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323" documentId="13_ncr:1_{B1905FFE-40A5-1548-B975-09D0200E2583}" xr6:coauthVersionLast="47" xr6:coauthVersionMax="47" xr10:uidLastSave="{1B8488F8-69F1-4E50-86A1-3151FD60EB0F}"/>
  <bookViews>
    <workbookView xWindow="14160" yWindow="480" windowWidth="19560" windowHeight="19485" firstSheet="1"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0" i="4" l="1"/>
  <c r="W20" i="4"/>
  <c r="GJ8" i="4"/>
  <c r="CS3" i="4"/>
  <c r="GO15" i="4"/>
  <c r="GO14" i="4"/>
  <c r="GO13" i="4"/>
  <c r="GO12" i="4"/>
  <c r="GO11" i="4"/>
  <c r="GO10" i="4"/>
  <c r="GO9" i="4"/>
  <c r="GO8" i="4"/>
  <c r="GJ12" i="4"/>
  <c r="GJ11" i="4"/>
  <c r="GJ10" i="4"/>
  <c r="GJ9" i="4"/>
  <c r="GE15" i="4"/>
  <c r="GE14" i="4"/>
  <c r="GE13" i="4"/>
  <c r="GE12" i="4"/>
  <c r="GE11" i="4"/>
  <c r="GE10" i="4"/>
  <c r="GE9" i="4"/>
  <c r="GE8" i="4"/>
  <c r="FZ15" i="4"/>
  <c r="FZ14" i="4"/>
  <c r="FZ13" i="4"/>
  <c r="FZ12" i="4"/>
  <c r="FZ11" i="4"/>
  <c r="FZ10" i="4"/>
  <c r="FZ9" i="4"/>
  <c r="FZ8" i="4"/>
  <c r="FU15" i="4"/>
  <c r="FU14" i="4"/>
  <c r="FU13" i="4"/>
  <c r="FU12" i="4"/>
  <c r="FU11" i="4"/>
  <c r="FU10" i="4"/>
  <c r="FU9" i="4"/>
  <c r="FU8" i="4"/>
  <c r="FP12" i="4"/>
  <c r="FP11" i="4"/>
  <c r="FP10" i="4"/>
  <c r="FP9" i="4"/>
  <c r="FP8" i="4"/>
  <c r="FK15" i="4"/>
  <c r="FK14" i="4"/>
  <c r="FK13" i="4"/>
  <c r="FK12" i="4"/>
  <c r="FK11" i="4"/>
  <c r="FK10" i="4"/>
  <c r="FK9" i="4"/>
  <c r="FK8"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DZ9" i="4" s="1"/>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12" i="4" s="1"/>
  <c r="BO3" i="4"/>
  <c r="BG21" i="4" s="1"/>
  <c r="BN3" i="4"/>
  <c r="AY10" i="4" s="1"/>
  <c r="BM3" i="4"/>
  <c r="AQ16" i="4" s="1"/>
  <c r="BL3" i="4"/>
  <c r="AA13" i="4" s="1"/>
  <c r="BK3" i="4"/>
  <c r="AE12" i="4" s="1"/>
  <c r="BJ3" i="4"/>
  <c r="AI16" i="4" s="1"/>
  <c r="BI3" i="4"/>
  <c r="W15" i="4" s="1"/>
  <c r="BH3" i="4"/>
  <c r="P13" i="4" s="1"/>
  <c r="W19" i="4" l="1"/>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Z8" i="4"/>
  <c r="DU25" i="4"/>
  <c r="DU11" i="4"/>
  <c r="DZ13" i="4"/>
  <c r="EY13" i="4"/>
  <c r="FN11" i="4"/>
  <c r="DZ10" i="4"/>
  <c r="DU21" i="4"/>
  <c r="ET13" i="4"/>
  <c r="FN10" i="4"/>
  <c r="EY11" i="4"/>
  <c r="ET12" i="4"/>
  <c r="FN9" i="4"/>
  <c r="DU19" i="4"/>
  <c r="ET11" i="4"/>
  <c r="EJ8" i="4"/>
  <c r="DU18" i="4"/>
  <c r="EJ11" i="4"/>
  <c r="EO13" i="4"/>
  <c r="DZ12" i="4"/>
  <c r="FI12" i="4"/>
  <c r="FS10" i="4"/>
  <c r="GC10" i="4"/>
  <c r="GM12" i="4"/>
  <c r="GQ13" i="4"/>
  <c r="AA16" i="4"/>
  <c r="FI13" i="4"/>
  <c r="DU29" i="4"/>
  <c r="DU22" i="4"/>
  <c r="DZ11" i="4"/>
  <c r="EE13" i="4"/>
  <c r="EJ12" i="4"/>
  <c r="FN8" i="4"/>
  <c r="FS9" i="4"/>
  <c r="FX8" i="4"/>
  <c r="FX10" i="4"/>
  <c r="GH11" i="4"/>
  <c r="GM11" i="4"/>
  <c r="GQ14" i="4"/>
  <c r="AA15" i="4"/>
  <c r="FI11" i="4"/>
  <c r="FS8" i="4"/>
  <c r="FX9" i="4"/>
  <c r="GC15" i="4"/>
  <c r="GC9" i="4"/>
  <c r="GH10" i="4"/>
  <c r="GM10" i="4"/>
  <c r="GQ15" i="4"/>
  <c r="AE7" i="4"/>
  <c r="AA14" i="4"/>
  <c r="DU28" i="4"/>
  <c r="EE11" i="4"/>
  <c r="EJ10" i="4"/>
  <c r="FI10" i="4"/>
  <c r="FX15" i="4"/>
  <c r="GH9" i="4"/>
  <c r="GM9" i="4"/>
  <c r="GQ16" i="4"/>
  <c r="DU27" i="4"/>
  <c r="DU20" i="4"/>
  <c r="DU13" i="4"/>
  <c r="EE10" i="4"/>
  <c r="EO8" i="4"/>
  <c r="ET8" i="4"/>
  <c r="EY8" i="4"/>
  <c r="FI8" i="4"/>
  <c r="FI9" i="4"/>
  <c r="FS15" i="4"/>
  <c r="GC14" i="4"/>
  <c r="GQ17" i="4"/>
  <c r="AA7" i="4"/>
  <c r="AA12" i="4"/>
  <c r="GQ18" i="4"/>
  <c r="AA11" i="4"/>
  <c r="EO12" i="4"/>
  <c r="EY12" i="4"/>
  <c r="FI15" i="4"/>
  <c r="FS14" i="4"/>
  <c r="GC13" i="4"/>
  <c r="GQ19" i="4"/>
  <c r="AA10" i="4"/>
  <c r="GQ20" i="4"/>
  <c r="EY10" i="4"/>
  <c r="AA9" i="4"/>
  <c r="FX13" i="4"/>
  <c r="EO10" i="4"/>
  <c r="FS13" i="4"/>
  <c r="GC12" i="4"/>
  <c r="GH8" i="4"/>
  <c r="GQ8" i="4"/>
  <c r="GQ21" i="4"/>
  <c r="AA20" i="4"/>
  <c r="DU31" i="4"/>
  <c r="DU9" i="4"/>
  <c r="FX12" i="4"/>
  <c r="GM15" i="4"/>
  <c r="GQ9" i="4"/>
  <c r="GQ10" i="4"/>
  <c r="AA19" i="4"/>
  <c r="GC11" i="4"/>
  <c r="GM14" i="4"/>
  <c r="GQ11" i="4"/>
  <c r="AY8" i="4"/>
  <c r="AA18" i="4"/>
  <c r="CN8" i="4"/>
  <c r="DU30" i="4"/>
  <c r="DU23" i="4"/>
  <c r="GM13" i="4"/>
  <c r="GQ12" i="4"/>
  <c r="AA17" i="4"/>
  <c r="R13" i="4"/>
  <c r="Q13" i="4"/>
  <c r="AQ9" i="4"/>
  <c r="CB9" i="4"/>
  <c r="CZ9" i="4"/>
  <c r="BP11" i="4"/>
  <c r="CN11" i="4"/>
  <c r="DL11" i="4"/>
  <c r="AY13" i="4"/>
  <c r="CF13" i="4"/>
  <c r="DD13" i="4"/>
  <c r="BX14" i="4"/>
  <c r="CV14" i="4"/>
  <c r="BP15" i="4"/>
  <c r="CN15" i="4"/>
  <c r="DP15" i="4"/>
  <c r="AY16" i="4"/>
  <c r="CJ16" i="4"/>
  <c r="DL16" i="4"/>
  <c r="AQ17" i="4"/>
  <c r="CF17" i="4"/>
  <c r="DD17" i="4"/>
  <c r="AQ18" i="4"/>
  <c r="CF18" i="4"/>
  <c r="DD18" i="4"/>
  <c r="AQ19" i="4"/>
  <c r="CF19" i="4"/>
  <c r="DP19" i="4"/>
  <c r="BP20"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BP10" i="4"/>
  <c r="CN10" i="4"/>
  <c r="DL10" i="4"/>
  <c r="AQ12" i="4"/>
  <c r="CB12" i="4"/>
  <c r="CZ12" i="4"/>
  <c r="P8" i="4"/>
  <c r="BG9" i="4"/>
  <c r="CJ9" i="4"/>
  <c r="DH9" i="4"/>
  <c r="BX11" i="4"/>
  <c r="CV11" i="4"/>
  <c r="P12" i="4"/>
  <c r="BP13" i="4"/>
  <c r="CN13" i="4"/>
  <c r="DP13" i="4"/>
  <c r="AY14" i="4"/>
  <c r="CF14" i="4"/>
  <c r="DD14" i="4"/>
  <c r="BX15" i="4"/>
  <c r="CV15" i="4"/>
  <c r="BP16"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BP9" i="4"/>
  <c r="CN9" i="4"/>
  <c r="DL9" i="4"/>
  <c r="AQ11" i="4"/>
  <c r="CB11" i="4"/>
  <c r="CZ11" i="4"/>
  <c r="AE13" i="4"/>
  <c r="BT13" i="4"/>
  <c r="CR13" i="4"/>
  <c r="BG14" i="4"/>
  <c r="CJ14" i="4"/>
  <c r="DL14" i="4"/>
  <c r="AQ15" i="4"/>
  <c r="CB15" i="4"/>
  <c r="CZ15" i="4"/>
  <c r="AE16" i="4"/>
  <c r="BX16" i="4"/>
  <c r="CV16" i="4"/>
  <c r="BP17" i="4"/>
  <c r="CR17" i="4"/>
  <c r="BP18" i="4"/>
  <c r="CR18" i="4"/>
  <c r="BP19"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BP14"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BP8" i="4"/>
  <c r="DL8"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CR8" i="4"/>
  <c r="Q10" i="4" l="1"/>
  <c r="R10" i="4"/>
  <c r="R7" i="4"/>
  <c r="Q7" i="4"/>
  <c r="R8" i="4"/>
  <c r="Q8" i="4"/>
  <c r="R12" i="4"/>
  <c r="Q12" i="4"/>
  <c r="R9" i="4"/>
  <c r="Q9" i="4"/>
  <c r="R11" i="4"/>
  <c r="Q11" i="4"/>
</calcChain>
</file>

<file path=xl/sharedStrings.xml><?xml version="1.0" encoding="utf-8"?>
<sst xmlns="http://schemas.openxmlformats.org/spreadsheetml/2006/main" count="608" uniqueCount="416">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</sst>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187250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166824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110820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242925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110902</xdr:colOff>
      <xdr:row>19</xdr:row>
      <xdr:rowOff>110405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2578125" defaultRowHeight="15" x14ac:dyDescent="0.25"/>
  <cols>
    <col min="1" max="4" width="25.42578125" style="2" customWidth="1"/>
    <col min="5" max="8" width="13.140625" style="2" customWidth="1"/>
    <col min="9" max="9" width="25.42578125" style="2" customWidth="1"/>
    <col min="10" max="16384" width="25.42578125" style="2"/>
  </cols>
  <sheetData>
    <row r="1" spans="1:10" ht="32.1" customHeight="1" x14ac:dyDescent="0.25">
      <c r="A1" s="1" t="s">
        <v>0</v>
      </c>
      <c r="B1" s="1" t="s">
        <v>1</v>
      </c>
      <c r="C1" s="1" t="s">
        <v>2</v>
      </c>
      <c r="D1" s="1" t="s">
        <v>3</v>
      </c>
      <c r="E1" s="1" t="s">
        <v>4</v>
      </c>
      <c r="F1" s="1" t="s">
        <v>5</v>
      </c>
      <c r="G1" s="1" t="s">
        <v>6</v>
      </c>
      <c r="H1" s="1" t="s">
        <v>7</v>
      </c>
      <c r="I1" s="1" t="s">
        <v>8</v>
      </c>
      <c r="J1" s="1" t="s">
        <v>9</v>
      </c>
    </row>
    <row r="2" spans="1:10" ht="96" customHeight="1" x14ac:dyDescent="0.25">
      <c r="A2" s="4" t="s">
        <v>10</v>
      </c>
      <c r="B2" s="2" t="s">
        <v>11</v>
      </c>
      <c r="C2" s="2" t="s">
        <v>12</v>
      </c>
      <c r="D2" s="2" t="s">
        <v>13</v>
      </c>
      <c r="E2" s="2" t="s">
        <v>14</v>
      </c>
      <c r="F2" s="2" t="s">
        <v>15</v>
      </c>
      <c r="G2" s="2">
        <v>2004</v>
      </c>
      <c r="H2" s="2" t="s">
        <v>16</v>
      </c>
      <c r="I2" s="2" t="s">
        <v>17</v>
      </c>
      <c r="J2" s="2" t="s">
        <v>18</v>
      </c>
    </row>
    <row r="3" spans="1:10" ht="80.099999999999994" customHeight="1" x14ac:dyDescent="0.25">
      <c r="A3" s="4" t="s">
        <v>19</v>
      </c>
      <c r="B3" s="2" t="s">
        <v>20</v>
      </c>
      <c r="C3" s="2" t="s">
        <v>21</v>
      </c>
      <c r="E3" s="2" t="s">
        <v>22</v>
      </c>
      <c r="F3" s="2" t="s">
        <v>23</v>
      </c>
      <c r="G3" s="2">
        <v>1969</v>
      </c>
      <c r="H3" s="2" t="s">
        <v>24</v>
      </c>
      <c r="I3" s="2" t="s">
        <v>25</v>
      </c>
      <c r="J3" s="2" t="s">
        <v>26</v>
      </c>
    </row>
    <row r="4" spans="1:10" ht="80.099999999999994" customHeight="1" x14ac:dyDescent="0.25">
      <c r="A4" s="4" t="s">
        <v>27</v>
      </c>
      <c r="B4" s="2" t="s">
        <v>28</v>
      </c>
      <c r="C4" s="2" t="s">
        <v>29</v>
      </c>
      <c r="D4" s="2" t="s">
        <v>30</v>
      </c>
      <c r="F4" s="2" t="s">
        <v>31</v>
      </c>
      <c r="G4" s="2">
        <v>2010</v>
      </c>
    </row>
    <row r="5" spans="1:10" ht="80.099999999999994" customHeight="1" x14ac:dyDescent="0.25">
      <c r="A5" s="4" t="s">
        <v>32</v>
      </c>
      <c r="B5" s="2" t="s">
        <v>33</v>
      </c>
      <c r="C5" s="2" t="s">
        <v>34</v>
      </c>
      <c r="D5" s="2" t="s">
        <v>35</v>
      </c>
      <c r="F5" s="2" t="s">
        <v>36</v>
      </c>
      <c r="G5" s="2">
        <v>1990</v>
      </c>
      <c r="J5" s="2" t="s">
        <v>37</v>
      </c>
    </row>
    <row r="6" spans="1:10" ht="48" customHeight="1" x14ac:dyDescent="0.25">
      <c r="A6" s="4" t="s">
        <v>38</v>
      </c>
      <c r="B6" s="2" t="s">
        <v>39</v>
      </c>
      <c r="F6" s="2" t="s">
        <v>40</v>
      </c>
      <c r="G6" s="2">
        <v>2010</v>
      </c>
    </row>
    <row r="7" spans="1:10" ht="80.099999999999994" customHeight="1" x14ac:dyDescent="0.25">
      <c r="A7" s="4" t="s">
        <v>41</v>
      </c>
      <c r="B7" s="2" t="s">
        <v>42</v>
      </c>
      <c r="G7" s="2">
        <v>1985</v>
      </c>
    </row>
    <row r="8" spans="1:10" ht="48" customHeight="1" x14ac:dyDescent="0.25">
      <c r="A8" s="4" t="s">
        <v>43</v>
      </c>
      <c r="B8" s="2" t="s">
        <v>44</v>
      </c>
      <c r="F8" s="2" t="s">
        <v>23</v>
      </c>
      <c r="G8" s="2">
        <v>1940</v>
      </c>
      <c r="J8" s="2" t="s">
        <v>45</v>
      </c>
    </row>
    <row r="9" spans="1:10" ht="48" customHeight="1" x14ac:dyDescent="0.25">
      <c r="A9" s="4" t="s">
        <v>46</v>
      </c>
      <c r="B9" s="2" t="s">
        <v>47</v>
      </c>
      <c r="C9" s="2" t="s">
        <v>48</v>
      </c>
      <c r="D9" s="2" t="s">
        <v>49</v>
      </c>
      <c r="E9" s="2" t="s">
        <v>50</v>
      </c>
      <c r="F9" s="2" t="s">
        <v>51</v>
      </c>
      <c r="G9" s="2">
        <v>1979</v>
      </c>
      <c r="H9" s="2" t="s">
        <v>52</v>
      </c>
    </row>
    <row r="10" spans="1:10" ht="159.94999999999999" customHeight="1" x14ac:dyDescent="0.25">
      <c r="A10" s="4" t="s">
        <v>53</v>
      </c>
      <c r="B10" s="2" t="s">
        <v>54</v>
      </c>
      <c r="C10" s="2" t="s">
        <v>55</v>
      </c>
      <c r="D10" s="2" t="s">
        <v>56</v>
      </c>
      <c r="E10" s="2" t="s">
        <v>57</v>
      </c>
      <c r="F10" s="2" t="s">
        <v>23</v>
      </c>
      <c r="G10" s="2">
        <v>1981</v>
      </c>
      <c r="H10" s="2" t="s">
        <v>58</v>
      </c>
      <c r="I10" s="2" t="s">
        <v>59</v>
      </c>
    </row>
    <row r="11" spans="1:10" ht="80.099999999999994" customHeight="1" x14ac:dyDescent="0.25">
      <c r="A11" s="4" t="s">
        <v>60</v>
      </c>
      <c r="B11" s="2" t="s">
        <v>61</v>
      </c>
      <c r="C11" s="2" t="s">
        <v>62</v>
      </c>
      <c r="F11" s="2" t="s">
        <v>63</v>
      </c>
      <c r="G11" s="2">
        <v>2005</v>
      </c>
      <c r="H11" s="2" t="s">
        <v>64</v>
      </c>
      <c r="I11" s="2" t="s">
        <v>59</v>
      </c>
    </row>
    <row r="12" spans="1:10" x14ac:dyDescent="0.25">
      <c r="A12" s="4"/>
    </row>
    <row r="13" spans="1:10" ht="15.95" customHeight="1" x14ac:dyDescent="0.25">
      <c r="A13" s="2" t="s">
        <v>65</v>
      </c>
      <c r="B13" s="2" t="s">
        <v>66</v>
      </c>
      <c r="E13" s="2">
        <v>130</v>
      </c>
      <c r="F13" s="2" t="s">
        <v>67</v>
      </c>
    </row>
    <row r="14" spans="1:10" ht="48" customHeight="1" x14ac:dyDescent="0.25">
      <c r="A14" s="4" t="s">
        <v>68</v>
      </c>
      <c r="C14" s="2" t="s">
        <v>69</v>
      </c>
      <c r="D14" s="2" t="s">
        <v>70</v>
      </c>
      <c r="E14" s="2" t="s">
        <v>71</v>
      </c>
      <c r="F14" s="2" t="s">
        <v>67</v>
      </c>
      <c r="H14" s="2" t="s">
        <v>72</v>
      </c>
      <c r="I14" s="4"/>
    </row>
    <row r="15" spans="1:10" ht="15.95" customHeight="1" x14ac:dyDescent="0.25">
      <c r="A15" s="4" t="s">
        <v>73</v>
      </c>
      <c r="B15" s="2" t="s">
        <v>68</v>
      </c>
      <c r="I15" s="4"/>
    </row>
    <row r="16" spans="1:10" ht="15.95" customHeight="1" x14ac:dyDescent="0.25">
      <c r="A16" s="4" t="s">
        <v>74</v>
      </c>
      <c r="B16" s="2" t="s">
        <v>73</v>
      </c>
    </row>
    <row r="24" spans="1:10" ht="15.95" customHeight="1" x14ac:dyDescent="0.25">
      <c r="C24" s="2" t="s">
        <v>75</v>
      </c>
    </row>
    <row r="25" spans="1:10" ht="48" customHeight="1" x14ac:dyDescent="0.25">
      <c r="A25" s="4" t="s">
        <v>76</v>
      </c>
      <c r="B25" s="3" t="s">
        <v>77</v>
      </c>
      <c r="C25" s="2" t="s">
        <v>78</v>
      </c>
      <c r="D25" s="3" t="s">
        <v>79</v>
      </c>
      <c r="E25" s="3" t="s">
        <v>80</v>
      </c>
      <c r="F25" s="2" t="s">
        <v>81</v>
      </c>
      <c r="H25" s="3" t="s">
        <v>82</v>
      </c>
    </row>
    <row r="26" spans="1:10" ht="96" customHeight="1" x14ac:dyDescent="0.25">
      <c r="A26" s="2" t="s">
        <v>83</v>
      </c>
      <c r="B26" s="3" t="s">
        <v>77</v>
      </c>
      <c r="C26" s="2" t="s">
        <v>84</v>
      </c>
      <c r="D26" s="2" t="s">
        <v>85</v>
      </c>
      <c r="E26" s="2" t="s">
        <v>86</v>
      </c>
      <c r="F26" s="2" t="s">
        <v>51</v>
      </c>
      <c r="G26" s="2" t="s">
        <v>87</v>
      </c>
      <c r="H26" s="2" t="s">
        <v>88</v>
      </c>
      <c r="J26" s="2" t="s">
        <v>89</v>
      </c>
    </row>
    <row r="32" spans="1:10" x14ac:dyDescent="0.25">
      <c r="A32" s="1"/>
    </row>
    <row r="34" spans="1:2" x14ac:dyDescent="0.25">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2578125" defaultRowHeight="15" x14ac:dyDescent="0.25"/>
  <cols>
    <col min="1" max="3" width="25.42578125" style="2" customWidth="1"/>
    <col min="4" max="4" width="10.42578125" style="2" customWidth="1"/>
    <col min="5" max="5" width="25.42578125" style="2" customWidth="1"/>
    <col min="6" max="6" width="10.42578125" style="2" customWidth="1"/>
    <col min="7" max="9" width="13.140625" style="2" customWidth="1"/>
    <col min="10" max="10" width="25.42578125" style="2" customWidth="1"/>
    <col min="11" max="16384" width="25.42578125" style="2"/>
  </cols>
  <sheetData>
    <row r="1" spans="1:9" ht="32.1" customHeight="1" x14ac:dyDescent="0.25">
      <c r="A1" s="1" t="s">
        <v>90</v>
      </c>
      <c r="B1" s="1" t="s">
        <v>3</v>
      </c>
      <c r="C1" s="1" t="s">
        <v>91</v>
      </c>
      <c r="D1" s="1" t="s">
        <v>92</v>
      </c>
      <c r="E1" s="1" t="s">
        <v>9</v>
      </c>
      <c r="F1" s="1" t="s">
        <v>93</v>
      </c>
      <c r="G1" s="1" t="s">
        <v>94</v>
      </c>
    </row>
    <row r="2" spans="1:9" ht="48" customHeight="1" x14ac:dyDescent="0.25">
      <c r="A2" s="4" t="s">
        <v>95</v>
      </c>
      <c r="B2" s="2" t="s">
        <v>96</v>
      </c>
      <c r="C2" s="2" t="s">
        <v>97</v>
      </c>
      <c r="D2" s="2">
        <v>1</v>
      </c>
      <c r="F2" s="2">
        <v>2019</v>
      </c>
    </row>
    <row r="3" spans="1:9" ht="48" customHeight="1" x14ac:dyDescent="0.25">
      <c r="A3" s="4" t="s">
        <v>98</v>
      </c>
      <c r="B3" s="2" t="s">
        <v>99</v>
      </c>
      <c r="C3" s="2" t="s">
        <v>100</v>
      </c>
      <c r="D3" s="2">
        <v>2</v>
      </c>
      <c r="F3" s="2">
        <v>2017</v>
      </c>
    </row>
    <row r="4" spans="1:9" ht="63.95" customHeight="1" x14ac:dyDescent="0.25">
      <c r="A4" s="4" t="s">
        <v>101</v>
      </c>
      <c r="B4" s="2" t="s">
        <v>102</v>
      </c>
      <c r="C4" s="2" t="s">
        <v>97</v>
      </c>
      <c r="D4" s="2">
        <v>1</v>
      </c>
      <c r="E4" s="2" t="s">
        <v>103</v>
      </c>
      <c r="F4" s="2">
        <v>2024</v>
      </c>
    </row>
    <row r="5" spans="1:9" ht="63.95" customHeight="1" x14ac:dyDescent="0.25">
      <c r="A5" s="4" t="s">
        <v>104</v>
      </c>
      <c r="B5" s="2" t="s">
        <v>105</v>
      </c>
      <c r="C5" s="2" t="s">
        <v>106</v>
      </c>
      <c r="D5" s="2">
        <v>1</v>
      </c>
      <c r="F5" s="2">
        <v>2023</v>
      </c>
    </row>
    <row r="6" spans="1:9" ht="320.10000000000002" customHeight="1" x14ac:dyDescent="0.25">
      <c r="A6" s="4" t="s">
        <v>107</v>
      </c>
      <c r="B6" s="2" t="s">
        <v>99</v>
      </c>
      <c r="C6" s="2" t="s">
        <v>108</v>
      </c>
      <c r="D6" s="2">
        <v>3</v>
      </c>
      <c r="E6" s="2" t="s">
        <v>109</v>
      </c>
      <c r="F6" s="2">
        <v>2023</v>
      </c>
    </row>
    <row r="7" spans="1:9" ht="80.099999999999994" customHeight="1" x14ac:dyDescent="0.25">
      <c r="A7" s="4" t="s">
        <v>110</v>
      </c>
      <c r="B7" s="2" t="s">
        <v>111</v>
      </c>
      <c r="C7" s="2" t="s">
        <v>112</v>
      </c>
      <c r="D7" s="2">
        <v>3</v>
      </c>
      <c r="F7" s="2">
        <v>2023</v>
      </c>
    </row>
    <row r="8" spans="1:9" x14ac:dyDescent="0.25">
      <c r="A8" s="4"/>
    </row>
    <row r="9" spans="1:9" ht="63.95" customHeight="1" x14ac:dyDescent="0.25">
      <c r="A9" s="4" t="s">
        <v>113</v>
      </c>
      <c r="B9" s="2" t="s">
        <v>114</v>
      </c>
      <c r="C9" s="3" t="s">
        <v>115</v>
      </c>
      <c r="D9" s="2">
        <v>3</v>
      </c>
      <c r="F9" s="2">
        <v>2010</v>
      </c>
    </row>
    <row r="10" spans="1:9" ht="63.95" customHeight="1" x14ac:dyDescent="0.25">
      <c r="A10" s="4" t="s">
        <v>116</v>
      </c>
      <c r="B10" s="2" t="s">
        <v>117</v>
      </c>
      <c r="C10" s="2" t="s">
        <v>118</v>
      </c>
      <c r="D10" s="2">
        <v>3</v>
      </c>
      <c r="E10" s="2" t="s">
        <v>119</v>
      </c>
      <c r="F10" s="2">
        <v>2017</v>
      </c>
      <c r="G10" s="4" t="s">
        <v>120</v>
      </c>
    </row>
    <row r="11" spans="1:9" ht="63.95" customHeight="1" x14ac:dyDescent="0.25">
      <c r="A11" s="4" t="s">
        <v>121</v>
      </c>
      <c r="B11" s="2" t="s">
        <v>114</v>
      </c>
      <c r="C11" s="3" t="s">
        <v>115</v>
      </c>
      <c r="D11" s="2">
        <v>3</v>
      </c>
      <c r="E11" s="2" t="s">
        <v>122</v>
      </c>
      <c r="F11" s="2">
        <v>2020</v>
      </c>
      <c r="G11" s="4" t="s">
        <v>123</v>
      </c>
      <c r="H11" s="4" t="s">
        <v>124</v>
      </c>
      <c r="I11" s="4" t="s">
        <v>125</v>
      </c>
    </row>
    <row r="12" spans="1:9" ht="80.099999999999994" customHeight="1" x14ac:dyDescent="0.25">
      <c r="A12" s="4" t="s">
        <v>126</v>
      </c>
      <c r="B12" s="2" t="s">
        <v>117</v>
      </c>
      <c r="C12" s="3" t="s">
        <v>115</v>
      </c>
      <c r="D12" s="2">
        <v>3</v>
      </c>
      <c r="E12" s="2" t="s">
        <v>127</v>
      </c>
      <c r="F12" s="2">
        <v>2022</v>
      </c>
      <c r="G12" s="4" t="s">
        <v>128</v>
      </c>
    </row>
    <row r="13" spans="1:9" ht="120" x14ac:dyDescent="0.25">
      <c r="A13" s="4" t="s">
        <v>405</v>
      </c>
      <c r="B13" s="2" t="s">
        <v>407</v>
      </c>
      <c r="D13" s="2">
        <v>2</v>
      </c>
      <c r="E13" s="2" t="s">
        <v>406</v>
      </c>
      <c r="F13" s="2">
        <v>2025</v>
      </c>
    </row>
    <row r="14" spans="1:9" ht="60" x14ac:dyDescent="0.25">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2578125" defaultRowHeight="15" x14ac:dyDescent="0.25"/>
  <cols>
    <col min="1" max="2" width="25.42578125" style="2" customWidth="1"/>
    <col min="3" max="3" width="13.140625" style="2" customWidth="1"/>
    <col min="4" max="4" width="25.42578125" style="2" customWidth="1"/>
    <col min="5" max="16384" width="25.42578125" style="2"/>
  </cols>
  <sheetData>
    <row r="1" spans="1:4" s="1" customFormat="1" ht="15.95" customHeight="1" x14ac:dyDescent="0.25">
      <c r="A1" s="1" t="s">
        <v>90</v>
      </c>
      <c r="B1" s="1" t="s">
        <v>129</v>
      </c>
      <c r="C1" s="1" t="s">
        <v>93</v>
      </c>
    </row>
    <row r="2" spans="1:4" ht="32.1" customHeight="1" x14ac:dyDescent="0.25">
      <c r="A2" s="4" t="s">
        <v>130</v>
      </c>
      <c r="C2" s="2">
        <v>1972</v>
      </c>
    </row>
    <row r="3" spans="1:4" ht="111.95" customHeight="1" x14ac:dyDescent="0.25">
      <c r="A3" s="4" t="s">
        <v>131</v>
      </c>
      <c r="B3" s="2" t="s">
        <v>390</v>
      </c>
      <c r="C3" s="2">
        <v>1992</v>
      </c>
    </row>
    <row r="4" spans="1:4" ht="48" customHeight="1" x14ac:dyDescent="0.25">
      <c r="A4" s="4" t="s">
        <v>132</v>
      </c>
      <c r="B4" s="2" t="s">
        <v>391</v>
      </c>
      <c r="C4" s="2">
        <v>2024</v>
      </c>
    </row>
    <row r="6" spans="1:4" ht="48" customHeight="1" x14ac:dyDescent="0.25">
      <c r="A6" s="9" t="s">
        <v>404</v>
      </c>
      <c r="B6" s="2" t="s">
        <v>389</v>
      </c>
      <c r="C6" s="2">
        <v>2017</v>
      </c>
    </row>
    <row r="7" spans="1:4" ht="75" x14ac:dyDescent="0.25">
      <c r="A7" s="4" t="s">
        <v>386</v>
      </c>
      <c r="B7" s="2" t="s">
        <v>387</v>
      </c>
      <c r="C7" s="2">
        <v>2009</v>
      </c>
    </row>
    <row r="8" spans="1:4" ht="60" x14ac:dyDescent="0.25">
      <c r="A8" s="4" t="s">
        <v>388</v>
      </c>
      <c r="B8" s="2" t="s">
        <v>389</v>
      </c>
      <c r="C8" s="2">
        <v>2025</v>
      </c>
    </row>
    <row r="9" spans="1:4" ht="90" x14ac:dyDescent="0.25">
      <c r="A9" s="4" t="s">
        <v>392</v>
      </c>
      <c r="B9" s="2" t="s">
        <v>393</v>
      </c>
      <c r="C9" s="2">
        <v>2019</v>
      </c>
    </row>
    <row r="10" spans="1:4" ht="75" x14ac:dyDescent="0.25">
      <c r="A10" s="4" t="s">
        <v>394</v>
      </c>
      <c r="B10" s="2" t="s">
        <v>395</v>
      </c>
      <c r="C10" s="2">
        <v>2014</v>
      </c>
    </row>
    <row r="11" spans="1:4" ht="75" x14ac:dyDescent="0.25">
      <c r="A11" s="4" t="s">
        <v>396</v>
      </c>
      <c r="B11" s="2" t="s">
        <v>389</v>
      </c>
      <c r="C11" s="2">
        <v>2025</v>
      </c>
    </row>
    <row r="12" spans="1:4" ht="45" x14ac:dyDescent="0.25">
      <c r="A12" s="9" t="s">
        <v>397</v>
      </c>
      <c r="B12" s="2" t="s">
        <v>398</v>
      </c>
      <c r="C12" s="2">
        <v>2018</v>
      </c>
    </row>
    <row r="13" spans="1:4" ht="30" x14ac:dyDescent="0.25">
      <c r="A13" s="9" t="s">
        <v>399</v>
      </c>
      <c r="B13" s="2" t="s">
        <v>400</v>
      </c>
      <c r="C13" s="2">
        <v>2014</v>
      </c>
    </row>
    <row r="14" spans="1:4" ht="30" x14ac:dyDescent="0.25">
      <c r="A14" s="9" t="s">
        <v>401</v>
      </c>
      <c r="B14" s="2" t="s">
        <v>402</v>
      </c>
      <c r="C14" s="2">
        <v>2023</v>
      </c>
      <c r="D14" s="2" t="s">
        <v>403</v>
      </c>
    </row>
    <row r="15" spans="1:4" ht="30" x14ac:dyDescent="0.25">
      <c r="A15" s="9" t="s">
        <v>405</v>
      </c>
      <c r="B15" s="2" t="s">
        <v>406</v>
      </c>
      <c r="C15" s="2">
        <v>2025</v>
      </c>
    </row>
    <row r="16" spans="1:4" ht="30" x14ac:dyDescent="0.25">
      <c r="A16" s="9" t="s">
        <v>410</v>
      </c>
      <c r="B16" s="2" t="s">
        <v>411</v>
      </c>
      <c r="C16" s="2">
        <v>2023</v>
      </c>
    </row>
    <row r="17" spans="1:3" ht="60" x14ac:dyDescent="0.25">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S34"/>
  <sheetViews>
    <sheetView tabSelected="1" topLeftCell="CI9" zoomScale="75" zoomScaleNormal="32" workbookViewId="0">
      <selection activeCell="CU25" sqref="CU25"/>
    </sheetView>
  </sheetViews>
  <sheetFormatPr defaultColWidth="20.42578125" defaultRowHeight="48.95" customHeight="1" x14ac:dyDescent="0.25"/>
  <cols>
    <col min="1" max="1" width="20.42578125" style="2" customWidth="1"/>
    <col min="2" max="3" width="7.42578125" style="2" customWidth="1"/>
    <col min="4" max="4" width="10.42578125" style="2" customWidth="1"/>
    <col min="5" max="6" width="20.42578125" style="2" customWidth="1"/>
    <col min="7" max="7" width="7.42578125" style="2" customWidth="1"/>
    <col min="8" max="13" width="8.42578125" style="2" customWidth="1"/>
    <col min="14" max="14" width="8.42578125" style="6" customWidth="1"/>
    <col min="15" max="308" width="8.42578125" style="2" customWidth="1"/>
    <col min="309" max="16384" width="20.42578125" style="2"/>
  </cols>
  <sheetData>
    <row r="1" spans="1:201" s="1" customFormat="1" ht="48.95" customHeight="1" x14ac:dyDescent="0.25">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row>
    <row r="2" spans="1:201" ht="48.95" customHeight="1" x14ac:dyDescent="0.25">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row>
    <row r="3" spans="1:201" ht="48.95" customHeight="1" x14ac:dyDescent="0.25">
      <c r="A3" s="4" t="s">
        <v>175</v>
      </c>
      <c r="B3" s="2" t="s">
        <v>136</v>
      </c>
      <c r="C3" s="2">
        <v>2024</v>
      </c>
      <c r="D3" s="2" t="s">
        <v>176</v>
      </c>
      <c r="E3" s="2" t="s">
        <v>177</v>
      </c>
      <c r="F3" s="2" t="s">
        <v>178</v>
      </c>
      <c r="G3" s="2" t="s">
        <v>179</v>
      </c>
      <c r="J3" s="1"/>
      <c r="K3" s="1"/>
      <c r="BH3" s="2">
        <f t="shared" ref="BH3:CS3" si="0">BH2/1000</f>
        <v>1.8015E-2</v>
      </c>
      <c r="BI3" s="2">
        <f t="shared" si="0"/>
        <v>5.8442999999999995E-2</v>
      </c>
      <c r="BJ3" s="2">
        <f t="shared" si="0"/>
        <v>7.4551000000000006E-2</v>
      </c>
      <c r="BK3" s="2">
        <f t="shared" si="0"/>
        <v>5.3490999999999997E-2</v>
      </c>
      <c r="BL3" s="2">
        <f t="shared" si="0"/>
        <v>0.16836300000000001</v>
      </c>
      <c r="BM3" s="2">
        <f t="shared" si="0"/>
        <v>8.4994E-2</v>
      </c>
      <c r="BN3" s="2">
        <f t="shared" si="0"/>
        <v>0.16986999999999999</v>
      </c>
      <c r="BO3" s="2">
        <f t="shared" si="0"/>
        <v>0.16599799999999998</v>
      </c>
      <c r="BP3" s="2">
        <f t="shared" si="0"/>
        <v>0.14204499999999998</v>
      </c>
      <c r="BQ3" s="2">
        <f t="shared" si="0"/>
        <v>0.174259</v>
      </c>
      <c r="BR3" s="2">
        <f t="shared" si="0"/>
        <v>0.13213949999999999</v>
      </c>
      <c r="BS3" s="2">
        <f t="shared" si="0"/>
        <v>0.12036759999999999</v>
      </c>
      <c r="BT3" s="2">
        <f t="shared" si="0"/>
        <v>0.15100059999999998</v>
      </c>
      <c r="BU3" s="2">
        <f t="shared" si="0"/>
        <v>0.10994459999999999</v>
      </c>
      <c r="BV3" s="2">
        <f t="shared" si="0"/>
        <v>0.154756</v>
      </c>
      <c r="BW3" s="2">
        <f t="shared" si="0"/>
        <v>0.15960859999999999</v>
      </c>
      <c r="BX3" s="2">
        <f t="shared" si="0"/>
        <v>0.16144259999999999</v>
      </c>
      <c r="BY3" s="2">
        <f t="shared" si="0"/>
        <v>6.8959999999999994E-2</v>
      </c>
      <c r="BZ3" s="2">
        <f t="shared" si="0"/>
        <v>0.1011</v>
      </c>
      <c r="CA3" s="2">
        <f t="shared" si="0"/>
        <v>0.26133999999999996</v>
      </c>
      <c r="CB3" s="2">
        <f t="shared" si="0"/>
        <v>0.1641</v>
      </c>
      <c r="CC3" s="2">
        <f t="shared" si="0"/>
        <v>0.10639</v>
      </c>
      <c r="CD3" s="2">
        <f t="shared" si="0"/>
        <v>0.12243999999999999</v>
      </c>
      <c r="CE3" s="2">
        <f t="shared" si="0"/>
        <v>0.12254999999999999</v>
      </c>
      <c r="CF3" s="2">
        <f t="shared" si="0"/>
        <v>0.10289</v>
      </c>
      <c r="CG3" s="2">
        <f t="shared" si="0"/>
        <v>0.14989</v>
      </c>
      <c r="CH3" s="2">
        <f t="shared" si="0"/>
        <v>0.11899999999999999</v>
      </c>
      <c r="CI3" s="2">
        <f t="shared" si="0"/>
        <v>0.12092</v>
      </c>
      <c r="CJ3" s="2">
        <f t="shared" si="0"/>
        <v>0.21281</v>
      </c>
      <c r="CK3" s="2">
        <f t="shared" si="0"/>
        <v>0.25980999999999999</v>
      </c>
      <c r="CL3" s="2">
        <f t="shared" si="0"/>
        <v>0.19988999999999998</v>
      </c>
      <c r="CM3" s="2">
        <f t="shared" si="0"/>
        <v>0.29387999999999997</v>
      </c>
      <c r="CN3" s="2">
        <f t="shared" si="0"/>
        <v>0.15853</v>
      </c>
      <c r="CO3" s="2">
        <f t="shared" si="0"/>
        <v>0.24743000000000001</v>
      </c>
      <c r="CP3" s="2">
        <f t="shared" si="0"/>
        <v>0.34143000000000001</v>
      </c>
      <c r="CQ3" s="2">
        <f t="shared" si="0"/>
        <v>0.20823</v>
      </c>
      <c r="CR3" s="2">
        <f t="shared" si="0"/>
        <v>0.29713999999999996</v>
      </c>
      <c r="CS3" s="2">
        <f t="shared" si="0"/>
        <v>8.0043000000000003E-2</v>
      </c>
    </row>
    <row r="4" spans="1:201" ht="48.95" customHeight="1" x14ac:dyDescent="0.25">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row>
    <row r="5" spans="1:201" ht="48.95" customHeight="1" x14ac:dyDescent="0.25">
      <c r="S5" s="2" t="s">
        <v>207</v>
      </c>
      <c r="T5" s="2" t="s">
        <v>208</v>
      </c>
      <c r="X5" s="2" t="s">
        <v>207</v>
      </c>
      <c r="AB5" s="2" t="s">
        <v>207</v>
      </c>
      <c r="AF5" s="2" t="s">
        <v>207</v>
      </c>
      <c r="AJ5" s="2" t="s">
        <v>207</v>
      </c>
      <c r="CA5" s="1" t="s">
        <v>196</v>
      </c>
      <c r="CE5" s="1" t="s">
        <v>197</v>
      </c>
    </row>
    <row r="6" spans="1:201" ht="48.95" customHeight="1" x14ac:dyDescent="0.25">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row>
    <row r="7" spans="1:201" ht="48.95" customHeight="1" x14ac:dyDescent="0.25">
      <c r="O7" s="2">
        <v>0.1</v>
      </c>
      <c r="P7" s="2">
        <f t="shared" ref="P7:P13" si="1">$BH$3*O7/(1+$BH$3*O7)</f>
        <v>1.7982604338284581E-3</v>
      </c>
      <c r="Q7" s="2">
        <f t="shared" ref="Q7:Q13" si="2">P7*$BI$3/(P7*$BI$3+(1-P7)*$BH$3)</f>
        <v>5.810342614657159E-3</v>
      </c>
      <c r="R7" s="2">
        <f t="shared" ref="R7:R13" si="3">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4">$BK$3*AD7/(1+$BK$3*AD7)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238</v>
      </c>
    </row>
    <row r="8" spans="1:201" ht="48.95" customHeight="1" x14ac:dyDescent="0.25">
      <c r="A8" s="4" t="s">
        <v>251</v>
      </c>
      <c r="B8" s="2" t="s">
        <v>252</v>
      </c>
      <c r="C8" s="2">
        <v>2002</v>
      </c>
      <c r="D8" s="2" t="s">
        <v>253</v>
      </c>
      <c r="F8" s="2" t="s">
        <v>254</v>
      </c>
      <c r="O8" s="2">
        <v>1</v>
      </c>
      <c r="P8" s="2">
        <f t="shared" si="1"/>
        <v>1.7696202904672331E-2</v>
      </c>
      <c r="Q8" s="2">
        <f t="shared" si="2"/>
        <v>5.5216010687396497E-2</v>
      </c>
      <c r="R8" s="2">
        <f t="shared" si="3"/>
        <v>0.98230379709532767</v>
      </c>
      <c r="S8" s="2">
        <v>0.65810000000000002</v>
      </c>
      <c r="T8" s="2">
        <v>0.71199999999999997</v>
      </c>
      <c r="V8" s="2">
        <v>0.3</v>
      </c>
      <c r="W8" s="2">
        <f t="shared" ref="W8:W20" si="5">$BI$3*V8/(1+$BI$3*V8)</f>
        <v>1.7230794208226582E-2</v>
      </c>
      <c r="X8" s="2">
        <v>0.99</v>
      </c>
      <c r="Z8" s="2">
        <v>0.3</v>
      </c>
      <c r="AA8" s="2">
        <f t="shared" ref="AA8:AA20" si="6">$BL$3*Z8/(1+$BL$3*Z8)</f>
        <v>4.8080411313031236E-2</v>
      </c>
      <c r="AB8" s="2">
        <v>0.99</v>
      </c>
      <c r="AD8" s="2">
        <v>0.3</v>
      </c>
      <c r="AE8" s="2">
        <f t="shared" si="4"/>
        <v>1.5793851329559162E-2</v>
      </c>
      <c r="AF8" s="2">
        <v>0.99</v>
      </c>
      <c r="AH8" s="2">
        <v>0.3</v>
      </c>
      <c r="AI8" s="2">
        <f t="shared" ref="AI8:AI16" si="7">$BJ$3*AH8/(1+$BJ$3*AH8)</f>
        <v>2.1876035894410738E-2</v>
      </c>
      <c r="AJ8" s="2">
        <v>0.99029999999999996</v>
      </c>
      <c r="AL8" s="2">
        <v>0.98980000000000001</v>
      </c>
      <c r="AM8" s="2" t="s">
        <v>255</v>
      </c>
      <c r="AN8" s="2" t="s">
        <v>256</v>
      </c>
      <c r="AP8" s="2">
        <v>1.0200000000000001E-2</v>
      </c>
      <c r="AQ8" s="2">
        <f t="shared" ref="AQ8:AQ19" si="8">$BM$3*AP8/(1+$BM$3*AP8)</f>
        <v>8.6618786812902974E-4</v>
      </c>
      <c r="AR8" s="2">
        <v>0.99960000000000004</v>
      </c>
      <c r="AS8" s="2">
        <v>0.79800000000000004</v>
      </c>
      <c r="AT8" s="2">
        <v>0.96589999999999998</v>
      </c>
      <c r="AU8" s="2" t="s">
        <v>257</v>
      </c>
      <c r="AX8" s="2">
        <v>0.499</v>
      </c>
      <c r="AY8" s="2">
        <f t="shared" ref="AY8:AY32" si="9">$BN$3*AX8/(1+$BN$3*AX8)</f>
        <v>7.8141459064046417E-2</v>
      </c>
      <c r="AZ8" s="2">
        <v>0.98599999999999999</v>
      </c>
      <c r="BA8" s="2">
        <v>0.78200000000000003</v>
      </c>
      <c r="BB8" s="2">
        <v>0.5</v>
      </c>
      <c r="BC8" s="2">
        <v>0.98299999999999998</v>
      </c>
      <c r="BD8" s="2">
        <v>0.95099999999999996</v>
      </c>
      <c r="BF8" s="2">
        <v>1E-3</v>
      </c>
      <c r="BG8" s="2">
        <f t="shared" ref="BG8:BG23" si="10">$BO$3*BF8/(1+$BO$3*BF8)</f>
        <v>1.6597044923736751E-4</v>
      </c>
      <c r="BH8" s="2">
        <v>1</v>
      </c>
      <c r="BI8" s="2">
        <v>1</v>
      </c>
      <c r="BJ8" s="2">
        <v>0.98799999999999999</v>
      </c>
      <c r="BK8" s="2">
        <v>0.98799999999999999</v>
      </c>
      <c r="BL8" s="2">
        <v>0</v>
      </c>
      <c r="BM8" s="2">
        <v>0</v>
      </c>
      <c r="BO8" s="2">
        <v>0.1</v>
      </c>
      <c r="BP8" s="2">
        <f t="shared" ref="BP8:BP20" si="11">$BP$3*BO8/(1+$BP$3*BO8)</f>
        <v>1.4005558050669267E-2</v>
      </c>
      <c r="BQ8" s="2">
        <v>0.99570000000000003</v>
      </c>
      <c r="BS8" s="2">
        <v>0.1</v>
      </c>
      <c r="BT8" s="2">
        <f t="shared" ref="BT8:BT15" si="12">$BQ$3*BS8/(1+$BQ$3*BS8)</f>
        <v>1.7127438961402494E-2</v>
      </c>
      <c r="BU8" s="2">
        <v>0.99580000000000002</v>
      </c>
      <c r="BW8" s="2">
        <v>0.1</v>
      </c>
      <c r="BX8" s="2">
        <f t="shared" ref="BX8:BX24" si="13">$BR$3*BW8/(1+$BR$3*BW8)</f>
        <v>1.3041618702545501E-2</v>
      </c>
      <c r="BY8" s="2">
        <v>0.99590000000000001</v>
      </c>
      <c r="CA8" s="2">
        <v>0.2</v>
      </c>
      <c r="CB8" s="2">
        <f t="shared" ref="CB8:CB23" si="14">$BS$3*CA8/(1+$BS$3*CA8)</f>
        <v>2.3507609102127746E-2</v>
      </c>
      <c r="CC8" s="2">
        <v>0.996</v>
      </c>
      <c r="CE8" s="2">
        <v>0.2</v>
      </c>
      <c r="CF8" s="2">
        <f t="shared" ref="CF8:CF25" si="15">$BT$3*CE8/(1+$BT$3*CE8)</f>
        <v>2.9314809243081819E-2</v>
      </c>
      <c r="CG8" s="2">
        <v>0.99609999999999999</v>
      </c>
      <c r="CI8" s="2">
        <v>0.1</v>
      </c>
      <c r="CJ8" s="2">
        <f t="shared" ref="CJ8:CJ20" si="16">$BU$3*CI8/(1+$BU$3*CI8)</f>
        <v>1.0874896386672583E-2</v>
      </c>
      <c r="CK8" s="2">
        <v>0.99560000000000004</v>
      </c>
      <c r="CM8" s="2">
        <v>0.2</v>
      </c>
      <c r="CN8" s="2">
        <f t="shared" ref="CN8:CN22" si="17">$BV$3*CM8/(1+$BV$3*CM8)</f>
        <v>3.0021983581764101E-2</v>
      </c>
      <c r="CO8" s="2">
        <v>0.99619999999999997</v>
      </c>
      <c r="CQ8" s="2">
        <v>0.2</v>
      </c>
      <c r="CR8" s="2">
        <f t="shared" ref="CR8:CR18" si="18">$BW$3*CQ8/(1+$BW$3*CQ8)</f>
        <v>3.0934245671270493E-2</v>
      </c>
      <c r="CS8" s="2">
        <v>0.99629999999999996</v>
      </c>
      <c r="CU8" s="2">
        <v>0.2</v>
      </c>
      <c r="CV8" s="2">
        <f t="shared" ref="CV8:CV23" si="19">$BX$3*CU8/(1+$BX$3*CU8)</f>
        <v>3.1278580914568345E-2</v>
      </c>
      <c r="CW8" s="2">
        <v>0.99619999999999997</v>
      </c>
      <c r="CY8" s="2">
        <v>0.1</v>
      </c>
      <c r="CZ8" s="2">
        <f t="shared" ref="CZ8:CZ20" si="20">$BY$3*CY8/(1+$BY$3*CY8)</f>
        <v>6.8487708760388358E-3</v>
      </c>
      <c r="DA8" s="2">
        <v>0.99670000000000003</v>
      </c>
      <c r="DC8" s="2">
        <v>0.1</v>
      </c>
      <c r="DD8" s="2">
        <f t="shared" ref="DD8:DD18" si="21">$BZ$3*DC8/(1+$BZ$3*DC8)</f>
        <v>1.0008810921582798E-2</v>
      </c>
      <c r="DE8" s="2">
        <v>0.99670000000000003</v>
      </c>
      <c r="DG8" s="2">
        <v>0.1</v>
      </c>
      <c r="DH8" s="2">
        <f>$CA$3*DG8/(1+$CA$3*DG8)</f>
        <v>2.5468408609401885E-2</v>
      </c>
      <c r="DI8" s="2">
        <v>0.99580000000000002</v>
      </c>
      <c r="DK8" s="2">
        <v>0.1</v>
      </c>
      <c r="DL8" s="2">
        <f t="shared" ref="DL8:DL23" si="22">$CB$3*DK8/(1+$CB$3*DK8)</f>
        <v>1.6145059572416642E-2</v>
      </c>
      <c r="DM8" s="2">
        <v>0.99550000000000005</v>
      </c>
      <c r="DO8" s="2">
        <v>0.2</v>
      </c>
      <c r="DP8" s="2">
        <f>$CC$3*DO8/(1+$CC$3*DO8)</f>
        <v>2.0834679685648769E-2</v>
      </c>
      <c r="DQ8" s="2">
        <v>0.91900000000000004</v>
      </c>
      <c r="DR8">
        <f t="shared" ref="DR8:DR32" si="23">EXP(-2*DO8*DQ8/55.51)</f>
        <v>0.9933996484160329</v>
      </c>
      <c r="DS8"/>
      <c r="DT8" s="2">
        <v>0.2</v>
      </c>
      <c r="DU8" s="2">
        <f t="shared" ref="DU8:DU32" si="24">$CD$3*DT8/(1+$CD$3*DT8)</f>
        <v>2.3902671383168955E-2</v>
      </c>
      <c r="DV8" s="2">
        <v>0.95750000000000002</v>
      </c>
      <c r="DW8">
        <f t="shared" ref="DW8:DW32" si="25">EXP(-2*DT8*DV8/55.51)</f>
        <v>0.99312409026993709</v>
      </c>
      <c r="DY8" s="2">
        <v>0.2</v>
      </c>
      <c r="DZ8" s="2">
        <f t="shared" ref="DZ8:DZ13" si="26">$CE$3*DY8/(1+$CE$3*DY8)</f>
        <v>2.3923631784950855E-2</v>
      </c>
      <c r="EA8" s="2">
        <v>0.88759999999999994</v>
      </c>
      <c r="EB8">
        <f t="shared" ref="EB8:EB13" si="27">EXP(-2*DY8*EA8/55.51)</f>
        <v>0.99362444595268207</v>
      </c>
      <c r="ED8" s="2">
        <v>2.0030000000000001</v>
      </c>
      <c r="EE8" s="2">
        <f t="shared" ref="EE8:EE13" si="28">$CF$3*ED8/(1+$CF$3*ED8)</f>
        <v>0.17087356437897722</v>
      </c>
      <c r="EF8" s="2">
        <v>1.02</v>
      </c>
      <c r="EG8">
        <f t="shared" ref="EG8:EG13" si="29">EXP(-2*ED8*EF8/55.51)</f>
        <v>0.92903346275659915</v>
      </c>
      <c r="EI8" s="2">
        <v>1.004</v>
      </c>
      <c r="EJ8" s="2">
        <f t="shared" ref="EJ8:EJ15" si="30">$CG$3*EI8/(1+$CG$3*EI8)</f>
        <v>0.13080480278326037</v>
      </c>
      <c r="EK8" s="2">
        <v>0.93</v>
      </c>
      <c r="EL8">
        <f t="shared" ref="EL8:EL15" si="31">EXP(-2*EI8*EK8/55.51)</f>
        <v>0.96691807680701369</v>
      </c>
      <c r="EN8" s="2">
        <v>1.2549999999999999</v>
      </c>
      <c r="EO8" s="2">
        <f t="shared" ref="EO8:EO13" si="32">$CH$3*EN8/(1+$CH$3*EN8)</f>
        <v>0.12993922625495388</v>
      </c>
      <c r="EP8" s="2">
        <v>1.07</v>
      </c>
      <c r="EQ8">
        <f t="shared" ref="EQ8:EQ13" si="33">EXP(-2*EN8*EP8/55.51)</f>
        <v>0.95276949895611107</v>
      </c>
      <c r="ES8" s="2">
        <v>1.4930000000000001</v>
      </c>
      <c r="ET8" s="2">
        <f t="shared" ref="ET8:ET13" si="34">$CI$3*ES8/(1+$CI$3*ES8)</f>
        <v>0.15292539417515585</v>
      </c>
      <c r="EU8" s="2">
        <v>0.9</v>
      </c>
      <c r="EV8">
        <f t="shared" ref="EV8:EV13" si="35">EXP(-2*ES8*EU8/55.51)</f>
        <v>0.95274032072972648</v>
      </c>
      <c r="EX8" s="2">
        <v>1.57</v>
      </c>
      <c r="EY8" s="2">
        <f t="shared" ref="EY8:EY13" si="36">$CJ$3*EX8/(1+$CJ$3*EX8)</f>
        <v>0.25043757580418491</v>
      </c>
      <c r="EZ8" s="2">
        <v>0.94</v>
      </c>
      <c r="FA8">
        <f t="shared" ref="FA8:FA13" si="37">EXP(-2*EX8*EZ8/55.51)</f>
        <v>0.9482165245628732</v>
      </c>
      <c r="FC8" s="2">
        <v>1.345</v>
      </c>
      <c r="FD8" s="2">
        <f>$CK$3*FC8/(1+$CK$3*FC8)</f>
        <v>0.25895430523279411</v>
      </c>
      <c r="FE8" s="2">
        <v>0.79</v>
      </c>
      <c r="FF8">
        <f>EXP(-2*FC8*FE8/55.51)</f>
        <v>0.96244034667864009</v>
      </c>
      <c r="FH8" s="2">
        <v>1.006</v>
      </c>
      <c r="FI8" s="2">
        <f t="shared" ref="FI8:FI15" si="38">$CL$3*FH8/(1+$CL$3*FH8)</f>
        <v>0.16742246667512675</v>
      </c>
      <c r="FJ8" s="2">
        <v>1.3</v>
      </c>
      <c r="FK8">
        <f t="shared" ref="FK8:FK15" si="39">EXP(-2*FH8*FJ8/55.51)</f>
        <v>0.95397345016283042</v>
      </c>
      <c r="FM8" s="2">
        <v>1.1379999999999999</v>
      </c>
      <c r="FN8" s="2">
        <f>$CM$3*FM8/(1+$CM$3*FM8)</f>
        <v>0.2506194229973388</v>
      </c>
      <c r="FO8" s="2">
        <v>1.19</v>
      </c>
      <c r="FP8">
        <f>EXP(-2*FM8*FO8/55.51)</f>
        <v>0.95237927122752064</v>
      </c>
      <c r="FR8" s="2">
        <v>0.66200000000000003</v>
      </c>
      <c r="FS8" s="2">
        <f t="shared" ref="FS8:FS15" si="40">$CN$3*FR8/(1+$CN$3*FR8)</f>
        <v>9.4979101528918766E-2</v>
      </c>
      <c r="FT8" s="2">
        <v>0.94</v>
      </c>
      <c r="FU8">
        <f t="shared" ref="FU8:FU15" si="41">EXP(-2*FR8*FT8/55.51)</f>
        <v>0.97782900594463251</v>
      </c>
      <c r="FW8" s="2">
        <v>0.8</v>
      </c>
      <c r="FX8" s="2">
        <f t="shared" ref="FX8:FX15" si="42">$CO$3*FW8/(1+$CO$3*FW8)</f>
        <v>0.16523643843117874</v>
      </c>
      <c r="FY8" s="2">
        <v>1.52</v>
      </c>
      <c r="FZ8">
        <f t="shared" ref="FZ8:FZ15" si="43">EXP(-2*FW8*FY8/55.51)</f>
        <v>0.95713395276870528</v>
      </c>
      <c r="GB8" s="2">
        <v>0.97</v>
      </c>
      <c r="GC8" s="2">
        <f t="shared" ref="GC8:GC15" si="44">$CP$3*GB8/(1+$CP$3*GB8)</f>
        <v>0.24879079732668685</v>
      </c>
      <c r="GD8" s="2">
        <v>1.26</v>
      </c>
      <c r="GE8">
        <f t="shared" ref="GE8:GE15" si="45">EXP(-2*GB8*GD8/55.51)</f>
        <v>0.95692016902693289</v>
      </c>
      <c r="GG8" s="2">
        <v>0.504</v>
      </c>
      <c r="GH8" s="2">
        <f>$CQ$3*GG8/(1+$CQ$3*GG8)</f>
        <v>9.4979969734682146E-2</v>
      </c>
      <c r="GI8" s="2">
        <v>1.5</v>
      </c>
      <c r="GJ8">
        <f>EXP(-2*GG8*GI8/55.51)</f>
        <v>0.97312928269247323</v>
      </c>
      <c r="GL8" s="2">
        <v>1.0009999999999999</v>
      </c>
      <c r="GM8" s="2">
        <f t="shared" ref="GM8:GM15" si="46">$CR$3*GL8/(1+$CR$3*GL8)</f>
        <v>0.22924975001101011</v>
      </c>
      <c r="GN8" s="2">
        <v>1.17</v>
      </c>
      <c r="GO8">
        <f t="shared" ref="GO8:GO15" si="47">EXP(-2*GL8*GN8/55.51)</f>
        <v>0.95868116900428202</v>
      </c>
      <c r="GQ8" s="2">
        <f>(1/GR8)/BH3</f>
        <v>15.002512920914251</v>
      </c>
      <c r="GR8" s="2">
        <v>3.7</v>
      </c>
      <c r="GS8" s="2">
        <v>0.73199999999999998</v>
      </c>
    </row>
    <row r="9" spans="1:201" ht="48.95" customHeight="1" x14ac:dyDescent="0.25">
      <c r="A9" s="4" t="s">
        <v>258</v>
      </c>
      <c r="B9" s="2" t="s">
        <v>259</v>
      </c>
      <c r="C9" s="2">
        <v>1937</v>
      </c>
      <c r="O9" s="2">
        <v>2</v>
      </c>
      <c r="P9" s="2">
        <f t="shared" si="1"/>
        <v>3.4776985222435643E-2</v>
      </c>
      <c r="Q9" s="2">
        <f t="shared" si="2"/>
        <v>0.10465347403405539</v>
      </c>
      <c r="R9" s="2">
        <f t="shared" si="3"/>
        <v>0.96522301477756434</v>
      </c>
      <c r="S9" s="2">
        <v>0.66839999999999999</v>
      </c>
      <c r="T9" s="2">
        <v>0.72199999999999998</v>
      </c>
      <c r="V9" s="2">
        <v>0.5</v>
      </c>
      <c r="W9" s="2">
        <f t="shared" si="5"/>
        <v>2.8391847624636677E-2</v>
      </c>
      <c r="X9" s="2">
        <v>0.98350000000000004</v>
      </c>
      <c r="Z9" s="2">
        <v>0.5</v>
      </c>
      <c r="AA9" s="2">
        <f t="shared" si="6"/>
        <v>7.7645209773455834E-2</v>
      </c>
      <c r="AB9" s="2">
        <v>0.98399999999999999</v>
      </c>
      <c r="AD9" s="2">
        <v>0.5</v>
      </c>
      <c r="AE9" s="2">
        <f t="shared" si="4"/>
        <v>2.6048811511713465E-2</v>
      </c>
      <c r="AF9" s="2">
        <v>0.98399999999999999</v>
      </c>
      <c r="AH9" s="2">
        <v>0.5</v>
      </c>
      <c r="AI9" s="2">
        <f t="shared" si="7"/>
        <v>3.5935968795175438E-2</v>
      </c>
      <c r="AJ9" s="2">
        <v>0.9839</v>
      </c>
      <c r="AL9" s="2">
        <v>0.98270000000000002</v>
      </c>
      <c r="AM9" s="2" t="s">
        <v>260</v>
      </c>
      <c r="AN9" s="2" t="s">
        <v>261</v>
      </c>
      <c r="AP9" s="2">
        <v>5.0099999999999999E-2</v>
      </c>
      <c r="AQ9" s="2">
        <f t="shared" si="8"/>
        <v>4.2401440212727036E-3</v>
      </c>
      <c r="AR9" s="2">
        <v>0.99829999999999997</v>
      </c>
      <c r="AS9" s="2">
        <v>0.62919999999999998</v>
      </c>
      <c r="AT9" s="2">
        <v>0.9355</v>
      </c>
      <c r="AU9" s="2" t="s">
        <v>262</v>
      </c>
      <c r="AX9" s="2">
        <v>0.999</v>
      </c>
      <c r="AY9" s="2">
        <f t="shared" si="9"/>
        <v>0.14508003004154577</v>
      </c>
      <c r="AZ9" s="2">
        <v>0.97399999999999998</v>
      </c>
      <c r="BA9" s="2">
        <v>0.73099999999999998</v>
      </c>
      <c r="BB9" s="2">
        <v>0.998</v>
      </c>
      <c r="BC9" s="2">
        <v>0.97299999999999998</v>
      </c>
      <c r="BD9" s="2">
        <v>0.76</v>
      </c>
      <c r="BF9" s="2">
        <v>2E-3</v>
      </c>
      <c r="BG9" s="2">
        <f t="shared" si="10"/>
        <v>3.3188581523688464E-4</v>
      </c>
      <c r="BH9" s="2">
        <v>0.99990000000000001</v>
      </c>
      <c r="BI9" s="2">
        <v>0.99990000000000001</v>
      </c>
      <c r="BJ9" s="2">
        <v>0.98399999999999999</v>
      </c>
      <c r="BK9" s="2">
        <v>0.98299999999999998</v>
      </c>
      <c r="BL9" s="2">
        <v>0</v>
      </c>
      <c r="BM9" s="2">
        <v>0</v>
      </c>
      <c r="BO9" s="2">
        <v>0.2</v>
      </c>
      <c r="BP9" s="2">
        <f t="shared" si="11"/>
        <v>2.762422343639544E-2</v>
      </c>
      <c r="BQ9" s="2">
        <v>0.99199999999999999</v>
      </c>
      <c r="BS9" s="2">
        <v>0.2</v>
      </c>
      <c r="BT9" s="2">
        <f t="shared" si="12"/>
        <v>3.3678059022557626E-2</v>
      </c>
      <c r="BU9" s="2">
        <v>0.99199999999999999</v>
      </c>
      <c r="BW9" s="2">
        <v>0.2</v>
      </c>
      <c r="BX9" s="2">
        <f t="shared" si="13"/>
        <v>2.5747448992764127E-2</v>
      </c>
      <c r="BY9" s="2">
        <v>0.99209999999999998</v>
      </c>
      <c r="CA9" s="2">
        <v>0.3</v>
      </c>
      <c r="CB9" s="2">
        <f t="shared" si="14"/>
        <v>3.4851772728285255E-2</v>
      </c>
      <c r="CC9" s="2">
        <v>0.99409999999999998</v>
      </c>
      <c r="CE9" s="2">
        <v>0.3</v>
      </c>
      <c r="CF9" s="2">
        <f t="shared" si="15"/>
        <v>4.3337005835012869E-2</v>
      </c>
      <c r="CG9" s="2">
        <v>0.99450000000000005</v>
      </c>
      <c r="CI9" s="2">
        <v>0.2</v>
      </c>
      <c r="CJ9" s="2">
        <f t="shared" si="16"/>
        <v>2.1515810562799446E-2</v>
      </c>
      <c r="CK9" s="2">
        <v>0.99150000000000005</v>
      </c>
      <c r="CM9" s="2">
        <v>0.3</v>
      </c>
      <c r="CN9" s="2">
        <f t="shared" si="17"/>
        <v>4.4366982955711752E-2</v>
      </c>
      <c r="CO9" s="2">
        <v>0.99460000000000004</v>
      </c>
      <c r="CQ9" s="2">
        <v>0.3</v>
      </c>
      <c r="CR9" s="2">
        <f t="shared" si="18"/>
        <v>4.5694604446998244E-2</v>
      </c>
      <c r="CS9" s="2">
        <v>0.99470000000000003</v>
      </c>
      <c r="CU9" s="2">
        <v>0.3</v>
      </c>
      <c r="CV9" s="2">
        <f t="shared" si="19"/>
        <v>4.6195407968835159E-2</v>
      </c>
      <c r="CW9" s="2">
        <v>0.99460000000000004</v>
      </c>
      <c r="CY9" s="2">
        <v>0.2</v>
      </c>
      <c r="CZ9" s="2">
        <f t="shared" si="20"/>
        <v>1.3604368548972569E-2</v>
      </c>
      <c r="DA9" s="2">
        <v>0.99339999999999995</v>
      </c>
      <c r="DC9" s="2">
        <v>0.2</v>
      </c>
      <c r="DD9" s="2">
        <f t="shared" si="21"/>
        <v>1.9819254670561254E-2</v>
      </c>
      <c r="DE9" s="2">
        <v>0.99380000000000002</v>
      </c>
      <c r="DG9" s="2">
        <v>0.2</v>
      </c>
      <c r="DH9" s="2">
        <f>$CA$3*DG9/(1+$CA$3*DG9)</f>
        <v>4.9671756624738182E-2</v>
      </c>
      <c r="DI9" s="2">
        <v>0.99229999999999996</v>
      </c>
      <c r="DK9" s="2">
        <v>0.2</v>
      </c>
      <c r="DL9" s="2">
        <f t="shared" si="22"/>
        <v>3.1777076354059755E-2</v>
      </c>
      <c r="DM9" s="2">
        <v>0.99109999999999998</v>
      </c>
      <c r="DO9" s="2">
        <v>0.3</v>
      </c>
      <c r="DP9" s="2">
        <f>$CC$3*DO8/(1+$CC$3*DO8)</f>
        <v>2.0834679685648769E-2</v>
      </c>
      <c r="DQ9" s="2">
        <v>0.91420000000000001</v>
      </c>
      <c r="DR9">
        <f t="shared" si="23"/>
        <v>0.99016719844072409</v>
      </c>
      <c r="DT9" s="2">
        <v>0.3</v>
      </c>
      <c r="DU9" s="2">
        <f t="shared" si="24"/>
        <v>3.5430564504616423E-2</v>
      </c>
      <c r="DV9" s="2">
        <v>0.97099999999999997</v>
      </c>
      <c r="DW9">
        <f t="shared" si="25"/>
        <v>0.98955947836302427</v>
      </c>
      <c r="DY9" s="2">
        <v>0.3</v>
      </c>
      <c r="DZ9" s="2">
        <f t="shared" si="26"/>
        <v>3.5461266535810915E-2</v>
      </c>
      <c r="EA9" s="2">
        <v>0.86770000000000003</v>
      </c>
      <c r="EB9">
        <f t="shared" si="27"/>
        <v>0.99066499358569005</v>
      </c>
      <c r="ED9" s="2">
        <v>2.9940000000000002</v>
      </c>
      <c r="EE9" s="2">
        <f t="shared" si="28"/>
        <v>0.23550478464681998</v>
      </c>
      <c r="EF9" s="2">
        <v>1.19</v>
      </c>
      <c r="EG9">
        <f t="shared" si="29"/>
        <v>0.87952945746590139</v>
      </c>
      <c r="EI9" s="2">
        <v>1.673</v>
      </c>
      <c r="EJ9" s="2">
        <f t="shared" si="30"/>
        <v>0.20048992058842152</v>
      </c>
      <c r="EK9" s="2">
        <v>1.01</v>
      </c>
      <c r="EL9">
        <f t="shared" si="31"/>
        <v>0.94093595549059772</v>
      </c>
      <c r="EN9" s="2">
        <v>1.6080000000000001</v>
      </c>
      <c r="EO9" s="2">
        <f t="shared" si="32"/>
        <v>0.16061751690516321</v>
      </c>
      <c r="EP9" s="2">
        <v>0.96</v>
      </c>
      <c r="EQ9">
        <f t="shared" si="33"/>
        <v>0.94590031870385338</v>
      </c>
      <c r="ES9" s="2">
        <v>2.968</v>
      </c>
      <c r="ET9" s="2">
        <f t="shared" si="34"/>
        <v>0.26410556564614002</v>
      </c>
      <c r="EU9" s="2">
        <v>0.95</v>
      </c>
      <c r="EV9">
        <f t="shared" si="35"/>
        <v>0.90340086081526783</v>
      </c>
      <c r="EX9" s="2">
        <v>2.2440000000000002</v>
      </c>
      <c r="EY9" s="2">
        <f t="shared" si="36"/>
        <v>0.32320195537242424</v>
      </c>
      <c r="EZ9" s="2">
        <v>0.88</v>
      </c>
      <c r="FA9">
        <f t="shared" si="37"/>
        <v>0.93132380235784307</v>
      </c>
      <c r="FC9" s="2">
        <v>1.546</v>
      </c>
      <c r="FD9" s="2">
        <f>$CK$3*FC9/(1+$CK$3*FC9)</f>
        <v>0.28656340775442507</v>
      </c>
      <c r="FE9" s="2">
        <v>0.82</v>
      </c>
      <c r="FF9">
        <f>EXP(-2*FC9*FE9/55.51)</f>
        <v>0.95535204415515373</v>
      </c>
      <c r="FH9" s="2">
        <v>1.238</v>
      </c>
      <c r="FI9" s="2">
        <f t="shared" si="38"/>
        <v>0.19837354481350811</v>
      </c>
      <c r="FJ9" s="2">
        <v>1.37</v>
      </c>
      <c r="FK9">
        <f t="shared" si="39"/>
        <v>0.94072138350529388</v>
      </c>
      <c r="FM9" s="2">
        <v>1.464</v>
      </c>
      <c r="FN9" s="2">
        <f>$CM$3*FM9/(1+$CM$3*FM9)</f>
        <v>0.3008168025916092</v>
      </c>
      <c r="FO9" s="2">
        <v>1.25</v>
      </c>
      <c r="FP9">
        <f>EXP(-2*FM9*FO9/55.51)</f>
        <v>0.93619258924061399</v>
      </c>
      <c r="FR9" s="2">
        <v>0.871</v>
      </c>
      <c r="FS9" s="2">
        <f t="shared" si="40"/>
        <v>0.12132686181194545</v>
      </c>
      <c r="FT9" s="2">
        <v>0.82</v>
      </c>
      <c r="FU9">
        <f t="shared" si="41"/>
        <v>0.97459525126863267</v>
      </c>
      <c r="FW9" s="2">
        <v>1.0129999999999999</v>
      </c>
      <c r="FX9" s="2">
        <f t="shared" si="42"/>
        <v>0.20041360365441047</v>
      </c>
      <c r="FY9" s="2">
        <v>1.29</v>
      </c>
      <c r="FZ9">
        <f t="shared" si="43"/>
        <v>0.95400885318520878</v>
      </c>
      <c r="GB9" s="2">
        <v>1.264</v>
      </c>
      <c r="GC9" s="2">
        <f t="shared" si="44"/>
        <v>0.3014650122824804</v>
      </c>
      <c r="GD9" s="2">
        <v>1.37</v>
      </c>
      <c r="GE9">
        <f t="shared" si="45"/>
        <v>0.93951486205196444</v>
      </c>
      <c r="GG9" s="2">
        <v>0.73799999999999999</v>
      </c>
      <c r="GH9" s="2">
        <f>$CQ$3*GG9/(1+$CQ$3*GG9)</f>
        <v>0.13320381202401296</v>
      </c>
      <c r="GI9" s="2">
        <v>1.27</v>
      </c>
      <c r="GJ9">
        <f>EXP(-2*GG9*GI9/55.51)</f>
        <v>0.96679475950506333</v>
      </c>
      <c r="GL9" s="2">
        <v>1.2649999999999999</v>
      </c>
      <c r="GM9" s="2">
        <f t="shared" si="46"/>
        <v>0.27319353889406656</v>
      </c>
      <c r="GN9" s="2">
        <v>1.19</v>
      </c>
      <c r="GO9">
        <f t="shared" si="47"/>
        <v>0.94720752122541474</v>
      </c>
      <c r="GQ9" s="2">
        <f>(1/GR9)/BH3</f>
        <v>16.326264060994923</v>
      </c>
      <c r="GR9" s="2">
        <v>3.4</v>
      </c>
      <c r="GS9" s="2">
        <v>0.71499999999999997</v>
      </c>
    </row>
    <row r="10" spans="1:201" ht="48.95" customHeight="1" x14ac:dyDescent="0.25">
      <c r="O10" s="2">
        <v>3</v>
      </c>
      <c r="P10" s="2">
        <f t="shared" si="1"/>
        <v>5.1273901968132293E-2</v>
      </c>
      <c r="Q10" s="2">
        <f t="shared" si="2"/>
        <v>0.14917440138037943</v>
      </c>
      <c r="R10" s="2">
        <f t="shared" si="3"/>
        <v>0.94872609803186769</v>
      </c>
      <c r="S10" s="2">
        <v>0.7147</v>
      </c>
      <c r="T10" s="2">
        <v>0.75900000000000001</v>
      </c>
      <c r="V10" s="2">
        <v>1</v>
      </c>
      <c r="W10" s="2">
        <f>$BI$3*V10/(1+$BI$3*V10)</f>
        <v>5.5216010687396483E-2</v>
      </c>
      <c r="X10" s="2">
        <v>0.96699999999999997</v>
      </c>
      <c r="Z10" s="2">
        <v>1</v>
      </c>
      <c r="AA10" s="2">
        <f t="shared" si="6"/>
        <v>0.14410161910296715</v>
      </c>
      <c r="AB10" s="2">
        <v>0.97</v>
      </c>
      <c r="AD10" s="2">
        <v>1</v>
      </c>
      <c r="AE10" s="2">
        <f t="shared" si="4"/>
        <v>5.0774994755531842E-2</v>
      </c>
      <c r="AF10" s="2">
        <v>0.96799999999999997</v>
      </c>
      <c r="AH10" s="2">
        <v>1</v>
      </c>
      <c r="AI10" s="2">
        <f t="shared" si="7"/>
        <v>6.9378745168912417E-2</v>
      </c>
      <c r="AJ10" s="2">
        <v>0.96819999999999995</v>
      </c>
      <c r="AL10" s="2">
        <v>0.96399999999999997</v>
      </c>
      <c r="AM10" s="2" t="s">
        <v>263</v>
      </c>
      <c r="AN10" s="2" t="s">
        <v>264</v>
      </c>
      <c r="AP10" s="2">
        <v>0.1003</v>
      </c>
      <c r="AQ10" s="2">
        <f t="shared" si="8"/>
        <v>8.4528386113373218E-3</v>
      </c>
      <c r="AR10" s="2">
        <v>0.99670000000000003</v>
      </c>
      <c r="AS10" s="2">
        <v>0.53680000000000005</v>
      </c>
      <c r="AT10" s="2">
        <v>0.91769999999999996</v>
      </c>
      <c r="AU10" s="2" t="s">
        <v>265</v>
      </c>
      <c r="AX10" s="2">
        <v>1.4990000000000001</v>
      </c>
      <c r="AY10" s="2">
        <f t="shared" si="9"/>
        <v>0.20295552381033677</v>
      </c>
      <c r="AZ10" s="2">
        <v>0.96499999999999997</v>
      </c>
      <c r="BA10" s="2">
        <v>0.65900000000000003</v>
      </c>
      <c r="BB10" s="2">
        <v>1.5</v>
      </c>
      <c r="BC10" s="2">
        <v>0.96199999999999997</v>
      </c>
      <c r="BD10" s="2">
        <v>0.71599999999999997</v>
      </c>
      <c r="BF10" s="2">
        <v>5.0000000000000001E-3</v>
      </c>
      <c r="BG10" s="2">
        <f t="shared" si="10"/>
        <v>8.293016878920665E-4</v>
      </c>
      <c r="BH10" s="2">
        <v>0.99980000000000002</v>
      </c>
      <c r="BI10" s="2">
        <v>0.99980000000000002</v>
      </c>
      <c r="BJ10" s="2">
        <v>0.97599999999999998</v>
      </c>
      <c r="BK10" s="2">
        <v>0.97499999999999998</v>
      </c>
      <c r="BL10" s="2" t="s">
        <v>266</v>
      </c>
      <c r="BM10" s="2" t="s">
        <v>266</v>
      </c>
      <c r="BO10" s="2">
        <v>0.3</v>
      </c>
      <c r="BP10" s="2">
        <f t="shared" si="11"/>
        <v>4.08718091603456E-2</v>
      </c>
      <c r="BQ10" s="2">
        <v>0.98819999999999997</v>
      </c>
      <c r="BS10" s="2">
        <v>0.3</v>
      </c>
      <c r="BT10" s="2">
        <f t="shared" si="12"/>
        <v>4.9680516844555378E-2</v>
      </c>
      <c r="BU10" s="2">
        <v>0.98839999999999995</v>
      </c>
      <c r="BW10" s="2">
        <v>0.3</v>
      </c>
      <c r="BX10" s="2">
        <f t="shared" si="13"/>
        <v>3.8130294581735044E-2</v>
      </c>
      <c r="BY10" s="2">
        <v>0.98860000000000003</v>
      </c>
      <c r="CA10" s="2">
        <v>0.4</v>
      </c>
      <c r="CB10" s="2">
        <f t="shared" si="14"/>
        <v>4.5935387080805003E-2</v>
      </c>
      <c r="CC10" s="2">
        <v>0.99239999999999995</v>
      </c>
      <c r="CE10" s="2">
        <v>0.4</v>
      </c>
      <c r="CF10" s="2">
        <f t="shared" si="15"/>
        <v>5.6959851310482541E-2</v>
      </c>
      <c r="CG10" s="2">
        <v>0.9929</v>
      </c>
      <c r="CI10" s="2">
        <v>0.3</v>
      </c>
      <c r="CJ10" s="2">
        <f t="shared" si="16"/>
        <v>3.1930213630349015E-2</v>
      </c>
      <c r="CK10" s="2">
        <v>0.98750000000000004</v>
      </c>
      <c r="CM10" s="2">
        <v>0.4</v>
      </c>
      <c r="CN10" s="2">
        <f t="shared" si="17"/>
        <v>5.8293869568427387E-2</v>
      </c>
      <c r="CO10" s="2">
        <v>0.99309999999999998</v>
      </c>
      <c r="CQ10" s="2">
        <v>0.4</v>
      </c>
      <c r="CR10" s="2">
        <f t="shared" si="18"/>
        <v>6.001206342918277E-2</v>
      </c>
      <c r="CS10" s="2">
        <v>0.99319999999999997</v>
      </c>
      <c r="CU10" s="2">
        <v>0.4</v>
      </c>
      <c r="CV10" s="2">
        <f t="shared" si="19"/>
        <v>6.0659809082487817E-2</v>
      </c>
      <c r="CW10" s="2">
        <v>0.99299999999999999</v>
      </c>
      <c r="CY10" s="2">
        <v>0.3</v>
      </c>
      <c r="CZ10" s="2">
        <f t="shared" si="20"/>
        <v>2.0268681516780834E-2</v>
      </c>
      <c r="DA10" s="2">
        <v>0.99</v>
      </c>
      <c r="DC10" s="2">
        <v>0.3</v>
      </c>
      <c r="DD10" s="2">
        <f t="shared" si="21"/>
        <v>2.9437170615239774E-2</v>
      </c>
      <c r="DE10" s="2">
        <v>0.9909</v>
      </c>
      <c r="DG10" s="2">
        <v>0.3</v>
      </c>
      <c r="DH10" s="2">
        <f>$CA$3*DG10/(1+$CA$3*DG10)</f>
        <v>7.2702016502194891E-2</v>
      </c>
      <c r="DI10" s="2">
        <v>0.98899999999999999</v>
      </c>
      <c r="DK10" s="2">
        <v>0.3</v>
      </c>
      <c r="DL10" s="2">
        <f t="shared" si="22"/>
        <v>4.6920122375456279E-2</v>
      </c>
      <c r="DM10" s="2">
        <v>0.98670000000000002</v>
      </c>
      <c r="DO10" s="2">
        <v>0.4</v>
      </c>
      <c r="DP10" s="2">
        <f>$CC$3*DO9/(1+$CC$3*DO9)</f>
        <v>3.0929813153577276E-2</v>
      </c>
      <c r="DQ10" s="2">
        <v>0.91149999999999998</v>
      </c>
      <c r="DR10">
        <f t="shared" si="23"/>
        <v>0.98694953373358874</v>
      </c>
      <c r="DT10" s="2">
        <v>0.4</v>
      </c>
      <c r="DU10" s="2">
        <f t="shared" si="24"/>
        <v>4.668934274950047E-2</v>
      </c>
      <c r="DV10" s="2">
        <v>0.98550000000000004</v>
      </c>
      <c r="DW10">
        <f t="shared" si="25"/>
        <v>0.98589753827697413</v>
      </c>
      <c r="DY10" s="2">
        <v>0.4</v>
      </c>
      <c r="DZ10" s="2">
        <f t="shared" si="26"/>
        <v>4.6729328325484737E-2</v>
      </c>
      <c r="EA10" s="2">
        <v>0.84989999999999999</v>
      </c>
      <c r="EB10">
        <f t="shared" si="27"/>
        <v>0.98782610495573842</v>
      </c>
      <c r="ED10" s="2">
        <v>4.0119999999999996</v>
      </c>
      <c r="EE10" s="2">
        <f t="shared" si="28"/>
        <v>0.29218306512875597</v>
      </c>
      <c r="EF10" s="2">
        <v>1.23</v>
      </c>
      <c r="EG10">
        <f t="shared" si="29"/>
        <v>0.83711221141098335</v>
      </c>
      <c r="EI10" s="2">
        <v>2.1579999999999999</v>
      </c>
      <c r="EJ10" s="2">
        <f t="shared" si="30"/>
        <v>0.24440631349300973</v>
      </c>
      <c r="EK10" s="2">
        <v>1.1100000000000001</v>
      </c>
      <c r="EL10">
        <f t="shared" si="31"/>
        <v>0.91731491250019648</v>
      </c>
      <c r="EN10" s="2">
        <v>2.2200000000000002</v>
      </c>
      <c r="EO10" s="2">
        <f t="shared" si="32"/>
        <v>0.20897340568589917</v>
      </c>
      <c r="EP10" s="2">
        <v>0.95</v>
      </c>
      <c r="EQ10">
        <f t="shared" si="33"/>
        <v>0.92682889589713979</v>
      </c>
      <c r="ES10" s="2">
        <v>3.55</v>
      </c>
      <c r="ET10" s="2">
        <f t="shared" si="34"/>
        <v>0.30034017460710605</v>
      </c>
      <c r="EU10" s="2">
        <v>0.98</v>
      </c>
      <c r="EV10">
        <f t="shared" si="35"/>
        <v>0.88219091951636441</v>
      </c>
      <c r="EX10" s="2">
        <v>2.7679999999999998</v>
      </c>
      <c r="EY10" s="2">
        <f t="shared" si="36"/>
        <v>0.37069638134309096</v>
      </c>
      <c r="EZ10" s="2">
        <v>0.81</v>
      </c>
      <c r="FA10">
        <f t="shared" si="37"/>
        <v>0.92239556281327817</v>
      </c>
      <c r="FC10" s="2">
        <v>1.7989999999999999</v>
      </c>
      <c r="FD10" s="2">
        <f>$CK$3*FC10/(1+$CK$3*FC10)</f>
        <v>0.31852171631750476</v>
      </c>
      <c r="FE10" s="2">
        <v>0.92</v>
      </c>
      <c r="FF10">
        <f>EXP(-2*FC10*FE10/55.51)</f>
        <v>0.94211137580324344</v>
      </c>
      <c r="FH10" s="2">
        <v>1.7090000000000001</v>
      </c>
      <c r="FI10" s="2">
        <f t="shared" si="38"/>
        <v>0.25462802021278863</v>
      </c>
      <c r="FJ10" s="2">
        <v>1.47</v>
      </c>
      <c r="FK10">
        <f t="shared" si="39"/>
        <v>0.91346108689128158</v>
      </c>
      <c r="FM10" s="2">
        <v>1.875</v>
      </c>
      <c r="FN10" s="2">
        <f>$CM$3*FM10/(1+$CM$3*FM10)</f>
        <v>0.35526506664947372</v>
      </c>
      <c r="FO10" s="2">
        <v>1.37</v>
      </c>
      <c r="FP10">
        <f>EXP(-2*FM10*FO10/55.51)</f>
        <v>0.91160281673840204</v>
      </c>
      <c r="FR10" s="2">
        <v>1.2989999999999999</v>
      </c>
      <c r="FS10" s="2">
        <f t="shared" si="40"/>
        <v>0.17076479541975584</v>
      </c>
      <c r="FT10" s="2">
        <v>1.1200000000000001</v>
      </c>
      <c r="FU10">
        <f t="shared" si="41"/>
        <v>0.94893150087008038</v>
      </c>
      <c r="FW10" s="2">
        <v>1.345</v>
      </c>
      <c r="FX10" s="2">
        <f t="shared" si="42"/>
        <v>0.24969613631400547</v>
      </c>
      <c r="FY10" s="2">
        <v>1.22</v>
      </c>
      <c r="FZ10">
        <f t="shared" si="43"/>
        <v>0.94259282247862319</v>
      </c>
      <c r="GB10" s="2">
        <v>1.534</v>
      </c>
      <c r="GC10" s="2">
        <f t="shared" si="44"/>
        <v>0.34372592335498442</v>
      </c>
      <c r="GD10" s="2">
        <v>1.42</v>
      </c>
      <c r="GE10">
        <f t="shared" si="45"/>
        <v>0.92451829840074184</v>
      </c>
      <c r="GG10" s="2">
        <v>0.97499999999999998</v>
      </c>
      <c r="GH10" s="2">
        <f>$CQ$3*GG10/(1+$CQ$3*GG10)</f>
        <v>0.16876156070835646</v>
      </c>
      <c r="GI10" s="2">
        <v>1.2</v>
      </c>
      <c r="GJ10">
        <f>EXP(-2*GG10*GI10/55.51)</f>
        <v>0.95872158264541152</v>
      </c>
      <c r="GL10" s="2">
        <v>1.4450000000000001</v>
      </c>
      <c r="GM10" s="2">
        <f t="shared" si="46"/>
        <v>0.30038975986088384</v>
      </c>
      <c r="GN10" s="2">
        <v>1.24</v>
      </c>
      <c r="GO10">
        <f t="shared" si="47"/>
        <v>0.93748198497898005</v>
      </c>
      <c r="GQ10" s="2">
        <f>(1/GR10)/BH3</f>
        <v>17.346655564807104</v>
      </c>
      <c r="GR10" s="2">
        <v>3.2</v>
      </c>
      <c r="GS10" s="2">
        <v>0.70599999999999996</v>
      </c>
    </row>
    <row r="11" spans="1:201" ht="48.95" customHeight="1" x14ac:dyDescent="0.25">
      <c r="A11" s="4" t="s">
        <v>267</v>
      </c>
      <c r="B11" s="2" t="s">
        <v>268</v>
      </c>
      <c r="C11" s="2">
        <v>1962</v>
      </c>
      <c r="F11" s="2" t="s">
        <v>269</v>
      </c>
      <c r="O11" s="2">
        <v>4</v>
      </c>
      <c r="P11" s="2">
        <f t="shared" si="1"/>
        <v>6.7216387142510672E-2</v>
      </c>
      <c r="Q11" s="2">
        <f t="shared" si="2"/>
        <v>0.1894774723368661</v>
      </c>
      <c r="R11" s="2">
        <f t="shared" si="3"/>
        <v>0.93278361285748934</v>
      </c>
      <c r="S11" s="2">
        <v>0.78320000000000001</v>
      </c>
      <c r="T11" s="2">
        <v>0.84</v>
      </c>
      <c r="V11" s="2">
        <v>1.5</v>
      </c>
      <c r="W11" s="2">
        <f t="shared" si="5"/>
        <v>8.0598842749763366E-2</v>
      </c>
      <c r="X11" s="2">
        <v>0.95</v>
      </c>
      <c r="Z11" s="2">
        <v>1.5</v>
      </c>
      <c r="AA11" s="2">
        <f t="shared" si="6"/>
        <v>0.20162517180028336</v>
      </c>
      <c r="AB11" s="2">
        <v>0.95499999999999996</v>
      </c>
      <c r="AD11" s="2">
        <v>1.5</v>
      </c>
      <c r="AE11" s="2">
        <f t="shared" si="4"/>
        <v>7.4276790313972899E-2</v>
      </c>
      <c r="AF11" s="2">
        <v>0.95199999999999996</v>
      </c>
      <c r="AH11" s="2">
        <v>1.5</v>
      </c>
      <c r="AI11" s="2">
        <f t="shared" si="7"/>
        <v>0.10057909215151825</v>
      </c>
      <c r="AJ11" s="2">
        <v>0.95250000000000001</v>
      </c>
      <c r="AL11" s="2">
        <v>0.94399999999999995</v>
      </c>
      <c r="AM11" s="2" t="s">
        <v>270</v>
      </c>
      <c r="AN11" s="2" t="s">
        <v>271</v>
      </c>
      <c r="AP11" s="2">
        <v>0.2001</v>
      </c>
      <c r="AQ11" s="2">
        <f t="shared" si="8"/>
        <v>1.6722888232988821E-2</v>
      </c>
      <c r="AR11" s="2">
        <v>0.99350000000000005</v>
      </c>
      <c r="AS11" s="2">
        <v>0.43940000000000001</v>
      </c>
      <c r="AT11" s="2">
        <v>0.89759999999999995</v>
      </c>
      <c r="AU11" s="2" t="s">
        <v>272</v>
      </c>
      <c r="AX11" s="2">
        <v>1.9970000000000001</v>
      </c>
      <c r="AY11" s="2">
        <f t="shared" si="9"/>
        <v>0.25330248815515605</v>
      </c>
      <c r="AZ11" s="2">
        <v>0.95499999999999996</v>
      </c>
      <c r="BA11" s="2">
        <v>0.63900000000000001</v>
      </c>
      <c r="BB11" s="2">
        <v>2.0009999999999999</v>
      </c>
      <c r="BC11" s="2">
        <v>0.95299999999999996</v>
      </c>
      <c r="BD11" s="2">
        <v>0.66700000000000004</v>
      </c>
      <c r="BF11" s="2">
        <v>0.01</v>
      </c>
      <c r="BG11" s="2">
        <f t="shared" si="10"/>
        <v>1.657229032949884E-3</v>
      </c>
      <c r="BH11" s="2">
        <v>0.99970000000000003</v>
      </c>
      <c r="BI11" s="2">
        <v>0.99970000000000003</v>
      </c>
      <c r="BJ11" s="2">
        <v>0.96799999999999997</v>
      </c>
      <c r="BK11" s="2">
        <v>0.96599999999999997</v>
      </c>
      <c r="BL11" s="2" t="s">
        <v>273</v>
      </c>
      <c r="BM11" s="2" t="s">
        <v>274</v>
      </c>
      <c r="BO11" s="2">
        <v>0.4</v>
      </c>
      <c r="BP11" s="2">
        <f t="shared" si="11"/>
        <v>5.3763278066800521E-2</v>
      </c>
      <c r="BQ11" s="2">
        <v>0.98480000000000001</v>
      </c>
      <c r="BS11" s="2">
        <v>0.4</v>
      </c>
      <c r="BT11" s="2">
        <f t="shared" si="12"/>
        <v>6.5161601774547648E-2</v>
      </c>
      <c r="BU11" s="2">
        <v>0.98499999999999999</v>
      </c>
      <c r="BW11" s="2">
        <v>0.4</v>
      </c>
      <c r="BX11" s="2">
        <f t="shared" si="13"/>
        <v>5.0202316404582663E-2</v>
      </c>
      <c r="BY11" s="2">
        <v>0.98529999999999995</v>
      </c>
      <c r="CA11" s="2">
        <v>0.5</v>
      </c>
      <c r="CB11" s="2">
        <f t="shared" si="14"/>
        <v>5.6767326571109653E-2</v>
      </c>
      <c r="CC11" s="2">
        <v>0.99060000000000004</v>
      </c>
      <c r="CE11" s="2">
        <v>0.5</v>
      </c>
      <c r="CF11" s="2">
        <f t="shared" si="15"/>
        <v>7.0200166378382223E-2</v>
      </c>
      <c r="CG11" s="2">
        <v>0.99129999999999996</v>
      </c>
      <c r="CI11" s="2">
        <v>0.4</v>
      </c>
      <c r="CJ11" s="2">
        <f t="shared" si="16"/>
        <v>4.2125261969162102E-2</v>
      </c>
      <c r="CK11" s="2">
        <v>0.98329999999999995</v>
      </c>
      <c r="CM11" s="2">
        <v>0.5</v>
      </c>
      <c r="CN11" s="2">
        <f t="shared" si="17"/>
        <v>7.1820660900816624E-2</v>
      </c>
      <c r="CO11" s="2">
        <v>0.99160000000000004</v>
      </c>
      <c r="CQ11" s="2">
        <v>0.5</v>
      </c>
      <c r="CR11" s="2">
        <f t="shared" si="18"/>
        <v>7.3906262458854816E-2</v>
      </c>
      <c r="CS11" s="2">
        <v>0.99170000000000003</v>
      </c>
      <c r="CU11" s="2">
        <v>0.5</v>
      </c>
      <c r="CV11" s="2">
        <f t="shared" si="19"/>
        <v>7.4692059830781532E-2</v>
      </c>
      <c r="CW11" s="2">
        <v>0.99139999999999995</v>
      </c>
      <c r="CY11" s="2">
        <v>0.4</v>
      </c>
      <c r="CZ11" s="2">
        <f t="shared" si="20"/>
        <v>2.6843547583457892E-2</v>
      </c>
      <c r="DA11" s="2">
        <v>0.98660000000000003</v>
      </c>
      <c r="DC11" s="2">
        <v>0.4</v>
      </c>
      <c r="DD11" s="2">
        <f t="shared" si="21"/>
        <v>3.8868171158356085E-2</v>
      </c>
      <c r="DE11" s="2">
        <v>0.98809999999999998</v>
      </c>
      <c r="DG11" s="2">
        <v>0.4</v>
      </c>
      <c r="DH11" s="2">
        <f>$CA$3*DG11/(1+$CA$3*DG11)</f>
        <v>9.464245619880203E-2</v>
      </c>
      <c r="DI11" s="2">
        <v>0.9859</v>
      </c>
      <c r="DK11" s="2">
        <v>0.4</v>
      </c>
      <c r="DL11" s="2">
        <f t="shared" si="22"/>
        <v>6.1596786907398379E-2</v>
      </c>
      <c r="DM11" s="2">
        <v>0.98250000000000004</v>
      </c>
      <c r="DO11" s="2">
        <v>0.5</v>
      </c>
      <c r="DP11" s="2">
        <f>$CC$3*DO10/(1+$CC$3*DO10)</f>
        <v>4.0818910447016757E-2</v>
      </c>
      <c r="DQ11" s="2">
        <v>0.91020000000000001</v>
      </c>
      <c r="DR11">
        <f t="shared" si="23"/>
        <v>0.98373665421648882</v>
      </c>
      <c r="DT11" s="2">
        <v>0.5</v>
      </c>
      <c r="DU11" s="2">
        <f t="shared" si="24"/>
        <v>5.7688320989050329E-2</v>
      </c>
      <c r="DV11" s="2">
        <v>0.99950000000000006</v>
      </c>
      <c r="DW11">
        <f t="shared" si="25"/>
        <v>0.98215537048432389</v>
      </c>
      <c r="DY11" s="2">
        <v>0.5</v>
      </c>
      <c r="DZ11" s="2">
        <f t="shared" si="26"/>
        <v>5.7737155779604719E-2</v>
      </c>
      <c r="EA11" s="2">
        <v>0.83330000000000004</v>
      </c>
      <c r="EB11">
        <f t="shared" si="27"/>
        <v>0.98510040440198543</v>
      </c>
      <c r="ED11" s="2">
        <v>4.9889999999999999</v>
      </c>
      <c r="EE11" s="2">
        <f t="shared" si="28"/>
        <v>0.33920044482911493</v>
      </c>
      <c r="EF11" s="2">
        <v>1.26</v>
      </c>
      <c r="EG11">
        <f t="shared" si="29"/>
        <v>0.79732989957467659</v>
      </c>
      <c r="EI11" s="2">
        <v>3.3029999999999999</v>
      </c>
      <c r="EJ11" s="2">
        <f t="shared" si="30"/>
        <v>0.33114245477153503</v>
      </c>
      <c r="EK11" s="2">
        <v>1.26</v>
      </c>
      <c r="EL11">
        <f t="shared" si="31"/>
        <v>0.86075356367894651</v>
      </c>
      <c r="EN11" s="2">
        <v>3.0209999999999999</v>
      </c>
      <c r="EO11" s="2">
        <f t="shared" si="32"/>
        <v>0.26443491315550799</v>
      </c>
      <c r="EP11" s="2">
        <v>0.96</v>
      </c>
      <c r="EQ11">
        <f t="shared" si="33"/>
        <v>0.90078250538489457</v>
      </c>
      <c r="ES11" s="2">
        <v>4.4630000000000001</v>
      </c>
      <c r="ET11" s="2">
        <f t="shared" si="34"/>
        <v>0.35050847003203212</v>
      </c>
      <c r="EU11" s="2">
        <v>0.98</v>
      </c>
      <c r="EV11">
        <f t="shared" si="35"/>
        <v>0.85420517801429519</v>
      </c>
      <c r="EX11" s="2">
        <v>3.4849999999999999</v>
      </c>
      <c r="EY11" s="2">
        <f t="shared" si="36"/>
        <v>0.42582946899819329</v>
      </c>
      <c r="EZ11" s="2">
        <v>0.81</v>
      </c>
      <c r="FA11">
        <f t="shared" si="37"/>
        <v>0.90329508236438283</v>
      </c>
      <c r="FC11" s="2">
        <v>2.0139999999999998</v>
      </c>
      <c r="FD11" s="2">
        <f>$CK$3*FC11/(1+$CK$3*FC11)</f>
        <v>0.34351210807229721</v>
      </c>
      <c r="FE11" s="2">
        <v>0.84</v>
      </c>
      <c r="FF11">
        <f>EXP(-2*FC11*FE11/55.51)</f>
        <v>0.94086713797523047</v>
      </c>
      <c r="FH11" s="2">
        <v>2.254</v>
      </c>
      <c r="FI11" s="2">
        <f t="shared" si="38"/>
        <v>0.31060730078174514</v>
      </c>
      <c r="FJ11" s="2">
        <v>1.71</v>
      </c>
      <c r="FK11">
        <f t="shared" si="39"/>
        <v>0.87034106667801636</v>
      </c>
      <c r="FM11" s="2">
        <v>2.2730000000000001</v>
      </c>
      <c r="FN11" s="2">
        <f>$CM$3*FM11/(1+$CM$3*FM11)</f>
        <v>0.40047574887233683</v>
      </c>
      <c r="FO11" s="2">
        <v>1.38</v>
      </c>
      <c r="FP11">
        <f>EXP(-2*FM11*FO11/55.51)</f>
        <v>0.89313698380096151</v>
      </c>
      <c r="FR11" s="2">
        <v>1.5029999999999999</v>
      </c>
      <c r="FS11" s="2">
        <f t="shared" si="40"/>
        <v>0.192422069880542</v>
      </c>
      <c r="FT11" s="2">
        <v>1.31</v>
      </c>
      <c r="FU11">
        <f t="shared" si="41"/>
        <v>0.93151810707080429</v>
      </c>
      <c r="FW11" s="2">
        <v>1.746</v>
      </c>
      <c r="FX11" s="2">
        <f t="shared" si="42"/>
        <v>0.3016822098473172</v>
      </c>
      <c r="FY11" s="2">
        <v>1.36</v>
      </c>
      <c r="FZ11">
        <f t="shared" si="43"/>
        <v>0.91800328077604243</v>
      </c>
      <c r="GB11" s="2">
        <v>1.96</v>
      </c>
      <c r="GC11" s="2">
        <f t="shared" si="44"/>
        <v>0.40091162080485371</v>
      </c>
      <c r="GD11" s="2">
        <v>1.6</v>
      </c>
      <c r="GE11">
        <f t="shared" si="45"/>
        <v>0.89316079681406857</v>
      </c>
      <c r="GG11" s="2">
        <v>1.214</v>
      </c>
      <c r="GH11" s="2">
        <f>$CQ$3*GG11/(1+$CQ$3*GG11)</f>
        <v>0.20178240074192089</v>
      </c>
      <c r="GI11" s="2">
        <v>1.27</v>
      </c>
      <c r="GJ11">
        <f>EXP(-2*GG11*GI11/55.51)</f>
        <v>0.94596507359925908</v>
      </c>
      <c r="GL11" s="2">
        <v>1.706</v>
      </c>
      <c r="GM11" s="2">
        <f t="shared" si="46"/>
        <v>0.33639513539410604</v>
      </c>
      <c r="GN11" s="2">
        <v>1.3</v>
      </c>
      <c r="GO11">
        <f t="shared" si="47"/>
        <v>0.92320282503628792</v>
      </c>
      <c r="GQ11" s="2">
        <f>(1/GR10)/BH3</f>
        <v>17.346655564807104</v>
      </c>
      <c r="GR11" s="2">
        <v>3</v>
      </c>
      <c r="GS11" s="2">
        <v>0.69699999999999995</v>
      </c>
    </row>
    <row r="12" spans="1:201" ht="48.95" customHeight="1" x14ac:dyDescent="0.25">
      <c r="A12" s="4" t="s">
        <v>275</v>
      </c>
      <c r="B12" s="2" t="s">
        <v>276</v>
      </c>
      <c r="E12" s="2" t="s">
        <v>277</v>
      </c>
      <c r="F12" s="2" t="s">
        <v>278</v>
      </c>
      <c r="O12" s="2">
        <v>5</v>
      </c>
      <c r="P12" s="2">
        <f t="shared" si="1"/>
        <v>8.2631928995711312E-2</v>
      </c>
      <c r="Q12" s="2">
        <f t="shared" si="2"/>
        <v>0.22613496979991718</v>
      </c>
      <c r="R12" s="2">
        <f t="shared" si="3"/>
        <v>0.91736807100428863</v>
      </c>
      <c r="S12" s="2">
        <v>0.87470000000000003</v>
      </c>
      <c r="T12" s="2">
        <v>0.93799999999999994</v>
      </c>
      <c r="V12" s="2">
        <v>2</v>
      </c>
      <c r="W12" s="2">
        <f t="shared" si="5"/>
        <v>0.10465347403405539</v>
      </c>
      <c r="X12" s="2">
        <v>0.93200000000000005</v>
      </c>
      <c r="Z12" s="2">
        <v>2</v>
      </c>
      <c r="AA12" s="2">
        <f t="shared" si="6"/>
        <v>0.25190353146418937</v>
      </c>
      <c r="AB12" s="2">
        <v>0.94</v>
      </c>
      <c r="AD12" s="2">
        <v>2</v>
      </c>
      <c r="AE12" s="2">
        <f t="shared" si="4"/>
        <v>9.6642944510389517E-2</v>
      </c>
      <c r="AF12" s="2">
        <v>0.93700000000000006</v>
      </c>
      <c r="AH12" s="2">
        <v>2</v>
      </c>
      <c r="AI12" s="2">
        <f t="shared" si="7"/>
        <v>0.12975523495738411</v>
      </c>
      <c r="AJ12" s="2">
        <v>0.93630000000000002</v>
      </c>
      <c r="AL12" s="2">
        <v>0.92100000000000004</v>
      </c>
      <c r="AM12" s="2" t="s">
        <v>279</v>
      </c>
      <c r="AN12" s="2" t="s">
        <v>280</v>
      </c>
      <c r="AP12" s="2">
        <v>0.29980000000000001</v>
      </c>
      <c r="AQ12" s="2">
        <f t="shared" si="8"/>
        <v>2.4848043211501438E-2</v>
      </c>
      <c r="AR12" s="2">
        <v>0.99050000000000005</v>
      </c>
      <c r="AS12" s="2">
        <v>0.38250000000000001</v>
      </c>
      <c r="AT12" s="2">
        <v>0.88480000000000003</v>
      </c>
      <c r="AU12" s="2" t="s">
        <v>281</v>
      </c>
      <c r="AX12" s="2">
        <v>2</v>
      </c>
      <c r="AY12" s="2">
        <f t="shared" si="9"/>
        <v>0.25358651678683924</v>
      </c>
      <c r="AZ12" s="2">
        <v>0.95599999999999996</v>
      </c>
      <c r="BA12" s="2">
        <v>0.624</v>
      </c>
      <c r="BC12" s="2">
        <v>0.94399999999999995</v>
      </c>
      <c r="BD12" s="2">
        <v>0.64</v>
      </c>
      <c r="BF12" s="2">
        <v>0.02</v>
      </c>
      <c r="BG12" s="2">
        <f t="shared" si="10"/>
        <v>3.3089743375582796E-3</v>
      </c>
      <c r="BH12" s="2">
        <v>0.99929999999999997</v>
      </c>
      <c r="BI12" s="2">
        <v>0.99929999999999997</v>
      </c>
      <c r="BJ12" s="2">
        <v>0.95799999999999996</v>
      </c>
      <c r="BK12" s="2">
        <v>0.95399999999999996</v>
      </c>
      <c r="BL12" s="2" t="s">
        <v>282</v>
      </c>
      <c r="BM12" s="2" t="s">
        <v>283</v>
      </c>
      <c r="BO12" s="2">
        <v>0.5</v>
      </c>
      <c r="BP12" s="2">
        <f t="shared" si="11"/>
        <v>6.631279921757012E-2</v>
      </c>
      <c r="BQ12" s="2">
        <v>0.98150000000000004</v>
      </c>
      <c r="BS12" s="2">
        <v>0.5</v>
      </c>
      <c r="BT12" s="2">
        <f t="shared" si="12"/>
        <v>8.0146385504210854E-2</v>
      </c>
      <c r="BU12" s="2">
        <v>0.98150000000000004</v>
      </c>
      <c r="BW12" s="2">
        <v>0.5</v>
      </c>
      <c r="BX12" s="2">
        <f t="shared" si="13"/>
        <v>6.1975072456562995E-2</v>
      </c>
      <c r="BY12" s="2">
        <v>0.98199999999999998</v>
      </c>
      <c r="CA12" s="2">
        <v>0.6</v>
      </c>
      <c r="CB12" s="2">
        <f t="shared" si="14"/>
        <v>6.73560671136543E-2</v>
      </c>
      <c r="CC12" s="2">
        <v>0.98880000000000001</v>
      </c>
      <c r="CE12" s="2">
        <v>0.6</v>
      </c>
      <c r="CF12" s="2">
        <f t="shared" si="15"/>
        <v>8.307384017368194E-2</v>
      </c>
      <c r="CG12" s="2">
        <v>0.98980000000000001</v>
      </c>
      <c r="CI12" s="2">
        <v>0.5</v>
      </c>
      <c r="CJ12" s="2">
        <f t="shared" si="16"/>
        <v>5.210781363643386E-2</v>
      </c>
      <c r="CK12" s="2">
        <v>0.97929999999999995</v>
      </c>
      <c r="CM12" s="2">
        <v>0.6</v>
      </c>
      <c r="CN12" s="2">
        <f t="shared" si="17"/>
        <v>8.4964353871369414E-2</v>
      </c>
      <c r="CO12" s="2">
        <v>0.99009999999999998</v>
      </c>
      <c r="CQ12" s="2">
        <v>0.6</v>
      </c>
      <c r="CR12" s="2">
        <f t="shared" si="18"/>
        <v>8.7395697085313417E-2</v>
      </c>
      <c r="CS12" s="2">
        <v>0.99009999999999998</v>
      </c>
      <c r="CU12" s="2">
        <v>0.6</v>
      </c>
      <c r="CV12" s="2">
        <f t="shared" si="19"/>
        <v>8.8311242081481708E-2</v>
      </c>
      <c r="CW12" s="2">
        <v>0.98980000000000001</v>
      </c>
      <c r="CY12" s="2">
        <v>0.5</v>
      </c>
      <c r="CZ12" s="2">
        <f t="shared" si="20"/>
        <v>3.3330755548681458E-2</v>
      </c>
      <c r="DA12" s="2">
        <v>0.98309999999999997</v>
      </c>
      <c r="DC12" s="2">
        <v>0.5</v>
      </c>
      <c r="DD12" s="2">
        <f t="shared" si="21"/>
        <v>4.8117652658131449E-2</v>
      </c>
      <c r="DE12" s="2">
        <v>0.98540000000000005</v>
      </c>
      <c r="DK12" s="2">
        <v>0.5</v>
      </c>
      <c r="DL12" s="2">
        <f t="shared" si="22"/>
        <v>7.5828288896076887E-2</v>
      </c>
      <c r="DM12" s="2">
        <v>0.97809999999999997</v>
      </c>
      <c r="DO12" s="2">
        <v>0.6</v>
      </c>
      <c r="DP12" s="2">
        <f>$CC$3*DO11/(1+$CC$3*DO11)</f>
        <v>5.0508215477665576E-2</v>
      </c>
      <c r="DQ12" s="2">
        <v>0.90959999999999996</v>
      </c>
      <c r="DR12">
        <f t="shared" si="23"/>
        <v>0.98052858129423781</v>
      </c>
      <c r="DT12" s="2">
        <v>0.6</v>
      </c>
      <c r="DU12" s="2">
        <f t="shared" si="24"/>
        <v>6.8436389110394E-2</v>
      </c>
      <c r="DV12" s="2">
        <v>1.0135000000000001</v>
      </c>
      <c r="DW12">
        <f t="shared" si="25"/>
        <v>0.97832870538154948</v>
      </c>
      <c r="DY12" s="2">
        <v>0.6</v>
      </c>
      <c r="DZ12" s="2">
        <f t="shared" si="26"/>
        <v>6.8493661099363778E-2</v>
      </c>
      <c r="EA12" s="2">
        <v>0.81730000000000003</v>
      </c>
      <c r="EB12">
        <f t="shared" si="27"/>
        <v>0.98248699899859548</v>
      </c>
      <c r="ED12" s="2">
        <v>5.8010000000000002</v>
      </c>
      <c r="EE12" s="2">
        <f t="shared" si="28"/>
        <v>0.37377294330768335</v>
      </c>
      <c r="EF12" s="2">
        <v>1.35</v>
      </c>
      <c r="EG12">
        <f t="shared" si="29"/>
        <v>0.75415303213518359</v>
      </c>
      <c r="EI12" s="2">
        <v>3.9580000000000002</v>
      </c>
      <c r="EJ12" s="2">
        <f t="shared" si="30"/>
        <v>0.372357869843366</v>
      </c>
      <c r="EK12" s="2">
        <v>1.34</v>
      </c>
      <c r="EL12">
        <f t="shared" si="31"/>
        <v>0.82605773211349576</v>
      </c>
      <c r="EN12" s="2">
        <v>3.81</v>
      </c>
      <c r="EO12" s="2">
        <f t="shared" si="32"/>
        <v>0.31195343300834599</v>
      </c>
      <c r="EP12" s="2">
        <v>0.97</v>
      </c>
      <c r="EQ12">
        <f t="shared" si="33"/>
        <v>0.87532994246531504</v>
      </c>
      <c r="ES12" s="2">
        <v>5.9960000000000004</v>
      </c>
      <c r="ET12" s="2">
        <f t="shared" si="34"/>
        <v>0.42030206065458381</v>
      </c>
      <c r="EU12" s="2">
        <v>1.07</v>
      </c>
      <c r="EV12">
        <f t="shared" si="35"/>
        <v>0.7936160749499328</v>
      </c>
      <c r="EX12" s="2">
        <v>4.32</v>
      </c>
      <c r="EY12" s="2">
        <f t="shared" si="36"/>
        <v>0.47898735148013444</v>
      </c>
      <c r="EZ12" s="2">
        <v>0.79</v>
      </c>
      <c r="FA12">
        <f t="shared" si="37"/>
        <v>0.88429759370363636</v>
      </c>
      <c r="FC12" s="2">
        <v>2.5950000000000002</v>
      </c>
      <c r="FD12" s="2">
        <f>$CK$3*FC12/(1+$CK$3*FC12)</f>
        <v>0.40270227644198947</v>
      </c>
      <c r="FE12" s="2">
        <v>0.98</v>
      </c>
      <c r="FF12">
        <f>EXP(-2*FC12*FE12/55.51)</f>
        <v>0.91244567100575402</v>
      </c>
      <c r="FH12" s="2">
        <v>3.0219999999999998</v>
      </c>
      <c r="FI12" s="2">
        <f t="shared" si="38"/>
        <v>0.37658486932327373</v>
      </c>
      <c r="FJ12" s="2">
        <v>2.06</v>
      </c>
      <c r="FK12">
        <f t="shared" si="39"/>
        <v>0.79907901777861967</v>
      </c>
      <c r="FM12" s="2">
        <v>2.915</v>
      </c>
      <c r="FN12" s="2">
        <f>$CM$3*FM12/(1+$CM$3*FM12)</f>
        <v>0.46139848314732013</v>
      </c>
      <c r="FO12" s="2">
        <v>1.75</v>
      </c>
      <c r="FP12">
        <f>EXP(-2*FM12*FO12/55.51)</f>
        <v>0.83210577528624219</v>
      </c>
      <c r="FR12" s="2">
        <v>1.7969999999999999</v>
      </c>
      <c r="FS12" s="2">
        <f t="shared" si="40"/>
        <v>0.22171624006041163</v>
      </c>
      <c r="FT12" s="2">
        <v>1.35</v>
      </c>
      <c r="FU12">
        <f t="shared" si="41"/>
        <v>0.9163051168124039</v>
      </c>
      <c r="FW12" s="2">
        <v>1.996</v>
      </c>
      <c r="FX12" s="2">
        <f t="shared" si="42"/>
        <v>0.33059783477317722</v>
      </c>
      <c r="FY12" s="2">
        <v>1.54</v>
      </c>
      <c r="FZ12">
        <f t="shared" si="43"/>
        <v>0.89516335820863435</v>
      </c>
      <c r="GB12" s="2">
        <v>2.37</v>
      </c>
      <c r="GC12" s="2">
        <f t="shared" si="44"/>
        <v>0.44726618129636092</v>
      </c>
      <c r="GD12" s="2">
        <v>1.79</v>
      </c>
      <c r="GE12">
        <f t="shared" si="45"/>
        <v>0.85826005117329662</v>
      </c>
      <c r="GG12" s="2">
        <v>1.3879999999999999</v>
      </c>
      <c r="GH12" s="2">
        <f>$CQ$3*GG12/(1+$CQ$3*GG12)</f>
        <v>0.22421879686203328</v>
      </c>
      <c r="GI12" s="2">
        <v>1.29</v>
      </c>
      <c r="GJ12">
        <f>EXP(-2*GG12*GI12/55.51)</f>
        <v>0.93752522059819665</v>
      </c>
      <c r="GL12" s="2">
        <v>1.8879999999999999</v>
      </c>
      <c r="GM12" s="2">
        <f t="shared" si="46"/>
        <v>0.35938514093321899</v>
      </c>
      <c r="GN12" s="2">
        <v>1.34</v>
      </c>
      <c r="GO12">
        <f t="shared" si="47"/>
        <v>0.91287906642256578</v>
      </c>
      <c r="GQ12" s="2">
        <f>(1/GR11)/BH3</f>
        <v>18.503099269127578</v>
      </c>
      <c r="GR12" s="2">
        <v>2.9</v>
      </c>
      <c r="GS12" s="2">
        <v>0.68600000000000005</v>
      </c>
    </row>
    <row r="13" spans="1:201" ht="48.95" customHeight="1" x14ac:dyDescent="0.25">
      <c r="A13" s="4" t="s">
        <v>284</v>
      </c>
      <c r="C13" s="2">
        <v>1951</v>
      </c>
      <c r="F13" s="2" t="s">
        <v>269</v>
      </c>
      <c r="O13" s="2">
        <v>6</v>
      </c>
      <c r="P13" s="2">
        <f t="shared" si="1"/>
        <v>9.7546228194460724E-2</v>
      </c>
      <c r="Q13" s="2">
        <f t="shared" si="2"/>
        <v>0.25962012589419375</v>
      </c>
      <c r="R13" s="2">
        <f t="shared" si="3"/>
        <v>0.90245377180553932</v>
      </c>
      <c r="S13" s="2">
        <v>0.98529999999999995</v>
      </c>
      <c r="T13" s="2">
        <v>1.04</v>
      </c>
      <c r="V13" s="2">
        <v>2.5</v>
      </c>
      <c r="W13" s="2">
        <f t="shared" si="5"/>
        <v>0.12748149715449902</v>
      </c>
      <c r="X13" s="2">
        <v>0.91300000000000003</v>
      </c>
      <c r="Z13" s="2">
        <v>2.5</v>
      </c>
      <c r="AA13" s="2">
        <f t="shared" si="6"/>
        <v>0.29622441995696414</v>
      </c>
      <c r="AB13" s="2">
        <v>0.92400000000000004</v>
      </c>
      <c r="AD13" s="2">
        <v>2.5</v>
      </c>
      <c r="AE13" s="2">
        <f t="shared" si="4"/>
        <v>0.11795382929319435</v>
      </c>
      <c r="AF13" s="2">
        <v>0.92</v>
      </c>
      <c r="AH13" s="2">
        <v>2.5</v>
      </c>
      <c r="AI13" s="2">
        <f t="shared" si="7"/>
        <v>0.15709797260989863</v>
      </c>
      <c r="AJ13" s="2">
        <v>0.92010000000000003</v>
      </c>
      <c r="AL13" s="2">
        <v>0.89700000000000002</v>
      </c>
      <c r="AM13" s="2" t="s">
        <v>285</v>
      </c>
      <c r="AN13" s="2" t="s">
        <v>286</v>
      </c>
      <c r="AP13" s="2">
        <v>0.4002</v>
      </c>
      <c r="AQ13" s="2">
        <f t="shared" si="8"/>
        <v>3.2895665921423928E-2</v>
      </c>
      <c r="AR13" s="2">
        <v>0.98750000000000004</v>
      </c>
      <c r="AS13" s="2">
        <v>0.34320000000000001</v>
      </c>
      <c r="AT13" s="2">
        <v>0.875</v>
      </c>
      <c r="AU13" s="2" t="s">
        <v>287</v>
      </c>
      <c r="AX13" s="2">
        <v>2.4969999999999999</v>
      </c>
      <c r="AY13" s="2">
        <f t="shared" si="9"/>
        <v>0.29783436178013001</v>
      </c>
      <c r="AZ13" s="2">
        <v>0.94599999999999995</v>
      </c>
      <c r="BA13" s="2">
        <v>0.61699999999999999</v>
      </c>
      <c r="BB13" s="2">
        <v>2.9980000000000002</v>
      </c>
      <c r="BC13" s="2">
        <v>0.93700000000000006</v>
      </c>
      <c r="BD13" s="2">
        <v>0.60199999999999998</v>
      </c>
      <c r="BF13" s="2">
        <v>0.05</v>
      </c>
      <c r="BG13" s="2">
        <f t="shared" si="10"/>
        <v>8.2315787197836665E-3</v>
      </c>
      <c r="BH13" s="2">
        <v>0.99829999999999997</v>
      </c>
      <c r="BI13" s="2">
        <v>0.99829999999999997</v>
      </c>
      <c r="BJ13" s="2">
        <v>0.94299999999999995</v>
      </c>
      <c r="BK13" s="2">
        <v>0.93500000000000005</v>
      </c>
      <c r="BL13" s="2" t="s">
        <v>288</v>
      </c>
      <c r="BM13" s="2" t="s">
        <v>289</v>
      </c>
      <c r="BO13" s="2">
        <v>0.6</v>
      </c>
      <c r="BP13" s="2">
        <f t="shared" si="11"/>
        <v>7.8533799840954918E-2</v>
      </c>
      <c r="BQ13" s="2">
        <v>0.97809999999999997</v>
      </c>
      <c r="BS13" s="2">
        <v>0.6</v>
      </c>
      <c r="BT13" s="2">
        <f t="shared" si="12"/>
        <v>9.465835756178459E-2</v>
      </c>
      <c r="BU13" s="2">
        <v>0.97829999999999995</v>
      </c>
      <c r="BW13" s="2">
        <v>0.6</v>
      </c>
      <c r="BX13" s="2">
        <f t="shared" si="13"/>
        <v>7.3459554702808905E-2</v>
      </c>
      <c r="BY13" s="2">
        <v>0.9788</v>
      </c>
      <c r="CA13" s="2">
        <v>0.7</v>
      </c>
      <c r="CB13" s="2">
        <f t="shared" si="14"/>
        <v>7.77097082452715E-2</v>
      </c>
      <c r="CC13" s="2">
        <v>0.98699999999999999</v>
      </c>
      <c r="CE13" s="2">
        <v>0.7</v>
      </c>
      <c r="CF13" s="2">
        <f t="shared" si="15"/>
        <v>9.559589386788872E-2</v>
      </c>
      <c r="CG13" s="2">
        <v>0.98819999999999997</v>
      </c>
      <c r="CI13" s="2">
        <v>0.6</v>
      </c>
      <c r="CJ13" s="2">
        <f t="shared" si="16"/>
        <v>6.1884443751322966E-2</v>
      </c>
      <c r="CK13" s="2">
        <v>0.97529999999999994</v>
      </c>
      <c r="CM13" s="2">
        <v>0.7</v>
      </c>
      <c r="CN13" s="2">
        <f t="shared" si="17"/>
        <v>9.7740996086722251E-2</v>
      </c>
      <c r="CO13" s="2">
        <v>0.98870000000000002</v>
      </c>
      <c r="CQ13" s="2">
        <v>0.7</v>
      </c>
      <c r="CR13" s="2">
        <f t="shared" si="18"/>
        <v>0.10049780070812771</v>
      </c>
      <c r="CS13" s="2">
        <v>0.98850000000000005</v>
      </c>
      <c r="CU13" s="2">
        <v>0.7</v>
      </c>
      <c r="CV13" s="2">
        <f t="shared" si="19"/>
        <v>0.10153533056878149</v>
      </c>
      <c r="CW13" s="2">
        <v>0.98819999999999997</v>
      </c>
      <c r="CY13" s="2">
        <v>1</v>
      </c>
      <c r="CZ13" s="2">
        <f t="shared" si="20"/>
        <v>6.4511300703487498E-2</v>
      </c>
      <c r="DA13" s="2">
        <v>0.96430000000000005</v>
      </c>
      <c r="DC13" s="2">
        <v>1</v>
      </c>
      <c r="DD13" s="2">
        <f t="shared" si="21"/>
        <v>9.1817273635455457E-2</v>
      </c>
      <c r="DE13" s="2">
        <v>0.97260000000000002</v>
      </c>
      <c r="DK13" s="2">
        <v>1</v>
      </c>
      <c r="DL13" s="2">
        <f t="shared" si="22"/>
        <v>0.14096727085301949</v>
      </c>
      <c r="DM13" s="2">
        <v>0.95660000000000001</v>
      </c>
      <c r="DO13" s="2">
        <v>0.7</v>
      </c>
      <c r="DP13" s="2">
        <f t="shared" ref="DP13:DP32" si="48">$CC$3*DO13/(1+$CC$3*DO13)</f>
        <v>6.9311187903279087E-2</v>
      </c>
      <c r="DQ13" s="2">
        <v>0.91</v>
      </c>
      <c r="DR13">
        <f t="shared" si="23"/>
        <v>0.97731054704451703</v>
      </c>
      <c r="DT13" s="2">
        <v>0.7</v>
      </c>
      <c r="DU13" s="2">
        <f t="shared" si="24"/>
        <v>7.8942035980208311E-2</v>
      </c>
      <c r="DV13" s="2">
        <v>1.0285</v>
      </c>
      <c r="DW13">
        <f t="shared" si="25"/>
        <v>0.97439406754034741</v>
      </c>
      <c r="DY13" s="2">
        <v>0.7</v>
      </c>
      <c r="DZ13" s="2">
        <f t="shared" si="26"/>
        <v>7.9007354126277282E-2</v>
      </c>
      <c r="EA13" s="2">
        <v>0.80169999999999997</v>
      </c>
      <c r="EB13">
        <f t="shared" si="27"/>
        <v>0.97998362178217957</v>
      </c>
      <c r="ED13" s="2">
        <v>7.9809999999999999</v>
      </c>
      <c r="EE13" s="2">
        <f t="shared" si="28"/>
        <v>0.45090096142793945</v>
      </c>
      <c r="EF13" s="2">
        <v>1.7</v>
      </c>
      <c r="EG13">
        <f t="shared" si="29"/>
        <v>0.61333865086347206</v>
      </c>
      <c r="EI13" s="2">
        <v>5.0730000000000004</v>
      </c>
      <c r="EJ13" s="2">
        <f t="shared" si="30"/>
        <v>0.43194469354458598</v>
      </c>
      <c r="EK13" s="2">
        <v>1.47</v>
      </c>
      <c r="EL13">
        <f t="shared" si="31"/>
        <v>0.76438516020631775</v>
      </c>
      <c r="EN13" s="2">
        <v>4.3490000000000002</v>
      </c>
      <c r="EO13" s="2">
        <f t="shared" si="32"/>
        <v>0.34103487836492302</v>
      </c>
      <c r="EP13" s="2">
        <v>1.17</v>
      </c>
      <c r="EQ13">
        <f t="shared" si="33"/>
        <v>0.83249321211796445</v>
      </c>
      <c r="ES13" s="2">
        <v>6.9489999999999998</v>
      </c>
      <c r="ET13" s="2">
        <f t="shared" si="34"/>
        <v>0.45660238642408441</v>
      </c>
      <c r="EU13" s="2">
        <v>1.19</v>
      </c>
      <c r="EV13">
        <f t="shared" si="35"/>
        <v>0.74234627233627271</v>
      </c>
      <c r="EX13" s="2">
        <v>5.8879999999999999</v>
      </c>
      <c r="EY13" s="2">
        <f t="shared" si="36"/>
        <v>0.5561523393115233</v>
      </c>
      <c r="EZ13" s="2">
        <v>0.78</v>
      </c>
      <c r="FA13">
        <f t="shared" si="37"/>
        <v>0.84749467240479803</v>
      </c>
      <c r="FF13"/>
      <c r="FH13" s="2">
        <v>3.3759999999999999</v>
      </c>
      <c r="FI13" s="2">
        <f t="shared" si="38"/>
        <v>0.40292399107767829</v>
      </c>
      <c r="FJ13" s="2">
        <v>2.21</v>
      </c>
      <c r="FK13" s="2">
        <f t="shared" si="39"/>
        <v>0.76428464417717057</v>
      </c>
      <c r="FR13" s="2">
        <v>2.2130000000000001</v>
      </c>
      <c r="FS13" s="2">
        <f t="shared" si="40"/>
        <v>0.25971269345992959</v>
      </c>
      <c r="FT13" s="2">
        <v>1.39</v>
      </c>
      <c r="FU13" s="2">
        <f t="shared" si="41"/>
        <v>0.89509143840689942</v>
      </c>
      <c r="FW13" s="2">
        <v>2.395</v>
      </c>
      <c r="FX13" s="2">
        <f t="shared" si="42"/>
        <v>0.37209391327618574</v>
      </c>
      <c r="FY13" s="2">
        <v>1.62</v>
      </c>
      <c r="FZ13" s="2">
        <f t="shared" si="43"/>
        <v>0.86953992535188906</v>
      </c>
      <c r="GB13" s="2">
        <v>2.9329999999999998</v>
      </c>
      <c r="GC13" s="2">
        <f t="shared" si="44"/>
        <v>0.50035329768497339</v>
      </c>
      <c r="GD13" s="2">
        <v>1.96</v>
      </c>
      <c r="GE13" s="2">
        <f t="shared" si="45"/>
        <v>0.81292020725998193</v>
      </c>
      <c r="GL13" s="2">
        <v>2.2450000000000001</v>
      </c>
      <c r="GM13" s="2">
        <f t="shared" si="46"/>
        <v>0.40014851123158923</v>
      </c>
      <c r="GN13" s="2">
        <v>1.37</v>
      </c>
      <c r="GO13" s="2">
        <f t="shared" si="47"/>
        <v>0.89510498339874134</v>
      </c>
      <c r="GQ13" s="2">
        <f>(1/GR12)/BH3</f>
        <v>19.141137174959567</v>
      </c>
      <c r="GR13" s="2">
        <v>2.8</v>
      </c>
      <c r="GS13" s="2">
        <v>0.67600000000000005</v>
      </c>
    </row>
    <row r="14" spans="1:201" ht="48.95" customHeight="1" x14ac:dyDescent="0.25">
      <c r="A14" s="4" t="s">
        <v>290</v>
      </c>
      <c r="B14" s="2" t="s">
        <v>140</v>
      </c>
      <c r="C14" s="2">
        <v>2024</v>
      </c>
      <c r="D14" s="2" t="s">
        <v>291</v>
      </c>
      <c r="F14" s="2" t="s">
        <v>227</v>
      </c>
      <c r="V14" s="2">
        <v>3</v>
      </c>
      <c r="W14" s="2">
        <f t="shared" si="5"/>
        <v>0.14917440138037943</v>
      </c>
      <c r="X14" s="2">
        <v>0.89400000000000002</v>
      </c>
      <c r="Z14" s="2">
        <v>3</v>
      </c>
      <c r="AA14" s="2">
        <f t="shared" si="6"/>
        <v>0.33558746359849817</v>
      </c>
      <c r="AB14" s="2">
        <v>0.91</v>
      </c>
      <c r="AD14" s="2">
        <v>3</v>
      </c>
      <c r="AE14" s="2">
        <f t="shared" si="4"/>
        <v>0.13828240725979835</v>
      </c>
      <c r="AF14" s="2">
        <v>0.90500000000000003</v>
      </c>
      <c r="AH14" s="2">
        <v>3</v>
      </c>
      <c r="AI14" s="2">
        <f t="shared" si="7"/>
        <v>0.18277485528985751</v>
      </c>
      <c r="AJ14" s="2">
        <v>0.90400000000000003</v>
      </c>
      <c r="AL14" s="2">
        <v>0.871</v>
      </c>
      <c r="AM14" s="2" t="s">
        <v>292</v>
      </c>
      <c r="AN14" s="2" t="s">
        <v>293</v>
      </c>
      <c r="AP14" s="2">
        <v>0.50019999999999998</v>
      </c>
      <c r="AQ14" s="2">
        <f t="shared" si="8"/>
        <v>4.0780266594919894E-2</v>
      </c>
      <c r="AR14" s="2">
        <v>0.98450000000000004</v>
      </c>
      <c r="AS14" s="2">
        <v>0.31409999999999999</v>
      </c>
      <c r="AT14" s="2">
        <v>0.86719999999999997</v>
      </c>
      <c r="AU14" s="2" t="s">
        <v>294</v>
      </c>
      <c r="AX14" s="2">
        <v>2.5009999999999999</v>
      </c>
      <c r="AY14" s="2">
        <f t="shared" si="9"/>
        <v>0.29816921051903705</v>
      </c>
      <c r="AZ14" s="2">
        <v>0.94699999999999995</v>
      </c>
      <c r="BA14" s="2">
        <v>0.60399999999999998</v>
      </c>
      <c r="BB14" s="2">
        <v>3</v>
      </c>
      <c r="BC14" s="2">
        <v>0.93700000000000006</v>
      </c>
      <c r="BD14" s="2">
        <v>0.60099999999999998</v>
      </c>
      <c r="BF14" s="2">
        <v>0.1</v>
      </c>
      <c r="BG14" s="2">
        <f t="shared" si="10"/>
        <v>1.6328746080807803E-2</v>
      </c>
      <c r="BH14" s="2">
        <v>0.99660000000000004</v>
      </c>
      <c r="BI14" s="2">
        <v>0.99670000000000003</v>
      </c>
      <c r="BJ14" s="2">
        <v>0.93200000000000005</v>
      </c>
      <c r="BK14" s="2">
        <v>0.91900000000000004</v>
      </c>
      <c r="BL14" s="2" t="s">
        <v>295</v>
      </c>
      <c r="BM14" s="2" t="s">
        <v>296</v>
      </c>
      <c r="BO14" s="2">
        <v>0.7</v>
      </c>
      <c r="BP14" s="2">
        <f t="shared" si="11"/>
        <v>9.0439013253667905E-2</v>
      </c>
      <c r="BQ14" s="2">
        <v>0.97489999999999999</v>
      </c>
      <c r="BS14" s="2">
        <v>0.7</v>
      </c>
      <c r="BT14" s="2">
        <f t="shared" si="12"/>
        <v>0.10871954817785286</v>
      </c>
      <c r="BU14" s="2">
        <v>0.97499999999999998</v>
      </c>
      <c r="BW14" s="2">
        <v>0.7</v>
      </c>
      <c r="BX14" s="2">
        <f t="shared" si="13"/>
        <v>8.4666223309496358E-2</v>
      </c>
      <c r="BY14" s="2">
        <v>0.97560000000000002</v>
      </c>
      <c r="CA14" s="2">
        <v>0.8</v>
      </c>
      <c r="CB14" s="2">
        <f t="shared" si="14"/>
        <v>8.7835993787360414E-2</v>
      </c>
      <c r="CC14" s="2">
        <v>0.98509999999999998</v>
      </c>
      <c r="CE14" s="2">
        <v>0.8</v>
      </c>
      <c r="CF14" s="2">
        <f t="shared" si="15"/>
        <v>0.10778053913752784</v>
      </c>
      <c r="CG14" s="2">
        <v>0.98660000000000003</v>
      </c>
      <c r="CI14" s="2">
        <v>0.7</v>
      </c>
      <c r="CJ14" s="2">
        <f t="shared" si="16"/>
        <v>7.146145893721223E-2</v>
      </c>
      <c r="CK14" s="2">
        <v>0.97099999999999997</v>
      </c>
      <c r="CM14" s="2">
        <v>0.8</v>
      </c>
      <c r="CN14" s="2">
        <f t="shared" si="17"/>
        <v>0.11016575120519151</v>
      </c>
      <c r="CO14" s="2">
        <v>0.98709999999999998</v>
      </c>
      <c r="CQ14" s="2">
        <v>0.8</v>
      </c>
      <c r="CR14" s="2">
        <f t="shared" si="18"/>
        <v>0.11322901974349477</v>
      </c>
      <c r="CS14" s="2">
        <v>0.98680000000000001</v>
      </c>
      <c r="CU14" s="2">
        <v>0.8</v>
      </c>
      <c r="CV14" s="2">
        <f t="shared" si="19"/>
        <v>0.11438127204039329</v>
      </c>
      <c r="CW14" s="2">
        <v>0.98650000000000004</v>
      </c>
      <c r="CY14" s="2">
        <v>1.5</v>
      </c>
      <c r="CZ14" s="2">
        <f t="shared" si="20"/>
        <v>9.3743203074023049E-2</v>
      </c>
      <c r="DA14" s="2">
        <v>0.94499999999999995</v>
      </c>
      <c r="DC14" s="2">
        <v>1.5</v>
      </c>
      <c r="DD14" s="2">
        <f t="shared" si="21"/>
        <v>0.1316806321364998</v>
      </c>
      <c r="DE14" s="2">
        <v>0.96230000000000004</v>
      </c>
      <c r="DK14" s="2">
        <v>1.5</v>
      </c>
      <c r="DL14" s="2">
        <f t="shared" si="22"/>
        <v>0.19752838743329451</v>
      </c>
      <c r="DM14" s="2">
        <v>0.92959999999999998</v>
      </c>
      <c r="DO14" s="2">
        <v>0.8</v>
      </c>
      <c r="DP14" s="2">
        <f t="shared" si="48"/>
        <v>7.843614299722057E-2</v>
      </c>
      <c r="DQ14" s="2">
        <v>0.91100000000000003</v>
      </c>
      <c r="DR14">
        <f t="shared" si="23"/>
        <v>0.97408342034845929</v>
      </c>
      <c r="DT14" s="2">
        <v>0.8</v>
      </c>
      <c r="DU14" s="2">
        <f t="shared" si="24"/>
        <v>8.9213371804960501E-2</v>
      </c>
      <c r="DV14" s="2">
        <v>0.91100000000000003</v>
      </c>
      <c r="DW14">
        <f t="shared" si="25"/>
        <v>0.97408342034845929</v>
      </c>
      <c r="EB14"/>
      <c r="EI14" s="2">
        <v>6.6929999999999996</v>
      </c>
      <c r="EJ14" s="2">
        <f t="shared" si="30"/>
        <v>0.50080215353152246</v>
      </c>
      <c r="EK14" s="2">
        <v>1.66</v>
      </c>
      <c r="EL14" s="2">
        <f t="shared" si="31"/>
        <v>0.67011768847610276</v>
      </c>
      <c r="FH14" s="2">
        <v>3.9489999999999998</v>
      </c>
      <c r="FI14" s="2">
        <f t="shared" si="38"/>
        <v>0.44114271873147265</v>
      </c>
      <c r="FJ14" s="2">
        <v>2.4500000000000002</v>
      </c>
      <c r="FK14" s="2">
        <f t="shared" si="39"/>
        <v>0.70568406484515256</v>
      </c>
      <c r="FR14" s="2">
        <v>2.6930000000000001</v>
      </c>
      <c r="FS14" s="2">
        <f t="shared" si="40"/>
        <v>0.29919049704556583</v>
      </c>
      <c r="FT14" s="2">
        <v>1.54</v>
      </c>
      <c r="FU14" s="2">
        <f t="shared" si="41"/>
        <v>0.86120522499020669</v>
      </c>
      <c r="FW14" s="2">
        <v>2.6560000000000001</v>
      </c>
      <c r="FX14" s="2">
        <f t="shared" si="42"/>
        <v>0.39656309372157211</v>
      </c>
      <c r="FY14" s="2">
        <v>1.81</v>
      </c>
      <c r="FZ14" s="2">
        <f t="shared" si="43"/>
        <v>0.8409635260134265</v>
      </c>
      <c r="GB14" s="2">
        <v>3.5169999999999999</v>
      </c>
      <c r="GC14" s="2">
        <f t="shared" si="44"/>
        <v>0.54562169677481054</v>
      </c>
      <c r="GD14" s="2">
        <v>2.2599999999999998</v>
      </c>
      <c r="GE14" s="2">
        <f t="shared" si="45"/>
        <v>0.75097872995281467</v>
      </c>
      <c r="GL14" s="2">
        <v>2.5030000000000001</v>
      </c>
      <c r="GM14" s="2">
        <f t="shared" si="46"/>
        <v>0.42652047572512208</v>
      </c>
      <c r="GN14" s="2">
        <v>1.42</v>
      </c>
      <c r="GO14" s="2">
        <f t="shared" si="47"/>
        <v>0.87980202548305697</v>
      </c>
      <c r="GQ14" s="2">
        <f>(1/GR13)/BH3</f>
        <v>19.824749216922406</v>
      </c>
      <c r="GR14" s="2">
        <v>2.7</v>
      </c>
      <c r="GS14" s="2">
        <v>0.66500000000000004</v>
      </c>
    </row>
    <row r="15" spans="1:201" ht="48.95" customHeight="1" x14ac:dyDescent="0.25">
      <c r="A15" s="4" t="s">
        <v>297</v>
      </c>
      <c r="B15" s="2" t="s">
        <v>298</v>
      </c>
      <c r="C15" s="2">
        <v>2014</v>
      </c>
      <c r="F15" s="2" t="s">
        <v>269</v>
      </c>
      <c r="V15" s="2">
        <v>3.5</v>
      </c>
      <c r="W15" s="2">
        <f t="shared" si="5"/>
        <v>0.16981479813424177</v>
      </c>
      <c r="X15" s="2">
        <v>0.872</v>
      </c>
      <c r="Z15" s="2">
        <v>3.5</v>
      </c>
      <c r="AA15" s="2">
        <f t="shared" si="6"/>
        <v>0.37078049331438545</v>
      </c>
      <c r="AB15" s="2">
        <v>0.89400000000000002</v>
      </c>
      <c r="AD15" s="2">
        <v>3.5</v>
      </c>
      <c r="AE15" s="2">
        <f t="shared" si="4"/>
        <v>0.15769506624096574</v>
      </c>
      <c r="AF15" s="2">
        <v>0.88900000000000001</v>
      </c>
      <c r="AH15" s="2">
        <v>3.5</v>
      </c>
      <c r="AI15" s="2">
        <f t="shared" si="7"/>
        <v>0.20693362074058921</v>
      </c>
      <c r="AJ15" s="2">
        <v>0.88700000000000001</v>
      </c>
      <c r="AL15" s="2">
        <v>0.84199999999999997</v>
      </c>
      <c r="AM15" s="2" t="s">
        <v>299</v>
      </c>
      <c r="AN15" s="2" t="s">
        <v>300</v>
      </c>
      <c r="AP15" s="2">
        <v>0.59989999999999999</v>
      </c>
      <c r="AQ15" s="2">
        <f t="shared" si="8"/>
        <v>4.8514260317260971E-2</v>
      </c>
      <c r="AR15" s="2">
        <v>0.98160000000000003</v>
      </c>
      <c r="AS15" s="2">
        <v>0.29160000000000003</v>
      </c>
      <c r="AT15" s="2">
        <v>0.86050000000000004</v>
      </c>
      <c r="AU15" s="2" t="s">
        <v>301</v>
      </c>
      <c r="AX15" s="2">
        <v>2.9940000000000002</v>
      </c>
      <c r="AY15" s="2">
        <f t="shared" si="9"/>
        <v>0.33712971519022544</v>
      </c>
      <c r="AZ15" s="2">
        <v>0.94099999999999995</v>
      </c>
      <c r="BA15" s="2">
        <v>0.56299999999999994</v>
      </c>
      <c r="BB15" s="2">
        <v>3.4990000000000001</v>
      </c>
      <c r="BC15" s="2">
        <v>0.93</v>
      </c>
      <c r="BD15" s="2">
        <v>0.57499999999999996</v>
      </c>
      <c r="BF15" s="2">
        <v>0.2</v>
      </c>
      <c r="BG15" s="2">
        <f t="shared" si="10"/>
        <v>3.2132803768023133E-2</v>
      </c>
      <c r="BH15" s="2">
        <v>0.99339999999999995</v>
      </c>
      <c r="BI15" s="2">
        <v>0.99350000000000005</v>
      </c>
      <c r="BJ15" s="2">
        <v>0.92200000000000004</v>
      </c>
      <c r="BK15" s="2">
        <v>0.90400000000000003</v>
      </c>
      <c r="BL15" s="2" t="s">
        <v>302</v>
      </c>
      <c r="BM15" s="2" t="s">
        <v>303</v>
      </c>
      <c r="BO15" s="2">
        <v>0.8</v>
      </c>
      <c r="BP15" s="2">
        <f t="shared" si="11"/>
        <v>0.10204052311527284</v>
      </c>
      <c r="BQ15" s="2">
        <v>0.9718</v>
      </c>
      <c r="BS15" s="2">
        <v>0.8</v>
      </c>
      <c r="BT15" s="2">
        <f t="shared" si="12"/>
        <v>0.12235063987659549</v>
      </c>
      <c r="BU15" s="2">
        <v>0.97199999999999998</v>
      </c>
      <c r="BW15" s="2">
        <v>0.8</v>
      </c>
      <c r="BX15" s="2">
        <f t="shared" si="13"/>
        <v>9.5605038420506758E-2</v>
      </c>
      <c r="BY15" s="2">
        <v>0.97240000000000004</v>
      </c>
      <c r="CA15" s="2">
        <v>0.9</v>
      </c>
      <c r="CB15" s="2">
        <f t="shared" si="14"/>
        <v>9.7742331161695353E-2</v>
      </c>
      <c r="CC15" s="2">
        <v>0.98319999999999996</v>
      </c>
      <c r="CE15" s="2">
        <v>0.9</v>
      </c>
      <c r="CF15" s="2">
        <f t="shared" si="15"/>
        <v>0.11964123196912997</v>
      </c>
      <c r="CG15" s="2">
        <v>0.98499999999999999</v>
      </c>
      <c r="CI15" s="2">
        <v>0.8</v>
      </c>
      <c r="CJ15" s="2">
        <f t="shared" si="16"/>
        <v>8.084491088828176E-2</v>
      </c>
      <c r="CK15" s="2">
        <v>0.9667</v>
      </c>
      <c r="CM15" s="2">
        <v>0.9</v>
      </c>
      <c r="CN15" s="2">
        <f t="shared" si="17"/>
        <v>0.12225295897305</v>
      </c>
      <c r="CO15" s="2">
        <v>0.98550000000000004</v>
      </c>
      <c r="CQ15" s="2">
        <v>0.9</v>
      </c>
      <c r="CR15" s="2">
        <f t="shared" si="18"/>
        <v>0.12560488249642324</v>
      </c>
      <c r="CS15" s="2">
        <v>0.98509999999999998</v>
      </c>
      <c r="CU15" s="2">
        <v>0.9</v>
      </c>
      <c r="CV15" s="2">
        <f t="shared" si="19"/>
        <v>0.12686505771063983</v>
      </c>
      <c r="CW15" s="2">
        <v>0.98470000000000002</v>
      </c>
      <c r="CY15" s="2">
        <v>2</v>
      </c>
      <c r="CZ15" s="2">
        <f t="shared" si="20"/>
        <v>0.12120359955005623</v>
      </c>
      <c r="DA15" s="2">
        <v>0.92390000000000005</v>
      </c>
      <c r="DC15" s="2">
        <v>2</v>
      </c>
      <c r="DD15" s="2">
        <f t="shared" si="21"/>
        <v>0.1681916486441524</v>
      </c>
      <c r="DE15" s="2">
        <v>0.95279999999999998</v>
      </c>
      <c r="DK15" s="2">
        <v>2</v>
      </c>
      <c r="DL15" s="2">
        <f t="shared" si="22"/>
        <v>0.24710134015961449</v>
      </c>
      <c r="DM15" s="2">
        <v>0.90429999999999999</v>
      </c>
      <c r="DO15" s="2">
        <v>0.9</v>
      </c>
      <c r="DP15" s="2">
        <f t="shared" si="48"/>
        <v>8.7383903824865328E-2</v>
      </c>
      <c r="DQ15" s="2">
        <v>0.91220000000000001</v>
      </c>
      <c r="DR15">
        <f t="shared" si="23"/>
        <v>0.97085365751222485</v>
      </c>
      <c r="DT15" s="2">
        <v>0.9</v>
      </c>
      <c r="DU15" s="2">
        <f t="shared" si="24"/>
        <v>9.9258149011525895E-2</v>
      </c>
      <c r="DV15" s="2">
        <v>0.91220000000000001</v>
      </c>
      <c r="DW15">
        <f t="shared" si="25"/>
        <v>0.97085365751222485</v>
      </c>
      <c r="EB15"/>
      <c r="EI15" s="2">
        <v>8.3979999999999997</v>
      </c>
      <c r="EJ15" s="2">
        <f t="shared" si="30"/>
        <v>0.55728239426922954</v>
      </c>
      <c r="EK15" s="2">
        <v>1.8</v>
      </c>
      <c r="EL15" s="2">
        <f t="shared" si="31"/>
        <v>0.58005230275597131</v>
      </c>
      <c r="FH15" s="2">
        <v>4.5960000000000001</v>
      </c>
      <c r="FI15" s="2">
        <f t="shared" si="38"/>
        <v>0.47881226986825476</v>
      </c>
      <c r="FJ15" s="2">
        <v>2.7</v>
      </c>
      <c r="FK15" s="2">
        <f t="shared" si="39"/>
        <v>0.63948135101347503</v>
      </c>
      <c r="FR15" s="2">
        <v>3.2029999999999998</v>
      </c>
      <c r="FS15" s="2">
        <f t="shared" si="40"/>
        <v>0.33676956998506646</v>
      </c>
      <c r="FT15" s="2">
        <v>1.87</v>
      </c>
      <c r="FU15" s="2">
        <f t="shared" si="41"/>
        <v>0.80589411313039805</v>
      </c>
      <c r="FW15" s="2">
        <v>3.34</v>
      </c>
      <c r="FX15" s="2">
        <f t="shared" si="42"/>
        <v>0.45247967029639791</v>
      </c>
      <c r="FY15" s="2">
        <v>2.09</v>
      </c>
      <c r="FZ15" s="2">
        <f t="shared" si="43"/>
        <v>0.7776273637667005</v>
      </c>
      <c r="GB15" s="2">
        <v>4.1559999999999997</v>
      </c>
      <c r="GC15" s="2">
        <f t="shared" si="44"/>
        <v>0.58660314399553382</v>
      </c>
      <c r="GD15" s="2">
        <v>2.59</v>
      </c>
      <c r="GE15" s="2">
        <f t="shared" si="45"/>
        <v>0.6785321239859966</v>
      </c>
      <c r="GL15" s="2">
        <v>3.3980000000000001</v>
      </c>
      <c r="GM15" s="2">
        <f t="shared" si="46"/>
        <v>0.50240876948415492</v>
      </c>
      <c r="GN15" s="2">
        <v>1.6</v>
      </c>
      <c r="GO15" s="2">
        <f t="shared" si="47"/>
        <v>0.82210642126294919</v>
      </c>
      <c r="GQ15" s="2">
        <f>(1/GR14)/BH3</f>
        <v>20.558999187919532</v>
      </c>
      <c r="GR15" s="2">
        <v>2.6</v>
      </c>
      <c r="GS15" s="2">
        <v>0.65400000000000003</v>
      </c>
    </row>
    <row r="16" spans="1:201" ht="48.95" customHeight="1" x14ac:dyDescent="0.25">
      <c r="A16" s="4" t="s">
        <v>304</v>
      </c>
      <c r="B16" s="2" t="s">
        <v>305</v>
      </c>
      <c r="F16" s="2" t="s">
        <v>306</v>
      </c>
      <c r="V16" s="2">
        <v>4</v>
      </c>
      <c r="W16" s="2">
        <f t="shared" si="5"/>
        <v>0.1894774723368661</v>
      </c>
      <c r="X16" s="2">
        <v>0.85199999999999998</v>
      </c>
      <c r="Z16" s="2">
        <v>4</v>
      </c>
      <c r="AA16" s="2">
        <f t="shared" si="6"/>
        <v>0.40243281552144905</v>
      </c>
      <c r="AB16" s="2">
        <v>0.879</v>
      </c>
      <c r="AD16" s="2">
        <v>4</v>
      </c>
      <c r="AE16" s="2">
        <f t="shared" si="4"/>
        <v>0.17625234356208255</v>
      </c>
      <c r="AF16" s="2">
        <v>0.873</v>
      </c>
      <c r="AH16" s="2">
        <v>4</v>
      </c>
      <c r="AI16" s="2">
        <f t="shared" si="7"/>
        <v>0.22970503865340117</v>
      </c>
      <c r="AJ16" s="2">
        <v>0.86899999999999999</v>
      </c>
      <c r="AL16" s="2">
        <v>0.81100000000000005</v>
      </c>
      <c r="AM16" s="2" t="s">
        <v>307</v>
      </c>
      <c r="AN16" s="2" t="s">
        <v>308</v>
      </c>
      <c r="AP16" s="2">
        <v>0.70020000000000004</v>
      </c>
      <c r="AQ16" s="2">
        <f t="shared" si="8"/>
        <v>5.6169966863452679E-2</v>
      </c>
      <c r="AR16" s="2">
        <v>0.97870000000000001</v>
      </c>
      <c r="AS16" s="2">
        <v>0.27350000000000002</v>
      </c>
      <c r="AT16" s="2">
        <v>0.85470000000000002</v>
      </c>
      <c r="AU16" s="2" t="s">
        <v>309</v>
      </c>
      <c r="AX16" s="2">
        <v>2.9990000000000001</v>
      </c>
      <c r="AY16" s="2">
        <f t="shared" si="9"/>
        <v>0.33750270704675117</v>
      </c>
      <c r="AZ16" s="2">
        <v>0.94</v>
      </c>
      <c r="BA16" s="2">
        <v>0.57199999999999995</v>
      </c>
      <c r="BB16" s="2">
        <v>4.0060000000000002</v>
      </c>
      <c r="BC16" s="2">
        <v>0.92300000000000004</v>
      </c>
      <c r="BD16" s="2">
        <v>0.55500000000000005</v>
      </c>
      <c r="BF16" s="2">
        <v>0.3</v>
      </c>
      <c r="BG16" s="2">
        <f t="shared" si="10"/>
        <v>4.7437062737890681E-2</v>
      </c>
      <c r="BH16" s="2">
        <v>0.99009999999999998</v>
      </c>
      <c r="BI16" s="2">
        <v>0.99029999999999996</v>
      </c>
      <c r="BJ16" s="2">
        <v>0.91900000000000004</v>
      </c>
      <c r="BK16" s="2">
        <v>0.89800000000000002</v>
      </c>
      <c r="BL16" s="2" t="s">
        <v>310</v>
      </c>
      <c r="BM16" s="2" t="s">
        <v>311</v>
      </c>
      <c r="BO16" s="2">
        <v>1</v>
      </c>
      <c r="BP16" s="2">
        <f t="shared" si="11"/>
        <v>0.1243777609463725</v>
      </c>
      <c r="BQ16" s="2">
        <v>0.96599999999999997</v>
      </c>
      <c r="BW16" s="2">
        <v>1</v>
      </c>
      <c r="BX16" s="2">
        <f t="shared" si="13"/>
        <v>0.11671662370229109</v>
      </c>
      <c r="BY16" s="2">
        <v>0.96619999999999995</v>
      </c>
      <c r="CA16" s="2">
        <v>1</v>
      </c>
      <c r="CB16" s="2">
        <f t="shared" si="14"/>
        <v>0.10743580946110901</v>
      </c>
      <c r="CC16" s="2">
        <v>0.98119999999999996</v>
      </c>
      <c r="CE16" s="2">
        <v>1</v>
      </c>
      <c r="CF16" s="2">
        <f t="shared" si="15"/>
        <v>0.13119072222898928</v>
      </c>
      <c r="CG16" s="2">
        <v>0.98319999999999996</v>
      </c>
      <c r="CI16" s="2">
        <v>1</v>
      </c>
      <c r="CJ16" s="2">
        <f t="shared" si="16"/>
        <v>9.9054132972042019E-2</v>
      </c>
      <c r="CK16" s="2">
        <v>0.95850000000000002</v>
      </c>
      <c r="CM16" s="2">
        <v>1</v>
      </c>
      <c r="CN16" s="2">
        <f t="shared" si="17"/>
        <v>0.13401619043330368</v>
      </c>
      <c r="CO16" s="2">
        <v>0.98380000000000001</v>
      </c>
      <c r="CQ16" s="2">
        <v>1</v>
      </c>
      <c r="CR16" s="2">
        <f t="shared" si="18"/>
        <v>0.13764006234517406</v>
      </c>
      <c r="CS16" s="2">
        <v>0.98329999999999995</v>
      </c>
      <c r="CU16" s="2">
        <v>1</v>
      </c>
      <c r="CV16" s="2">
        <f t="shared" si="19"/>
        <v>0.13900178967087998</v>
      </c>
      <c r="CW16" s="2">
        <v>0.98280000000000001</v>
      </c>
      <c r="CY16" s="2">
        <v>2.5</v>
      </c>
      <c r="CZ16" s="2">
        <f t="shared" si="20"/>
        <v>0.1470487888092801</v>
      </c>
      <c r="DA16" s="2">
        <v>0.90329999999999999</v>
      </c>
      <c r="DC16" s="2">
        <v>2.5</v>
      </c>
      <c r="DD16" s="2">
        <f t="shared" si="21"/>
        <v>0.20175613649970064</v>
      </c>
      <c r="DE16" s="2">
        <v>0.94399999999999995</v>
      </c>
      <c r="DK16" s="2">
        <v>2.5</v>
      </c>
      <c r="DL16" s="2">
        <f t="shared" si="22"/>
        <v>0.29090586775394434</v>
      </c>
      <c r="DM16" s="2">
        <v>0.87409999999999999</v>
      </c>
      <c r="DO16" s="2">
        <v>1</v>
      </c>
      <c r="DP16" s="2">
        <f t="shared" si="48"/>
        <v>9.6159582064190743E-2</v>
      </c>
      <c r="DQ16" s="2">
        <v>0.91349999999999998</v>
      </c>
      <c r="DR16">
        <f t="shared" si="23"/>
        <v>0.96762275008731913</v>
      </c>
      <c r="DT16" s="2">
        <v>1</v>
      </c>
      <c r="DU16" s="2">
        <f t="shared" si="24"/>
        <v>0.10908378176116316</v>
      </c>
      <c r="DV16" s="2">
        <v>0.91349999999999998</v>
      </c>
      <c r="DW16">
        <f t="shared" si="25"/>
        <v>0.96762275008731913</v>
      </c>
      <c r="EB16"/>
      <c r="GQ16" s="2">
        <f>(1/GR15)/BH3</f>
        <v>21.349729925916435</v>
      </c>
      <c r="GR16" s="2">
        <v>2.5</v>
      </c>
      <c r="GS16" s="2">
        <v>0.64500000000000002</v>
      </c>
    </row>
    <row r="17" spans="1:201" ht="48.95" customHeight="1" x14ac:dyDescent="0.25">
      <c r="A17" s="4" t="s">
        <v>312</v>
      </c>
      <c r="B17" s="2" t="s">
        <v>141</v>
      </c>
      <c r="C17" s="2">
        <v>2025</v>
      </c>
      <c r="E17" s="2" t="s">
        <v>313</v>
      </c>
      <c r="V17" s="2">
        <v>4.5</v>
      </c>
      <c r="W17" s="2">
        <f t="shared" si="5"/>
        <v>0.20823028780433156</v>
      </c>
      <c r="X17" s="2">
        <v>0.83</v>
      </c>
      <c r="Z17" s="2">
        <v>4.5</v>
      </c>
      <c r="AA17" s="2">
        <f t="shared" si="6"/>
        <v>0.43105317462371995</v>
      </c>
      <c r="AB17" s="2">
        <v>0.86299999999999999</v>
      </c>
      <c r="AD17" s="2">
        <v>4.5</v>
      </c>
      <c r="AE17" s="2">
        <f t="shared" si="4"/>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8"/>
        <v>6.3681106710595001E-2</v>
      </c>
      <c r="AR17" s="2">
        <v>0.9758</v>
      </c>
      <c r="AS17" s="2">
        <v>0.25890000000000002</v>
      </c>
      <c r="AT17" s="2">
        <v>0.84950000000000003</v>
      </c>
      <c r="AU17" s="2" t="s">
        <v>316</v>
      </c>
      <c r="AX17" s="2">
        <v>3.496</v>
      </c>
      <c r="AY17" s="2">
        <f t="shared" si="9"/>
        <v>0.3725944959271093</v>
      </c>
      <c r="AZ17" s="2">
        <v>0.93300000000000005</v>
      </c>
      <c r="BA17" s="2">
        <v>0.55000000000000004</v>
      </c>
      <c r="BB17" s="2">
        <v>4.492</v>
      </c>
      <c r="BC17" s="2">
        <v>0.91700000000000004</v>
      </c>
      <c r="BD17" s="2">
        <v>0.53500000000000003</v>
      </c>
      <c r="BF17" s="2">
        <v>0.4</v>
      </c>
      <c r="BG17" s="2">
        <f t="shared" si="10"/>
        <v>6.2264862914375774E-2</v>
      </c>
      <c r="BH17" s="2">
        <v>0.98680000000000001</v>
      </c>
      <c r="BI17" s="2">
        <v>0.98709999999999998</v>
      </c>
      <c r="BJ17" s="2">
        <v>0.91800000000000004</v>
      </c>
      <c r="BK17" s="2">
        <v>0.89700000000000002</v>
      </c>
      <c r="BL17" s="2" t="s">
        <v>317</v>
      </c>
      <c r="BM17" s="2" t="s">
        <v>318</v>
      </c>
      <c r="BO17" s="2">
        <v>1.5</v>
      </c>
      <c r="BP17" s="2">
        <f t="shared" si="11"/>
        <v>0.17564356476453286</v>
      </c>
      <c r="BQ17" s="2">
        <v>0.95</v>
      </c>
      <c r="BW17" s="2">
        <v>1.5</v>
      </c>
      <c r="BX17" s="2">
        <f t="shared" si="13"/>
        <v>0.16542123172559384</v>
      </c>
      <c r="BY17" s="2">
        <v>0.95</v>
      </c>
      <c r="CA17" s="2">
        <v>1.2</v>
      </c>
      <c r="CB17" s="2">
        <f t="shared" si="14"/>
        <v>0.1262110540033724</v>
      </c>
      <c r="CC17" s="2">
        <v>0.9768</v>
      </c>
      <c r="CE17" s="2">
        <v>1.2</v>
      </c>
      <c r="CF17" s="2">
        <f t="shared" si="15"/>
        <v>0.15340383470135369</v>
      </c>
      <c r="CG17" s="2">
        <v>0.97940000000000005</v>
      </c>
      <c r="CI17" s="2">
        <v>1.5</v>
      </c>
      <c r="CJ17" s="2">
        <f t="shared" si="16"/>
        <v>0.1415696690467792</v>
      </c>
      <c r="CK17" s="2">
        <v>0.93500000000000005</v>
      </c>
      <c r="CM17" s="2">
        <v>1.2</v>
      </c>
      <c r="CN17" s="2">
        <f t="shared" si="17"/>
        <v>0.15662146607526714</v>
      </c>
      <c r="CO17" s="2">
        <v>0.98</v>
      </c>
      <c r="CQ17" s="2">
        <v>1.2</v>
      </c>
      <c r="CR17" s="2">
        <f t="shared" si="18"/>
        <v>0.16074313576846283</v>
      </c>
      <c r="CS17" s="2">
        <v>0.97950000000000004</v>
      </c>
      <c r="CU17" s="2">
        <v>1.2</v>
      </c>
      <c r="CV17" s="2">
        <f t="shared" si="19"/>
        <v>0.16229041595229585</v>
      </c>
      <c r="CW17" s="2">
        <v>0.9788</v>
      </c>
      <c r="CY17" s="2">
        <v>3</v>
      </c>
      <c r="CZ17" s="2">
        <f t="shared" si="20"/>
        <v>0.1714172080074241</v>
      </c>
      <c r="DA17" s="2">
        <v>0.88180000000000003</v>
      </c>
      <c r="DC17" s="2">
        <v>3</v>
      </c>
      <c r="DD17" s="2">
        <f t="shared" si="21"/>
        <v>0.23271694928259035</v>
      </c>
      <c r="DE17" s="2">
        <v>0.93759999999999999</v>
      </c>
      <c r="DK17" s="2">
        <v>3</v>
      </c>
      <c r="DL17" s="2">
        <f t="shared" si="22"/>
        <v>0.32989345305903639</v>
      </c>
      <c r="DM17" s="2">
        <v>0.8458</v>
      </c>
      <c r="DO17" s="2">
        <v>1.2</v>
      </c>
      <c r="DP17" s="2">
        <f t="shared" si="48"/>
        <v>0.11321417296580201</v>
      </c>
      <c r="DQ17" s="2">
        <v>0.91659999999999997</v>
      </c>
      <c r="DR17">
        <f t="shared" si="23"/>
        <v>0.96114536582444166</v>
      </c>
      <c r="DT17" s="2">
        <v>1.2</v>
      </c>
      <c r="DU17" s="2">
        <f t="shared" si="24"/>
        <v>0.12810568754097901</v>
      </c>
      <c r="DV17" s="2">
        <v>0.91659999999999997</v>
      </c>
      <c r="DW17">
        <f t="shared" si="25"/>
        <v>0.96114536582444166</v>
      </c>
      <c r="EB17"/>
      <c r="GQ17" s="2">
        <f>(1/GR16)/BH3</f>
        <v>22.203719122953096</v>
      </c>
      <c r="GR17" s="2">
        <v>2.4</v>
      </c>
      <c r="GS17" s="2">
        <v>0.629</v>
      </c>
    </row>
    <row r="18" spans="1:201" ht="48.95" customHeight="1" x14ac:dyDescent="0.25">
      <c r="V18" s="2">
        <v>5</v>
      </c>
      <c r="W18" s="2">
        <f>$BI$3*V18/(1+$BI$3*V18)</f>
        <v>0.22613496979991718</v>
      </c>
      <c r="X18" s="2">
        <v>0.80800000000000005</v>
      </c>
      <c r="Z18" s="2">
        <v>5</v>
      </c>
      <c r="AA18" s="2">
        <f t="shared" si="6"/>
        <v>0.45705730488675578</v>
      </c>
      <c r="AB18" s="2">
        <v>0.84699999999999998</v>
      </c>
      <c r="AD18" s="2">
        <v>5</v>
      </c>
      <c r="AE18" s="2">
        <f t="shared" si="4"/>
        <v>0.21101735367330596</v>
      </c>
      <c r="AF18" s="2">
        <v>0.84199999999999997</v>
      </c>
      <c r="AL18" s="2">
        <v>0.748</v>
      </c>
      <c r="AM18" s="2" t="s">
        <v>319</v>
      </c>
      <c r="AN18" s="2" t="s">
        <v>320</v>
      </c>
      <c r="AP18" s="2">
        <v>0.90010000000000001</v>
      </c>
      <c r="AQ18" s="2">
        <f t="shared" si="8"/>
        <v>7.1066306676348431E-2</v>
      </c>
      <c r="AR18" s="2">
        <v>0.97299999999999998</v>
      </c>
      <c r="AS18" s="2">
        <v>0.24679999999999999</v>
      </c>
      <c r="AT18" s="2">
        <v>0.8448</v>
      </c>
      <c r="AU18" s="2" t="s">
        <v>321</v>
      </c>
      <c r="AX18" s="2">
        <v>3.9950000000000001</v>
      </c>
      <c r="AY18" s="2">
        <f t="shared" si="9"/>
        <v>0.40427633678677316</v>
      </c>
      <c r="AZ18" s="2">
        <v>0.92800000000000005</v>
      </c>
      <c r="BA18" s="2">
        <v>0.51900000000000002</v>
      </c>
      <c r="BB18" s="2">
        <v>5</v>
      </c>
      <c r="BC18" s="2">
        <v>0.91200000000000003</v>
      </c>
      <c r="BD18" s="2">
        <v>0.51100000000000001</v>
      </c>
      <c r="BF18" s="2">
        <v>0.5</v>
      </c>
      <c r="BG18" s="2">
        <f t="shared" si="10"/>
        <v>7.6638113239255054E-2</v>
      </c>
      <c r="BH18" s="2">
        <v>0.98360000000000003</v>
      </c>
      <c r="BI18" s="2">
        <v>0.9839</v>
      </c>
      <c r="BJ18" s="2">
        <v>0.91800000000000004</v>
      </c>
      <c r="BK18" s="2">
        <v>0.89900000000000002</v>
      </c>
      <c r="BL18" s="2" t="s">
        <v>322</v>
      </c>
      <c r="BM18" s="2" t="s">
        <v>323</v>
      </c>
      <c r="BO18" s="2">
        <v>2</v>
      </c>
      <c r="BP18" s="2">
        <f t="shared" si="11"/>
        <v>0.22123838671744189</v>
      </c>
      <c r="BQ18" s="2">
        <v>0.93500000000000005</v>
      </c>
      <c r="BW18" s="2">
        <v>2</v>
      </c>
      <c r="BX18" s="2">
        <f t="shared" si="13"/>
        <v>0.20903534741935917</v>
      </c>
      <c r="BY18" s="2">
        <v>0.93500000000000005</v>
      </c>
      <c r="CA18" s="2">
        <v>1.4</v>
      </c>
      <c r="CB18" s="2">
        <f t="shared" si="14"/>
        <v>0.14421269039470483</v>
      </c>
      <c r="CC18" s="2">
        <v>0.97170000000000001</v>
      </c>
      <c r="CE18" s="2">
        <v>1.4</v>
      </c>
      <c r="CF18" s="2">
        <f t="shared" si="15"/>
        <v>0.17450940516105304</v>
      </c>
      <c r="CG18" s="2">
        <v>0.97499999999999998</v>
      </c>
      <c r="CI18" s="2">
        <v>2</v>
      </c>
      <c r="CJ18" s="2">
        <f t="shared" si="16"/>
        <v>0.18025341973680889</v>
      </c>
      <c r="CK18" s="2">
        <v>0.91100000000000003</v>
      </c>
      <c r="CM18" s="2">
        <v>1.4</v>
      </c>
      <c r="CN18" s="2">
        <f t="shared" si="17"/>
        <v>0.17807660720544075</v>
      </c>
      <c r="CO18" s="2">
        <v>0.9758</v>
      </c>
      <c r="CQ18" s="2">
        <v>1.4</v>
      </c>
      <c r="CR18" s="2">
        <f t="shared" si="18"/>
        <v>0.18264062071448259</v>
      </c>
      <c r="CS18" s="2">
        <v>0.97499999999999998</v>
      </c>
      <c r="CU18" s="2">
        <v>1.4</v>
      </c>
      <c r="CV18" s="2">
        <f t="shared" si="19"/>
        <v>0.18435238117392636</v>
      </c>
      <c r="CW18" s="2">
        <v>0.97430000000000005</v>
      </c>
      <c r="CY18" s="2">
        <v>3.5</v>
      </c>
      <c r="CZ18" s="2">
        <f t="shared" si="20"/>
        <v>0.19443191338531929</v>
      </c>
      <c r="DA18" s="2">
        <v>0.85670000000000002</v>
      </c>
      <c r="DC18" s="2">
        <v>3.5</v>
      </c>
      <c r="DD18" s="2">
        <f t="shared" si="21"/>
        <v>0.26136573475643538</v>
      </c>
      <c r="DE18" s="2">
        <v>0.93149999999999999</v>
      </c>
      <c r="DK18" s="2">
        <v>3.5</v>
      </c>
      <c r="DL18" s="2">
        <f t="shared" si="22"/>
        <v>0.36481722615682666</v>
      </c>
      <c r="DM18" s="2">
        <v>0.81189999999999996</v>
      </c>
      <c r="DO18" s="2">
        <v>1.4</v>
      </c>
      <c r="DP18" s="2">
        <f t="shared" si="48"/>
        <v>0.12963707606797881</v>
      </c>
      <c r="DQ18" s="2">
        <v>0.92020000000000002</v>
      </c>
      <c r="DR18">
        <f t="shared" si="23"/>
        <v>0.95464461253083843</v>
      </c>
      <c r="DT18" s="2">
        <v>1.4</v>
      </c>
      <c r="DU18" s="2">
        <f t="shared" si="24"/>
        <v>0.14633230210275425</v>
      </c>
      <c r="DV18" s="2">
        <v>0.92020000000000002</v>
      </c>
      <c r="DW18">
        <f t="shared" si="25"/>
        <v>0.95464461253083843</v>
      </c>
      <c r="EB18"/>
      <c r="GQ18" s="2">
        <f>(1/GR17)/BH3</f>
        <v>23.128874086409475</v>
      </c>
      <c r="GR18" s="2">
        <v>2.2999999999999998</v>
      </c>
      <c r="GS18" s="2">
        <v>0.62</v>
      </c>
    </row>
    <row r="19" spans="1:201" ht="48.95" customHeight="1" x14ac:dyDescent="0.25">
      <c r="A19" s="4" t="s">
        <v>324</v>
      </c>
      <c r="B19" s="2" t="s">
        <v>142</v>
      </c>
      <c r="C19" s="2">
        <v>2022</v>
      </c>
      <c r="E19" s="2" t="s">
        <v>325</v>
      </c>
      <c r="F19" s="2" t="s">
        <v>326</v>
      </c>
      <c r="V19" s="2">
        <v>5.5</v>
      </c>
      <c r="W19" s="2">
        <f t="shared" si="5"/>
        <v>0.24324778375654069</v>
      </c>
      <c r="X19" s="2">
        <v>0.78400000000000003</v>
      </c>
      <c r="Z19" s="2">
        <v>5.5</v>
      </c>
      <c r="AA19" s="2">
        <f t="shared" si="6"/>
        <v>0.48078825688416366</v>
      </c>
      <c r="AB19" s="2">
        <v>0.83299999999999996</v>
      </c>
      <c r="AD19" s="2">
        <v>5.5</v>
      </c>
      <c r="AE19" s="2">
        <f t="shared" si="4"/>
        <v>0.22732219621302879</v>
      </c>
      <c r="AF19" s="2">
        <v>0.82399999999999995</v>
      </c>
      <c r="AL19" s="2">
        <v>0.71399999999999997</v>
      </c>
      <c r="AN19" s="2" t="s">
        <v>327</v>
      </c>
      <c r="AP19" s="2">
        <v>1.002</v>
      </c>
      <c r="AQ19" s="2">
        <f t="shared" si="8"/>
        <v>7.8480293247622956E-2</v>
      </c>
      <c r="AR19" s="2">
        <v>0.97009999999999996</v>
      </c>
      <c r="AS19" s="2">
        <v>0.2366</v>
      </c>
      <c r="AT19" s="2">
        <v>0.84040000000000004</v>
      </c>
      <c r="AU19" s="2" t="s">
        <v>328</v>
      </c>
      <c r="AX19" s="2">
        <v>4.4969999999999999</v>
      </c>
      <c r="AY19" s="2">
        <f t="shared" si="9"/>
        <v>0.43307616969184493</v>
      </c>
      <c r="AZ19" s="2">
        <v>0.92200000000000004</v>
      </c>
      <c r="BA19" s="2">
        <v>0.501</v>
      </c>
      <c r="BB19" s="2">
        <v>5.4989999999999997</v>
      </c>
      <c r="BC19" s="2">
        <v>0.90700000000000003</v>
      </c>
      <c r="BD19" s="2">
        <v>0.49199999999999999</v>
      </c>
      <c r="BF19" s="2">
        <v>0.6</v>
      </c>
      <c r="BG19" s="2">
        <f t="shared" si="10"/>
        <v>9.0577399684321228E-2</v>
      </c>
      <c r="BH19" s="2">
        <v>0.98029999999999995</v>
      </c>
      <c r="BI19" s="2">
        <v>0.98060000000000003</v>
      </c>
      <c r="BJ19" s="2">
        <v>0.91900000000000004</v>
      </c>
      <c r="BK19" s="2">
        <v>0.90200000000000002</v>
      </c>
      <c r="BL19" s="2" t="s">
        <v>329</v>
      </c>
      <c r="BM19" s="2" t="s">
        <v>330</v>
      </c>
      <c r="BO19" s="2">
        <v>2.5</v>
      </c>
      <c r="BP19" s="2">
        <f t="shared" si="11"/>
        <v>0.26205388851479117</v>
      </c>
      <c r="BQ19" s="2">
        <v>0.91800000000000004</v>
      </c>
      <c r="BW19" s="2">
        <v>2.5</v>
      </c>
      <c r="BX19" s="2">
        <f t="shared" si="13"/>
        <v>0.24831740549235679</v>
      </c>
      <c r="BY19" s="2">
        <v>0.91900000000000004</v>
      </c>
      <c r="CA19" s="2">
        <v>1.6</v>
      </c>
      <c r="CB19" s="2">
        <f t="shared" si="14"/>
        <v>0.16148756667180059</v>
      </c>
      <c r="CC19" s="2">
        <v>0.96599999999999997</v>
      </c>
      <c r="CE19" s="2">
        <v>1.6</v>
      </c>
      <c r="CF19" s="2">
        <f t="shared" si="15"/>
        <v>0.19458825160702195</v>
      </c>
      <c r="CG19" s="2">
        <v>0.97030000000000005</v>
      </c>
      <c r="CI19" s="2">
        <v>2.5</v>
      </c>
      <c r="CJ19" s="2">
        <f t="shared" si="16"/>
        <v>0.21560106725318787</v>
      </c>
      <c r="CK19" s="2">
        <v>0.88300000000000001</v>
      </c>
      <c r="CM19" s="2">
        <v>1.6</v>
      </c>
      <c r="CN19" s="2">
        <f t="shared" si="17"/>
        <v>0.19846721282042074</v>
      </c>
      <c r="CO19" s="2">
        <v>0.97099999999999997</v>
      </c>
      <c r="CU19" s="2">
        <v>1.6</v>
      </c>
      <c r="CV19" s="2">
        <f t="shared" si="19"/>
        <v>0.2052821146769008</v>
      </c>
      <c r="CW19" s="2">
        <v>0.96919999999999995</v>
      </c>
      <c r="CY19" s="2">
        <v>4</v>
      </c>
      <c r="CZ19" s="2">
        <f t="shared" si="20"/>
        <v>0.21620265864058186</v>
      </c>
      <c r="DA19" s="2">
        <v>0.83289999999999997</v>
      </c>
      <c r="DK19" s="2">
        <v>4</v>
      </c>
      <c r="DL19" s="2">
        <f t="shared" si="22"/>
        <v>0.39628109152378649</v>
      </c>
      <c r="DM19" s="2">
        <v>0.77910000000000001</v>
      </c>
      <c r="DO19" s="2">
        <v>1.6</v>
      </c>
      <c r="DP19" s="2">
        <f t="shared" si="48"/>
        <v>0.14546274901215495</v>
      </c>
      <c r="DQ19" s="2">
        <v>0.9244</v>
      </c>
      <c r="DR19">
        <f t="shared" si="23"/>
        <v>0.9481058402815703</v>
      </c>
      <c r="DT19" s="2">
        <v>1.6</v>
      </c>
      <c r="DU19" s="2">
        <f t="shared" si="24"/>
        <v>0.1638124799314995</v>
      </c>
      <c r="DV19" s="2">
        <v>0.9244</v>
      </c>
      <c r="DW19">
        <f t="shared" si="25"/>
        <v>0.9481058402815703</v>
      </c>
      <c r="GQ19" s="2">
        <f>(1/GR18)/BH3</f>
        <v>24.134477307557713</v>
      </c>
      <c r="GR19" s="2">
        <v>1.5</v>
      </c>
      <c r="GS19" s="2">
        <v>0.51900000000000002</v>
      </c>
    </row>
    <row r="20" spans="1:201" ht="48.95" customHeight="1" x14ac:dyDescent="0.25">
      <c r="A20" s="4" t="s">
        <v>331</v>
      </c>
      <c r="B20" s="2" t="s">
        <v>332</v>
      </c>
      <c r="C20" s="2">
        <v>2003</v>
      </c>
      <c r="E20" s="2" t="s">
        <v>333</v>
      </c>
      <c r="V20" s="2">
        <v>6</v>
      </c>
      <c r="W20" s="2">
        <f t="shared" si="5"/>
        <v>0.25962012589419381</v>
      </c>
      <c r="X20" s="2">
        <v>0.76200000000000001</v>
      </c>
      <c r="Z20" s="2">
        <v>6</v>
      </c>
      <c r="AA20" s="2">
        <f t="shared" si="6"/>
        <v>0.50253161660310686</v>
      </c>
      <c r="AB20" s="2">
        <v>0.81699999999999995</v>
      </c>
      <c r="AD20" s="2">
        <v>6</v>
      </c>
      <c r="AE20" s="2">
        <f t="shared" si="4"/>
        <v>0.24296678289649989</v>
      </c>
      <c r="AF20" s="2">
        <v>0.81200000000000006</v>
      </c>
      <c r="AL20" s="2">
        <v>0.68</v>
      </c>
      <c r="AN20" s="2" t="s">
        <v>334</v>
      </c>
      <c r="AX20" s="2">
        <v>4.9859999999999998</v>
      </c>
      <c r="AY20" s="2">
        <f t="shared" si="9"/>
        <v>0.45857322284429874</v>
      </c>
      <c r="AZ20" s="2">
        <v>0.91600000000000004</v>
      </c>
      <c r="BA20" s="2">
        <v>0.48799999999999999</v>
      </c>
      <c r="BB20" s="2">
        <v>6</v>
      </c>
      <c r="BC20" s="2">
        <v>0.90100000000000002</v>
      </c>
      <c r="BD20" s="2">
        <v>0.48199999999999998</v>
      </c>
      <c r="BF20" s="2">
        <v>0.7</v>
      </c>
      <c r="BG20" s="2">
        <f t="shared" si="10"/>
        <v>0.10410208362562001</v>
      </c>
      <c r="BH20" s="2">
        <v>0.97699999999999998</v>
      </c>
      <c r="BI20" s="2">
        <v>0.97729999999999995</v>
      </c>
      <c r="BJ20" s="2">
        <v>0.92100000000000004</v>
      </c>
      <c r="BK20" s="2">
        <v>0.90700000000000003</v>
      </c>
      <c r="BL20" s="2" t="s">
        <v>335</v>
      </c>
      <c r="BM20" s="2" t="s">
        <v>336</v>
      </c>
      <c r="BO20" s="2">
        <v>3</v>
      </c>
      <c r="BP20" s="2">
        <f t="shared" si="11"/>
        <v>0.29880411041030475</v>
      </c>
      <c r="BQ20" s="2">
        <v>0.89900000000000002</v>
      </c>
      <c r="BW20" s="2">
        <v>3</v>
      </c>
      <c r="BX20" s="2">
        <f t="shared" si="13"/>
        <v>0.28388230319205882</v>
      </c>
      <c r="BY20" s="2">
        <v>0.90200000000000002</v>
      </c>
      <c r="CA20" s="2">
        <v>1.8</v>
      </c>
      <c r="CB20" s="2">
        <f t="shared" si="14"/>
        <v>0.17807882302991573</v>
      </c>
      <c r="CC20" s="2">
        <v>0.95979999999999999</v>
      </c>
      <c r="CE20" s="2">
        <v>1.8</v>
      </c>
      <c r="CF20" s="2">
        <f t="shared" si="15"/>
        <v>0.21371351563878213</v>
      </c>
      <c r="CG20" s="2">
        <v>0.96489999999999998</v>
      </c>
      <c r="CI20" s="2">
        <v>3</v>
      </c>
      <c r="CJ20" s="2">
        <f t="shared" si="16"/>
        <v>0.24802633231310559</v>
      </c>
      <c r="CK20" s="2">
        <v>0.85299999999999998</v>
      </c>
      <c r="CM20" s="2">
        <v>1.8</v>
      </c>
      <c r="CN20" s="2">
        <f t="shared" si="17"/>
        <v>0.21787059324828353</v>
      </c>
      <c r="CO20" s="2">
        <v>0.96499999999999997</v>
      </c>
      <c r="CU20" s="2">
        <v>1.8</v>
      </c>
      <c r="CV20" s="2">
        <f t="shared" si="19"/>
        <v>0.22516459596037394</v>
      </c>
      <c r="CW20" s="2">
        <v>0.96340000000000003</v>
      </c>
      <c r="CY20" s="2">
        <v>4.5</v>
      </c>
      <c r="CZ20" s="2">
        <f t="shared" si="20"/>
        <v>0.23682764515538191</v>
      </c>
      <c r="DA20" s="2">
        <v>0.80869999999999997</v>
      </c>
      <c r="DK20" s="2">
        <v>4.5</v>
      </c>
      <c r="DL20" s="2">
        <f t="shared" si="22"/>
        <v>0.42477494319652565</v>
      </c>
      <c r="DM20" s="2">
        <v>0.74619999999999997</v>
      </c>
      <c r="DO20" s="2">
        <v>1.8</v>
      </c>
      <c r="DP20" s="2">
        <f t="shared" si="48"/>
        <v>0.16072318804332683</v>
      </c>
      <c r="DQ20" s="2">
        <v>0.92900000000000005</v>
      </c>
      <c r="DR20">
        <f t="shared" si="23"/>
        <v>0.94153043639048362</v>
      </c>
      <c r="DT20" s="2">
        <v>1.8</v>
      </c>
      <c r="DU20" s="2">
        <f t="shared" si="24"/>
        <v>0.18059115431762909</v>
      </c>
      <c r="DV20" s="2">
        <v>0.92900000000000005</v>
      </c>
      <c r="DW20">
        <f t="shared" si="25"/>
        <v>0.94153043639048362</v>
      </c>
      <c r="GQ20" s="2">
        <f>(1/GR19)/BH3</f>
        <v>37.006198538255155</v>
      </c>
      <c r="GR20" s="2">
        <v>0.8</v>
      </c>
      <c r="GS20" s="2">
        <v>0.39200000000000002</v>
      </c>
    </row>
    <row r="21" spans="1:201" ht="48.95" customHeight="1" x14ac:dyDescent="0.25">
      <c r="A21" s="4" t="s">
        <v>337</v>
      </c>
      <c r="B21" s="2" t="s">
        <v>338</v>
      </c>
      <c r="C21" s="2">
        <v>2003</v>
      </c>
      <c r="E21" s="2" t="s">
        <v>333</v>
      </c>
      <c r="AX21" s="2">
        <v>4.9909999999999997</v>
      </c>
      <c r="AY21" s="2">
        <f t="shared" si="9"/>
        <v>0.45882208936917845</v>
      </c>
      <c r="AZ21" s="2">
        <v>0.91700000000000004</v>
      </c>
      <c r="BA21" s="2">
        <v>0.48099999999999998</v>
      </c>
      <c r="BB21" s="2">
        <v>6.4950000000000001</v>
      </c>
      <c r="BC21" s="2">
        <v>0.89600000000000002</v>
      </c>
      <c r="BD21" s="2">
        <v>0.46899999999999997</v>
      </c>
      <c r="BF21" s="2">
        <v>0.8</v>
      </c>
      <c r="BG21" s="2">
        <f t="shared" si="10"/>
        <v>0.11723039156834966</v>
      </c>
      <c r="BH21" s="2">
        <v>0.97370000000000001</v>
      </c>
      <c r="BI21" s="2">
        <v>0.97399999999999998</v>
      </c>
      <c r="BJ21" s="2">
        <v>0.92300000000000004</v>
      </c>
      <c r="BK21" s="2">
        <v>0.91400000000000003</v>
      </c>
      <c r="BL21" s="2" t="s">
        <v>339</v>
      </c>
      <c r="BM21" s="2" t="s">
        <v>340</v>
      </c>
      <c r="BW21" s="2">
        <v>3.5</v>
      </c>
      <c r="BX21" s="2">
        <f t="shared" si="13"/>
        <v>0.31623382273327666</v>
      </c>
      <c r="BY21" s="2">
        <v>0.88500000000000001</v>
      </c>
      <c r="CA21" s="2">
        <v>2</v>
      </c>
      <c r="CB21" s="2">
        <f t="shared" si="14"/>
        <v>0.19402625153215608</v>
      </c>
      <c r="CC21" s="2">
        <v>0.95289999999999997</v>
      </c>
      <c r="CE21" s="2">
        <v>2</v>
      </c>
      <c r="CF21" s="2">
        <f t="shared" si="15"/>
        <v>0.23195155273282389</v>
      </c>
      <c r="CG21" s="2">
        <v>0.95899999999999996</v>
      </c>
      <c r="CM21" s="2">
        <v>2</v>
      </c>
      <c r="CN21" s="2">
        <f t="shared" si="17"/>
        <v>0.23635674968996084</v>
      </c>
      <c r="CO21" s="2">
        <v>0.95879999999999999</v>
      </c>
      <c r="CU21" s="2">
        <v>2</v>
      </c>
      <c r="CV21" s="2">
        <f t="shared" si="19"/>
        <v>0.24407650792374122</v>
      </c>
      <c r="CW21" s="2">
        <v>0.95699999999999996</v>
      </c>
      <c r="DK21" s="2">
        <v>5</v>
      </c>
      <c r="DL21" s="2">
        <f t="shared" si="22"/>
        <v>0.45070035704476791</v>
      </c>
      <c r="DM21" s="2">
        <v>0.71230000000000004</v>
      </c>
      <c r="DO21" s="2">
        <v>2</v>
      </c>
      <c r="DP21" s="2">
        <f t="shared" si="48"/>
        <v>0.17544814393377201</v>
      </c>
      <c r="DQ21" s="2">
        <v>0.93379999999999996</v>
      </c>
      <c r="DR21">
        <f t="shared" si="23"/>
        <v>0.93492517765215333</v>
      </c>
      <c r="DT21" s="2">
        <v>2</v>
      </c>
      <c r="DU21" s="2">
        <f t="shared" si="24"/>
        <v>0.19670972302551248</v>
      </c>
      <c r="DV21" s="2">
        <v>0.93379999999999996</v>
      </c>
      <c r="DW21">
        <f t="shared" si="25"/>
        <v>0.93492517765215333</v>
      </c>
      <c r="GQ21" s="2">
        <f>(1/GR20)/BH3</f>
        <v>69.386622259228417</v>
      </c>
      <c r="GR21" s="2">
        <v>0.5</v>
      </c>
      <c r="GS21" s="2">
        <v>0.29199999999999998</v>
      </c>
    </row>
    <row r="22" spans="1:201" ht="48.95" customHeight="1" x14ac:dyDescent="0.25">
      <c r="A22" s="4" t="s">
        <v>341</v>
      </c>
      <c r="B22" s="2" t="s">
        <v>342</v>
      </c>
      <c r="C22" s="2">
        <v>1947</v>
      </c>
      <c r="E22" s="2" t="s">
        <v>343</v>
      </c>
      <c r="AX22" s="2">
        <v>5.4969999999999999</v>
      </c>
      <c r="AY22" s="2">
        <f t="shared" si="9"/>
        <v>0.48287686089541143</v>
      </c>
      <c r="AZ22" s="2">
        <v>0.91100000000000003</v>
      </c>
      <c r="BA22" s="2">
        <v>0.47</v>
      </c>
      <c r="BB22" s="2">
        <v>7</v>
      </c>
      <c r="BC22" s="2">
        <v>0.89100000000000001</v>
      </c>
      <c r="BD22" s="2">
        <v>0.45700000000000002</v>
      </c>
      <c r="BF22" s="2">
        <v>0.9</v>
      </c>
      <c r="BG22" s="2">
        <f t="shared" si="10"/>
        <v>0.12997949709682857</v>
      </c>
      <c r="BH22" s="2">
        <v>0.97040000000000004</v>
      </c>
      <c r="BI22" s="2">
        <v>0.97050000000000003</v>
      </c>
      <c r="BJ22" s="2">
        <v>0.92500000000000004</v>
      </c>
      <c r="BK22" s="2">
        <v>0.92100000000000004</v>
      </c>
      <c r="BL22" s="2" t="s">
        <v>344</v>
      </c>
      <c r="BM22" s="2" t="s">
        <v>345</v>
      </c>
      <c r="BW22" s="2">
        <v>4</v>
      </c>
      <c r="BX22" s="2">
        <f t="shared" si="13"/>
        <v>0.34578864524604236</v>
      </c>
      <c r="BY22" s="2">
        <v>0.86699999999999999</v>
      </c>
      <c r="CA22" s="2">
        <v>2.5</v>
      </c>
      <c r="CB22" s="2">
        <f t="shared" si="14"/>
        <v>0.23131263360747287</v>
      </c>
      <c r="CC22" s="2">
        <v>0.93200000000000005</v>
      </c>
      <c r="CE22" s="2">
        <v>2.5</v>
      </c>
      <c r="CF22" s="2">
        <f t="shared" si="15"/>
        <v>0.27404797744321874</v>
      </c>
      <c r="CG22" s="2">
        <v>0.94099999999999995</v>
      </c>
      <c r="CM22" s="2">
        <v>2.5</v>
      </c>
      <c r="CN22" s="2">
        <f t="shared" si="17"/>
        <v>0.27896228251699851</v>
      </c>
      <c r="CO22" s="2">
        <v>0.93899999999999995</v>
      </c>
      <c r="CU22" s="2">
        <v>2.5</v>
      </c>
      <c r="CV22" s="2">
        <f t="shared" si="19"/>
        <v>0.28754960881130143</v>
      </c>
      <c r="CW22" s="2">
        <v>0.93799999999999994</v>
      </c>
      <c r="CY22" s="2">
        <v>5.5</v>
      </c>
      <c r="CZ22" s="2">
        <f>$BY$3*CY22/(1+$BY$3*CY22)</f>
        <v>0.27498404964909223</v>
      </c>
      <c r="DA22" s="2">
        <v>0.7591</v>
      </c>
      <c r="DK22" s="2">
        <v>5.5</v>
      </c>
      <c r="DL22" s="2">
        <f t="shared" si="22"/>
        <v>0.47438963496360148</v>
      </c>
      <c r="DM22" s="2">
        <v>0.67849999999999999</v>
      </c>
      <c r="DO22" s="2">
        <v>2.4</v>
      </c>
      <c r="DP22" s="2">
        <f t="shared" si="48"/>
        <v>0.20340052384381552</v>
      </c>
      <c r="DQ22" s="2">
        <v>0.94450000000000001</v>
      </c>
      <c r="DR22">
        <f t="shared" si="23"/>
        <v>0.92157439663809559</v>
      </c>
      <c r="DT22" s="2">
        <v>2.4</v>
      </c>
      <c r="DU22" s="2">
        <f t="shared" si="24"/>
        <v>0.22711646427423143</v>
      </c>
      <c r="DV22" s="2">
        <v>0.94450000000000001</v>
      </c>
      <c r="DW22">
        <f t="shared" si="25"/>
        <v>0.92157439663809559</v>
      </c>
    </row>
    <row r="23" spans="1:201" ht="48.95" customHeight="1" x14ac:dyDescent="0.25">
      <c r="A23" t="s">
        <v>350</v>
      </c>
      <c r="B23" s="2" t="s">
        <v>351</v>
      </c>
      <c r="C23" s="2">
        <v>1944</v>
      </c>
      <c r="E23" s="2" t="s">
        <v>343</v>
      </c>
      <c r="AX23" s="2">
        <v>6.0090000000000003</v>
      </c>
      <c r="AY23" s="2">
        <f t="shared" si="9"/>
        <v>0.50513394581552229</v>
      </c>
      <c r="AZ23" s="2">
        <v>0.90700000000000003</v>
      </c>
      <c r="BA23" s="2">
        <v>0.45</v>
      </c>
      <c r="BB23" s="2">
        <v>7.4980000000000002</v>
      </c>
      <c r="BC23" s="2">
        <v>0.88600000000000001</v>
      </c>
      <c r="BD23" s="2">
        <v>0.44800000000000001</v>
      </c>
      <c r="BF23" s="2">
        <v>1</v>
      </c>
      <c r="BG23" s="2">
        <f t="shared" si="10"/>
        <v>0.14236559582434957</v>
      </c>
      <c r="BH23" s="2">
        <v>0.96709999999999996</v>
      </c>
      <c r="BI23" s="2">
        <v>0.96699999999999997</v>
      </c>
      <c r="BJ23" s="2">
        <v>0.92800000000000005</v>
      </c>
      <c r="BK23" s="2">
        <v>0.92800000000000005</v>
      </c>
      <c r="BL23" s="2" t="s">
        <v>346</v>
      </c>
      <c r="BM23" s="2" t="s">
        <v>347</v>
      </c>
      <c r="BW23" s="2">
        <v>4.5</v>
      </c>
      <c r="BX23" s="2">
        <f t="shared" si="13"/>
        <v>0.37289439494577969</v>
      </c>
      <c r="BY23" s="2">
        <v>0.85</v>
      </c>
      <c r="CA23" s="2">
        <v>3</v>
      </c>
      <c r="CB23" s="2">
        <f t="shared" si="14"/>
        <v>0.26530163629080772</v>
      </c>
      <c r="CC23" s="2">
        <v>0.90500000000000003</v>
      </c>
      <c r="CE23" s="2">
        <v>3</v>
      </c>
      <c r="CF23" s="2">
        <f t="shared" si="15"/>
        <v>0.31176960689243466</v>
      </c>
      <c r="CG23" s="2">
        <v>0.91900000000000004</v>
      </c>
      <c r="CT23" s="2" t="s">
        <v>415</v>
      </c>
      <c r="CU23" s="11">
        <v>3</v>
      </c>
      <c r="CV23" s="11">
        <f t="shared" si="19"/>
        <v>0.32629436705288412</v>
      </c>
      <c r="CW23" s="11">
        <v>0.91300000000000003</v>
      </c>
      <c r="CY23" s="2">
        <v>6</v>
      </c>
      <c r="CZ23" s="2">
        <f>$BY$3*CY23/(1+$BY$3*CY23)</f>
        <v>0.29266636487098235</v>
      </c>
      <c r="DA23" s="2">
        <v>0.73529999999999995</v>
      </c>
      <c r="DK23" s="2">
        <v>6</v>
      </c>
      <c r="DL23" s="2">
        <f t="shared" si="22"/>
        <v>0.49612012496220897</v>
      </c>
      <c r="DM23" s="2">
        <v>0.64639999999999997</v>
      </c>
      <c r="DO23" s="2">
        <v>2.7</v>
      </c>
      <c r="DP23" s="2">
        <f t="shared" si="48"/>
        <v>0.22315193672106418</v>
      </c>
      <c r="DQ23" s="2">
        <v>0.95279999999999998</v>
      </c>
      <c r="DR23">
        <f t="shared" si="23"/>
        <v>0.91147768727147049</v>
      </c>
      <c r="DT23" s="2">
        <v>2.7</v>
      </c>
      <c r="DU23" s="2">
        <f t="shared" si="24"/>
        <v>0.24845256382892372</v>
      </c>
      <c r="DV23" s="2">
        <v>0.95279999999999998</v>
      </c>
      <c r="DW23">
        <f t="shared" si="25"/>
        <v>0.91147768727147049</v>
      </c>
    </row>
    <row r="24" spans="1:201" ht="48.95" customHeight="1" x14ac:dyDescent="0.25">
      <c r="A24" s="9" t="s">
        <v>352</v>
      </c>
      <c r="B24" t="s">
        <v>353</v>
      </c>
      <c r="C24" s="2">
        <v>1991</v>
      </c>
      <c r="E24" s="2" t="s">
        <v>368</v>
      </c>
      <c r="AX24" s="2">
        <v>6.5</v>
      </c>
      <c r="AY24" s="2">
        <f t="shared" si="9"/>
        <v>0.52474984019713378</v>
      </c>
      <c r="AZ24" s="2">
        <v>0.90200000000000002</v>
      </c>
      <c r="BA24" s="2">
        <v>0.44</v>
      </c>
      <c r="BB24" s="2">
        <v>8.1010000000000009</v>
      </c>
      <c r="BC24" s="2">
        <v>0.88100000000000001</v>
      </c>
      <c r="BD24" s="2">
        <v>0.434</v>
      </c>
      <c r="BW24" s="2">
        <v>5</v>
      </c>
      <c r="BX24" s="2">
        <f t="shared" si="13"/>
        <v>0.3978433760513278</v>
      </c>
      <c r="BY24" s="2">
        <v>0.83099999999999996</v>
      </c>
      <c r="CE24" s="2">
        <v>3.5</v>
      </c>
      <c r="CF24" s="2">
        <f t="shared" si="15"/>
        <v>0.34576471959050631</v>
      </c>
      <c r="CG24" s="2">
        <v>0.89200000000000002</v>
      </c>
      <c r="DO24" s="2">
        <v>3</v>
      </c>
      <c r="DP24" s="2">
        <f t="shared" si="48"/>
        <v>0.24194758825625207</v>
      </c>
      <c r="DQ24" s="2">
        <v>0.96179999999999999</v>
      </c>
      <c r="DR24">
        <f t="shared" si="23"/>
        <v>0.90126166538009622</v>
      </c>
      <c r="DT24" s="2">
        <v>3</v>
      </c>
      <c r="DU24" s="2">
        <f t="shared" si="24"/>
        <v>0.26864230757979113</v>
      </c>
      <c r="DV24" s="2">
        <v>0.96179999999999999</v>
      </c>
      <c r="DW24">
        <f t="shared" si="25"/>
        <v>0.90126166538009622</v>
      </c>
    </row>
    <row r="25" spans="1:201" ht="48.95" customHeight="1" x14ac:dyDescent="0.25">
      <c r="A25" s="2" t="s">
        <v>383</v>
      </c>
      <c r="B25" s="2" t="s">
        <v>381</v>
      </c>
      <c r="C25" s="2">
        <v>2000</v>
      </c>
      <c r="E25" s="2" t="s">
        <v>382</v>
      </c>
      <c r="AX25" s="2">
        <v>6.9850000000000003</v>
      </c>
      <c r="AY25" s="2">
        <f t="shared" si="9"/>
        <v>0.54265684223437838</v>
      </c>
      <c r="AZ25" s="2">
        <v>0.89600000000000002</v>
      </c>
      <c r="BA25" s="2">
        <v>0.436</v>
      </c>
      <c r="BB25" s="2">
        <v>9.016</v>
      </c>
      <c r="BC25" s="2">
        <v>0.872</v>
      </c>
      <c r="BD25" s="2">
        <v>0.42099999999999999</v>
      </c>
      <c r="CE25" s="2">
        <v>4</v>
      </c>
      <c r="CF25" s="2">
        <f t="shared" si="15"/>
        <v>0.37655953631989575</v>
      </c>
      <c r="CG25" s="2">
        <v>0.86199999999999999</v>
      </c>
      <c r="DO25" s="2">
        <v>3.4</v>
      </c>
      <c r="DP25" s="2">
        <f t="shared" si="48"/>
        <v>0.26563787428601643</v>
      </c>
      <c r="DQ25" s="2">
        <v>0.97419999999999995</v>
      </c>
      <c r="DR25">
        <f t="shared" si="23"/>
        <v>0.88750605177911046</v>
      </c>
      <c r="DT25" s="2">
        <v>3.4</v>
      </c>
      <c r="DU25" s="2">
        <f t="shared" si="24"/>
        <v>0.29393290668052435</v>
      </c>
      <c r="DV25" s="2">
        <v>0.97419999999999995</v>
      </c>
      <c r="DW25">
        <f t="shared" si="25"/>
        <v>0.88750605177911046</v>
      </c>
    </row>
    <row r="26" spans="1:201" ht="48.95" customHeight="1" x14ac:dyDescent="0.25">
      <c r="AX26" s="2">
        <v>7.4950000000000001</v>
      </c>
      <c r="AY26" s="2">
        <f t="shared" si="9"/>
        <v>0.56008678871780104</v>
      </c>
      <c r="AZ26" s="2">
        <v>0.89200000000000002</v>
      </c>
      <c r="BA26" s="2">
        <v>0.42299999999999999</v>
      </c>
      <c r="BB26" s="2">
        <v>9.9990000000000006</v>
      </c>
      <c r="BC26" s="2">
        <v>0.86199999999999999</v>
      </c>
      <c r="BD26" s="2">
        <v>0.41199999999999998</v>
      </c>
      <c r="DO26" s="2">
        <v>3.7</v>
      </c>
      <c r="DP26" s="2">
        <f t="shared" si="48"/>
        <v>0.28245612398584147</v>
      </c>
      <c r="DQ26" s="2">
        <v>0.98360000000000003</v>
      </c>
      <c r="DR26">
        <f t="shared" si="23"/>
        <v>0.87710984737211428</v>
      </c>
      <c r="DT26" s="2">
        <v>3.7</v>
      </c>
      <c r="DU26" s="2">
        <f t="shared" si="24"/>
        <v>0.31178201658880628</v>
      </c>
      <c r="DV26" s="2">
        <v>0.98360000000000003</v>
      </c>
      <c r="DW26">
        <f t="shared" si="25"/>
        <v>0.87710984737211428</v>
      </c>
    </row>
    <row r="27" spans="1:201" ht="48.95" customHeight="1" x14ac:dyDescent="0.25">
      <c r="AX27" s="2">
        <v>7.9480000000000004</v>
      </c>
      <c r="AY27" s="2">
        <f t="shared" si="9"/>
        <v>0.57449103724090178</v>
      </c>
      <c r="AZ27" s="2">
        <v>0.88800000000000001</v>
      </c>
      <c r="BA27" s="2">
        <v>0.41399999999999998</v>
      </c>
      <c r="BB27" s="2">
        <v>11.02</v>
      </c>
      <c r="BC27" s="2">
        <v>0.85399999999999998</v>
      </c>
      <c r="BD27" s="2">
        <v>0.39700000000000002</v>
      </c>
      <c r="DO27" s="2">
        <v>4</v>
      </c>
      <c r="DP27" s="2">
        <f t="shared" si="48"/>
        <v>0.29852128286427793</v>
      </c>
      <c r="DQ27" s="2">
        <v>0.99250000000000005</v>
      </c>
      <c r="DR27">
        <f t="shared" si="23"/>
        <v>0.8667217477376794</v>
      </c>
      <c r="DT27" s="2">
        <v>4</v>
      </c>
      <c r="DU27" s="2">
        <f t="shared" si="24"/>
        <v>0.32875093974868436</v>
      </c>
      <c r="DV27" s="2">
        <v>0.99250000000000005</v>
      </c>
      <c r="DW27">
        <f t="shared" si="25"/>
        <v>0.8667217477376794</v>
      </c>
    </row>
    <row r="28" spans="1:201" ht="48.95" customHeight="1" x14ac:dyDescent="0.25">
      <c r="AX28" s="2">
        <v>7.9969999999999999</v>
      </c>
      <c r="AY28" s="2">
        <f t="shared" si="9"/>
        <v>0.57599277718960207</v>
      </c>
      <c r="AZ28" s="2">
        <v>0.88600000000000001</v>
      </c>
      <c r="BA28" s="2">
        <v>0.42</v>
      </c>
      <c r="BB28" s="2">
        <v>11.992000000000001</v>
      </c>
      <c r="BC28" s="2">
        <v>0.84499999999999997</v>
      </c>
      <c r="BD28" s="2">
        <v>0.38900000000000001</v>
      </c>
      <c r="DO28" s="2">
        <v>4.5</v>
      </c>
      <c r="DP28" s="2">
        <f t="shared" si="48"/>
        <v>0.32375545644816078</v>
      </c>
      <c r="DQ28" s="2">
        <v>1.0089999999999999</v>
      </c>
      <c r="DR28">
        <f t="shared" si="23"/>
        <v>0.8490882556844872</v>
      </c>
      <c r="DT28" s="2">
        <v>4.5</v>
      </c>
      <c r="DU28" s="2">
        <f t="shared" si="24"/>
        <v>0.35524636036570428</v>
      </c>
      <c r="DV28" s="2">
        <v>1.0089999999999999</v>
      </c>
      <c r="DW28">
        <f t="shared" si="25"/>
        <v>0.8490882556844872</v>
      </c>
    </row>
    <row r="29" spans="1:201" ht="48.95" customHeight="1" x14ac:dyDescent="0.25">
      <c r="AX29" s="2">
        <v>8.9870000000000001</v>
      </c>
      <c r="AY29" s="2">
        <f t="shared" si="9"/>
        <v>0.604214590590331</v>
      </c>
      <c r="AZ29" s="2">
        <v>0.879</v>
      </c>
      <c r="BA29" s="2">
        <v>0.39800000000000002</v>
      </c>
      <c r="BB29" s="2">
        <v>12.997999999999999</v>
      </c>
      <c r="BC29" s="2">
        <v>0.83699999999999997</v>
      </c>
      <c r="BD29" s="2">
        <v>0.379</v>
      </c>
      <c r="DO29" s="2">
        <v>5</v>
      </c>
      <c r="DP29" s="2">
        <f t="shared" si="48"/>
        <v>0.34723718137014914</v>
      </c>
      <c r="DQ29" s="2">
        <v>1.0249999999999999</v>
      </c>
      <c r="DR29">
        <f t="shared" si="23"/>
        <v>0.83139404553783947</v>
      </c>
      <c r="DT29" s="2">
        <v>5</v>
      </c>
      <c r="DU29" s="2">
        <f t="shared" si="24"/>
        <v>0.37972956208907077</v>
      </c>
      <c r="DV29" s="2">
        <v>1.0249999999999999</v>
      </c>
      <c r="DW29">
        <f t="shared" si="25"/>
        <v>0.83139404553783947</v>
      </c>
    </row>
    <row r="30" spans="1:201" ht="48.95" customHeight="1" x14ac:dyDescent="0.25">
      <c r="AX30" s="2">
        <v>9.9670000000000005</v>
      </c>
      <c r="AY30" s="2">
        <f t="shared" si="9"/>
        <v>0.62867991525094347</v>
      </c>
      <c r="AZ30" s="2">
        <v>0.87</v>
      </c>
      <c r="BA30" s="2">
        <v>0.38700000000000001</v>
      </c>
      <c r="BB30" s="2">
        <v>13.972</v>
      </c>
      <c r="BC30" s="2">
        <v>0.82699999999999996</v>
      </c>
      <c r="BD30" s="2">
        <v>0.377</v>
      </c>
      <c r="DO30" s="2">
        <v>5.5</v>
      </c>
      <c r="DP30" s="2">
        <f t="shared" si="48"/>
        <v>0.36914288598203948</v>
      </c>
      <c r="DQ30" s="2">
        <v>1.0411999999999999</v>
      </c>
      <c r="DR30">
        <f t="shared" si="23"/>
        <v>0.81356716887718761</v>
      </c>
      <c r="DT30" s="2">
        <v>5.5</v>
      </c>
      <c r="DU30" s="2">
        <f t="shared" si="24"/>
        <v>0.40242138853366155</v>
      </c>
      <c r="DV30" s="2">
        <v>1.0411999999999999</v>
      </c>
      <c r="DW30">
        <f t="shared" si="25"/>
        <v>0.81356716887718761</v>
      </c>
    </row>
    <row r="31" spans="1:201" ht="48.95" customHeight="1" x14ac:dyDescent="0.25">
      <c r="AX31" s="2">
        <v>11.013</v>
      </c>
      <c r="AY31" s="2">
        <f t="shared" si="9"/>
        <v>0.65166240927882724</v>
      </c>
      <c r="AZ31" s="2">
        <v>0.86199999999999999</v>
      </c>
      <c r="BA31" s="2">
        <v>0.374</v>
      </c>
      <c r="BB31" s="2">
        <v>15.007999999999999</v>
      </c>
      <c r="BC31" s="2">
        <v>0.81699999999999995</v>
      </c>
      <c r="BD31" s="2">
        <v>0.373</v>
      </c>
      <c r="DO31" s="2">
        <v>6</v>
      </c>
      <c r="DP31" s="2">
        <f t="shared" si="48"/>
        <v>0.38962608493963408</v>
      </c>
      <c r="DQ31" s="2">
        <v>1.0569999999999999</v>
      </c>
      <c r="DR31">
        <f t="shared" si="23"/>
        <v>0.79572679892361964</v>
      </c>
      <c r="DT31" s="2">
        <v>6</v>
      </c>
      <c r="DU31" s="2">
        <f t="shared" si="24"/>
        <v>0.42351150671032606</v>
      </c>
      <c r="DV31" s="2">
        <v>1.0569999999999999</v>
      </c>
      <c r="DW31">
        <f t="shared" si="25"/>
        <v>0.79572679892361964</v>
      </c>
    </row>
    <row r="32" spans="1:201" ht="48.95" customHeight="1" x14ac:dyDescent="0.25">
      <c r="AX32" s="2">
        <v>11.999000000000001</v>
      </c>
      <c r="AY32" s="2">
        <f t="shared" si="9"/>
        <v>0.67086534204909554</v>
      </c>
      <c r="AZ32" s="2">
        <v>0.85499999999999998</v>
      </c>
      <c r="BA32" s="2">
        <v>0.36199999999999999</v>
      </c>
      <c r="BB32" s="2">
        <v>15.779</v>
      </c>
      <c r="BC32" s="2">
        <v>0.81100000000000005</v>
      </c>
      <c r="BD32" s="2">
        <v>0.36799999999999999</v>
      </c>
      <c r="DO32" s="2">
        <v>6.5</v>
      </c>
      <c r="DP32" s="2">
        <f t="shared" si="48"/>
        <v>0.40882098212570239</v>
      </c>
      <c r="DQ32" s="2">
        <v>1.0745</v>
      </c>
      <c r="DR32">
        <f t="shared" si="23"/>
        <v>0.77752510639851602</v>
      </c>
      <c r="DT32" s="2">
        <v>6.5</v>
      </c>
      <c r="DU32" s="2">
        <f t="shared" si="24"/>
        <v>0.44316372100275075</v>
      </c>
      <c r="DV32" s="2">
        <v>1.0745</v>
      </c>
      <c r="DW32">
        <f t="shared" si="25"/>
        <v>0.77752510639851602</v>
      </c>
    </row>
    <row r="33" ht="15" x14ac:dyDescent="0.25"/>
    <row r="34" ht="15" x14ac:dyDescent="0.25"/>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2026-01-23T07:41:08Z</dcterms:modified>
</cp:coreProperties>
</file>