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óximas aperturas- 2017" sheetId="1" r:id="rId1"/>
  </sheets>
  <definedNames>
    <definedName name="_xlnm.Print_Area" localSheetId="0">'Próximas aperturas- 2017'!$A$1:$S$27</definedName>
  </definedNames>
  <calcPr calcId="145621"/>
</workbook>
</file>

<file path=xl/calcChain.xml><?xml version="1.0" encoding="utf-8"?>
<calcChain xmlns="http://schemas.openxmlformats.org/spreadsheetml/2006/main">
  <c r="S23" i="1" l="1"/>
  <c r="R23" i="1"/>
  <c r="Q23" i="1"/>
  <c r="O20" i="1"/>
  <c r="N20" i="1"/>
  <c r="J19" i="1"/>
  <c r="H19" i="1"/>
  <c r="F19" i="1"/>
  <c r="D19" i="1"/>
  <c r="O14" i="1"/>
  <c r="N14" i="1"/>
  <c r="P8" i="1"/>
  <c r="N8" i="1"/>
  <c r="P5" i="1"/>
  <c r="P23" i="1" s="1"/>
  <c r="N5" i="1"/>
  <c r="O5" i="1" s="1"/>
  <c r="O8" i="1" l="1"/>
  <c r="O23" i="1" s="1"/>
  <c r="O17" i="1"/>
  <c r="N23" i="1"/>
  <c r="N17" i="1"/>
</calcChain>
</file>

<file path=xl/sharedStrings.xml><?xml version="1.0" encoding="utf-8"?>
<sst xmlns="http://schemas.openxmlformats.org/spreadsheetml/2006/main" count="60" uniqueCount="59">
  <si>
    <t>Cursos, diplomados y maestrías.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</si>
  <si>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</si>
  <si>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</si>
  <si>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</si>
  <si>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</si>
  <si>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</si>
  <si>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</si>
  <si>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</si>
  <si>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</si>
  <si>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</si>
  <si>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</si>
  <si>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</si>
  <si>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</si>
  <si>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ALUMNOS</t>
  </si>
  <si>
    <t>ALUMNOS EXT</t>
  </si>
  <si>
    <t>ALUMNOS POS</t>
  </si>
  <si>
    <t>DIPLOMADOS</t>
  </si>
  <si>
    <t>MAESTRÍAS</t>
  </si>
  <si>
    <t>CURSOS</t>
  </si>
  <si>
    <t>ASEOSOR: SANDRA COTRERAS</t>
  </si>
  <si>
    <t>D. Administración Estratégica (Mini - MBA)</t>
  </si>
  <si>
    <t>D. Psicología del niño y del adolescente</t>
  </si>
  <si>
    <t>M. Derecho Corporativo</t>
  </si>
  <si>
    <t>D. Wedding Planning</t>
  </si>
  <si>
    <t>D. Finanzas para no financieros</t>
  </si>
  <si>
    <t>Maestría MBA</t>
  </si>
  <si>
    <t>M. Mercadotecnia Integral</t>
  </si>
  <si>
    <t>D. Team Coaching</t>
  </si>
  <si>
    <t>Workshop de Ventas.</t>
  </si>
  <si>
    <t>ASESOR: REBECA RUIZ</t>
  </si>
  <si>
    <t>Diplomado en Habilidades Gerenciales.</t>
  </si>
  <si>
    <t>Diplomado en Marketing Digital.</t>
  </si>
  <si>
    <t>M. Finanzas</t>
  </si>
  <si>
    <t>Curso Finanzas para MiPymes</t>
  </si>
  <si>
    <t>D. Habilidades gerenciales avanzadas</t>
  </si>
  <si>
    <t>D. Gestión del Capital Humano</t>
  </si>
  <si>
    <t>Curso Professional Certificate in Public Relations</t>
  </si>
  <si>
    <t>Curso The Satrategy Behind the Marketing</t>
  </si>
  <si>
    <t>ASESOR 3/IN COMPANY</t>
  </si>
  <si>
    <t>PLAYA DEL CARMEN. GISELLE YAÑEZ</t>
  </si>
  <si>
    <t>D. Administración Estratégica</t>
  </si>
  <si>
    <t>D. Liderazgo para la Sustentabilidad</t>
  </si>
  <si>
    <t>C. Digital Weekend</t>
  </si>
  <si>
    <t>D. Liderazgo en el Desarrollo de Equipos</t>
  </si>
  <si>
    <t>Curso   cerrado: Vacation Trade Worls Playa del Carmen</t>
  </si>
  <si>
    <t>LE CORDON BLEU. LITSA TUN</t>
  </si>
  <si>
    <t>C. sin gluten/D.cocina de Asia</t>
  </si>
  <si>
    <t> D.  Repostería Francesa Básica</t>
  </si>
  <si>
    <t>Curso en Decoración de Pasteles/C. Costos de A y B</t>
  </si>
  <si>
    <t>C. Costos de A y B</t>
  </si>
  <si>
    <t>Curso de verano Petit chef/ D. Técnicas  Culinarias</t>
  </si>
  <si>
    <t>C. Cocina Vegana y Vegetariana</t>
  </si>
  <si>
    <t>D. Panadería/D. y Certificación como Sommelier</t>
  </si>
  <si>
    <t>D. Cocina Española e Italiana</t>
  </si>
  <si>
    <t>Curso Cocina Viajer/D. Chocolatería</t>
  </si>
  <si>
    <t xml:space="preserve">COZUMEL Y CHETUMAL. </t>
  </si>
  <si>
    <t>Workshop de ventas</t>
  </si>
  <si>
    <t>D. Mini MBA Cozumel</t>
  </si>
  <si>
    <t>D. Mini MBA Chetumal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</si>
</sst>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7">
    <font>
      <sz val="10"/>
      <name val="Arial"/>
      <family val="2"/>
    </font>
    <font>
      <sz val="10"/>
      <name val="Arial"/>
      <family val="2"/>
    </font>
    <font>
      <b/>
      <sz val="16"/>
      <name val="Century Gothic"/>
      <family val="2"/>
    </font>
    <font>
      <b/>
      <sz val="14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4"/>
      <name val="Arial"/>
      <family val="2"/>
    </font>
    <font>
      <sz val="10"/>
      <color rgb="FFFF0000"/>
      <name val="Century Gothic"/>
      <family val="2"/>
    </font>
    <font>
      <sz val="9"/>
      <name val="Century Gothic"/>
      <family val="2"/>
    </font>
    <font>
      <sz val="7"/>
      <name val="Century Gothic"/>
      <family val="2"/>
    </font>
    <font>
      <sz val="14"/>
      <name val="Century Gothic"/>
      <family val="2"/>
    </font>
    <font>
      <sz val="8"/>
      <name val="Century Gothic"/>
      <family val="2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Protection="0">
      <alignment vertical="top"/>
    </xf>
  </cellStyleXfs>
  <cellXfs count="9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0" fillId="0" borderId="0" xfId="0" applyNumberFormat="1"/>
    <xf numFmtId="0" fontId="5" fillId="3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5" fillId="4" borderId="10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" fontId="4" fillId="4" borderId="10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vertical="center" wrapText="1"/>
    </xf>
    <xf numFmtId="16" fontId="4" fillId="4" borderId="2" xfId="0" applyNumberFormat="1" applyFont="1" applyFill="1" applyBorder="1" applyAlignment="1">
      <alignment horizontal="center" vertical="center" wrapText="1"/>
    </xf>
    <xf numFmtId="16" fontId="4" fillId="4" borderId="12" xfId="0" applyNumberFormat="1" applyFont="1" applyFill="1" applyBorder="1" applyAlignment="1">
      <alignment horizontal="center" vertical="center" wrapText="1"/>
    </xf>
    <xf numFmtId="1" fontId="5" fillId="4" borderId="13" xfId="0" applyNumberFormat="1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16" fontId="7" fillId="4" borderId="0" xfId="0" applyNumberFormat="1" applyFont="1" applyFill="1" applyBorder="1" applyAlignment="1">
      <alignment horizontal="center" vertical="center" wrapText="1"/>
    </xf>
    <xf numFmtId="16" fontId="8" fillId="4" borderId="12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16" fontId="5" fillId="4" borderId="12" xfId="0" applyNumberFormat="1" applyFont="1" applyFill="1" applyBorder="1" applyAlignment="1">
      <alignment horizontal="center" vertical="center" wrapText="1"/>
    </xf>
    <xf numFmtId="16" fontId="4" fillId="4" borderId="2" xfId="0" applyNumberFormat="1" applyFont="1" applyFill="1" applyBorder="1" applyAlignment="1">
      <alignment vertical="center" wrapText="1"/>
    </xf>
    <xf numFmtId="16" fontId="5" fillId="4" borderId="2" xfId="0" applyNumberFormat="1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1" fontId="5" fillId="4" borderId="11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0" fillId="4" borderId="6" xfId="0" applyFill="1" applyBorder="1" applyAlignment="1"/>
    <xf numFmtId="0" fontId="5" fillId="4" borderId="6" xfId="0" applyFont="1" applyFill="1" applyBorder="1" applyAlignment="1">
      <alignment vertical="center" wrapText="1"/>
    </xf>
    <xf numFmtId="0" fontId="0" fillId="4" borderId="0" xfId="0" applyFill="1" applyBorder="1" applyAlignment="1"/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0" fillId="4" borderId="14" xfId="0" applyFill="1" applyBorder="1" applyAlignment="1"/>
    <xf numFmtId="1" fontId="4" fillId="4" borderId="14" xfId="0" applyNumberFormat="1" applyFont="1" applyFill="1" applyBorder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16" fontId="5" fillId="4" borderId="17" xfId="0" applyNumberFormat="1" applyFont="1" applyFill="1" applyBorder="1" applyAlignment="1">
      <alignment horizontal="center" vertical="center" wrapText="1"/>
    </xf>
    <xf numFmtId="16" fontId="5" fillId="4" borderId="11" xfId="0" applyNumberFormat="1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16" fontId="5" fillId="4" borderId="0" xfId="0" applyNumberFormat="1" applyFont="1" applyFill="1" applyBorder="1" applyAlignment="1">
      <alignment horizontal="center" vertical="center" wrapText="1"/>
    </xf>
    <xf numFmtId="1" fontId="5" fillId="4" borderId="20" xfId="0" applyNumberFormat="1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11" xfId="0" applyFill="1" applyBorder="1"/>
    <xf numFmtId="0" fontId="0" fillId="4" borderId="0" xfId="0" applyFill="1" applyBorder="1" applyAlignment="1">
      <alignment horizontal="center"/>
    </xf>
    <xf numFmtId="0" fontId="0" fillId="4" borderId="17" xfId="0" applyFill="1" applyBorder="1"/>
    <xf numFmtId="0" fontId="13" fillId="4" borderId="11" xfId="0" applyFont="1" applyFill="1" applyBorder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16" fontId="5" fillId="4" borderId="17" xfId="0" applyNumberFormat="1" applyFont="1" applyFill="1" applyBorder="1" applyAlignment="1">
      <alignment vertical="center" wrapText="1"/>
    </xf>
    <xf numFmtId="16" fontId="0" fillId="4" borderId="11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16" fontId="13" fillId="4" borderId="10" xfId="0" applyNumberFormat="1" applyFont="1" applyFill="1" applyBorder="1" applyAlignment="1">
      <alignment horizontal="center" vertical="center"/>
    </xf>
    <xf numFmtId="16" fontId="13" fillId="4" borderId="25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16" fontId="5" fillId="4" borderId="14" xfId="0" applyNumberFormat="1" applyFont="1" applyFill="1" applyBorder="1" applyAlignment="1">
      <alignment horizontal="center" vertical="center" wrapText="1"/>
    </xf>
    <xf numFmtId="1" fontId="4" fillId="4" borderId="13" xfId="0" applyNumberFormat="1" applyFont="1" applyFill="1" applyBorder="1" applyAlignment="1">
      <alignment horizontal="center" vertical="center" wrapText="1"/>
    </xf>
    <xf numFmtId="16" fontId="5" fillId="4" borderId="15" xfId="0" applyNumberFormat="1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center"/>
    </xf>
    <xf numFmtId="1" fontId="14" fillId="6" borderId="4" xfId="0" applyNumberFormat="1" applyFont="1" applyFill="1" applyBorder="1" applyAlignment="1">
      <alignment horizontal="center" vertical="center"/>
    </xf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Euro" xfId="1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view="pageLayout" zoomScale="50" zoomScaleNormal="100" zoomScalePageLayoutView="50" workbookViewId="0">
      <selection activeCell="N5" sqref="N5:N7"/>
    </sheetView>
  </sheetViews>
  <sheetFormatPr baseColWidth="10" defaultColWidth="0" defaultRowHeight="12.75"/>
  <cols>
    <col min="1" max="1" width="12.7109375" customWidth="1"/>
    <col min="2" max="3" width="15.28515625" customWidth="1"/>
    <col min="4" max="5" width="15.28515625" style="92" customWidth="1"/>
    <col min="6" max="8" width="15.28515625" customWidth="1"/>
    <col min="9" max="10" width="15.28515625" style="93" customWidth="1"/>
    <col min="11" max="13" width="15.28515625" customWidth="1"/>
    <col min="14" max="16" width="12.42578125" customWidth="1"/>
    <col min="17" max="17" width="12.85546875" customWidth="1"/>
    <col min="18" max="18" width="13.7109375" customWidth="1"/>
    <col min="19" max="19" width="13" customWidth="1"/>
    <col min="20" max="377" width="25.5703125" customWidth="1"/>
  </cols>
  <sheetData>
    <row r="1" spans="1:20" ht="28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3.5" customHeight="1">
      <c r="A2" s="3">
        <v>2017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ht="49.5" customHeight="1" thickBot="1">
      <c r="A4" s="5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8" t="s">
        <v>17</v>
      </c>
      <c r="S4" s="8" t="s">
        <v>18</v>
      </c>
    </row>
    <row r="5" spans="1:20" ht="69.75" customHeight="1">
      <c r="A5" s="9" t="s">
        <v>19</v>
      </c>
      <c r="B5" s="10"/>
      <c r="C5" s="11" t="s">
        <v>20</v>
      </c>
      <c r="D5" s="12" t="s">
        <v>21</v>
      </c>
      <c r="E5" s="11" t="s">
        <v>22</v>
      </c>
      <c r="F5" s="12"/>
      <c r="G5" s="11" t="s">
        <v>23</v>
      </c>
      <c r="H5" s="13"/>
      <c r="I5" s="11" t="s">
        <v>24</v>
      </c>
      <c r="J5" s="12" t="s">
        <v>25</v>
      </c>
      <c r="K5" s="11" t="s">
        <v>26</v>
      </c>
      <c r="L5" s="12" t="s">
        <v>27</v>
      </c>
      <c r="M5" s="14" t="s">
        <v>28</v>
      </c>
      <c r="N5" s="15">
        <f>SUM(C7:M7)</f>
        <v>277</v>
      </c>
      <c r="O5" s="15">
        <f>N5-P5</f>
        <v>217</v>
      </c>
      <c r="P5" s="15">
        <f>E7+J7+K7</f>
        <v>60</v>
      </c>
      <c r="Q5" s="16">
        <v>5</v>
      </c>
      <c r="R5" s="16">
        <v>3</v>
      </c>
      <c r="S5" s="16">
        <v>1</v>
      </c>
      <c r="T5" s="17"/>
    </row>
    <row r="6" spans="1:20" ht="17.25" customHeight="1">
      <c r="A6" s="18"/>
      <c r="B6" s="19"/>
      <c r="C6" s="20">
        <v>42783</v>
      </c>
      <c r="D6" s="21"/>
      <c r="E6" s="22">
        <v>42843</v>
      </c>
      <c r="F6" s="21"/>
      <c r="G6" s="22">
        <v>42905</v>
      </c>
      <c r="H6" s="23"/>
      <c r="I6" s="22">
        <v>42958</v>
      </c>
      <c r="J6" s="24">
        <v>42984</v>
      </c>
      <c r="K6" s="22">
        <v>43014</v>
      </c>
      <c r="L6" s="24">
        <v>43050</v>
      </c>
      <c r="M6" s="25">
        <v>43063</v>
      </c>
      <c r="N6" s="15"/>
      <c r="O6" s="15"/>
      <c r="P6" s="15"/>
      <c r="Q6" s="16"/>
      <c r="R6" s="16"/>
      <c r="S6" s="16"/>
    </row>
    <row r="7" spans="1:20" ht="17.25" customHeight="1" thickBot="1">
      <c r="A7" s="18"/>
      <c r="B7" s="19"/>
      <c r="C7" s="26">
        <v>40</v>
      </c>
      <c r="D7" s="27">
        <v>33</v>
      </c>
      <c r="E7" s="28">
        <v>24</v>
      </c>
      <c r="F7" s="27"/>
      <c r="G7" s="28">
        <v>27</v>
      </c>
      <c r="H7" s="23"/>
      <c r="I7" s="28">
        <v>37</v>
      </c>
      <c r="J7" s="27">
        <v>18</v>
      </c>
      <c r="K7" s="28">
        <v>18</v>
      </c>
      <c r="L7" s="27">
        <v>26</v>
      </c>
      <c r="M7" s="29">
        <v>54</v>
      </c>
      <c r="N7" s="15"/>
      <c r="O7" s="15"/>
      <c r="P7" s="15"/>
      <c r="Q7" s="16"/>
      <c r="R7" s="16"/>
      <c r="S7" s="16"/>
    </row>
    <row r="8" spans="1:20" ht="53.85" customHeight="1">
      <c r="A8" s="30" t="s">
        <v>29</v>
      </c>
      <c r="B8" s="31"/>
      <c r="C8" s="32" t="s">
        <v>30</v>
      </c>
      <c r="D8" s="14" t="s">
        <v>31</v>
      </c>
      <c r="E8" s="11" t="s">
        <v>32</v>
      </c>
      <c r="F8" s="12"/>
      <c r="G8" s="11" t="s">
        <v>33</v>
      </c>
      <c r="H8" s="23"/>
      <c r="I8" s="14" t="s">
        <v>34</v>
      </c>
      <c r="J8" s="11" t="s">
        <v>35</v>
      </c>
      <c r="K8" s="12"/>
      <c r="L8" s="11" t="s">
        <v>36</v>
      </c>
      <c r="M8" s="12" t="s">
        <v>37</v>
      </c>
      <c r="N8" s="15">
        <f>SUM(B10:M10)</f>
        <v>229</v>
      </c>
      <c r="O8" s="15">
        <f>N8-P8</f>
        <v>211</v>
      </c>
      <c r="P8" s="15">
        <f>E10</f>
        <v>18</v>
      </c>
      <c r="Q8" s="16">
        <v>4</v>
      </c>
      <c r="R8" s="16">
        <v>1</v>
      </c>
      <c r="S8" s="16">
        <v>3</v>
      </c>
    </row>
    <row r="9" spans="1:20" ht="14.25" customHeight="1">
      <c r="A9" s="33"/>
      <c r="B9" s="34"/>
      <c r="C9" s="20">
        <v>42776</v>
      </c>
      <c r="D9" s="35">
        <v>42818</v>
      </c>
      <c r="E9" s="36"/>
      <c r="F9" s="37"/>
      <c r="G9" s="36"/>
      <c r="H9" s="23"/>
      <c r="I9" s="38">
        <v>42965</v>
      </c>
      <c r="J9" s="20">
        <v>42986</v>
      </c>
      <c r="K9" s="39"/>
      <c r="L9" s="20">
        <v>43050</v>
      </c>
      <c r="M9" s="40">
        <v>43077</v>
      </c>
      <c r="N9" s="15"/>
      <c r="O9" s="15"/>
      <c r="P9" s="15"/>
      <c r="Q9" s="16"/>
      <c r="R9" s="16"/>
      <c r="S9" s="16"/>
    </row>
    <row r="10" spans="1:20" ht="14.25" customHeight="1" thickBot="1">
      <c r="A10" s="41"/>
      <c r="B10" s="42"/>
      <c r="C10" s="43">
        <v>36</v>
      </c>
      <c r="D10" s="44">
        <v>40</v>
      </c>
      <c r="E10" s="45">
        <v>18</v>
      </c>
      <c r="F10" s="44"/>
      <c r="G10" s="45">
        <v>17</v>
      </c>
      <c r="H10" s="23"/>
      <c r="I10" s="45">
        <v>42</v>
      </c>
      <c r="J10" s="44">
        <v>16</v>
      </c>
      <c r="K10" s="45"/>
      <c r="L10" s="44">
        <v>20</v>
      </c>
      <c r="M10" s="46">
        <v>40</v>
      </c>
      <c r="N10" s="15"/>
      <c r="O10" s="15"/>
      <c r="P10" s="15"/>
      <c r="Q10" s="16"/>
      <c r="R10" s="16"/>
      <c r="S10" s="16"/>
    </row>
    <row r="11" spans="1:20" ht="53.85" customHeight="1">
      <c r="A11" s="30" t="s">
        <v>38</v>
      </c>
      <c r="B11" s="47"/>
      <c r="C11" s="12"/>
      <c r="D11" s="12"/>
      <c r="E11" s="12"/>
      <c r="F11" s="12"/>
      <c r="G11" s="12"/>
      <c r="H11" s="12"/>
      <c r="I11" s="12"/>
      <c r="J11" s="12"/>
      <c r="K11" s="48"/>
      <c r="L11" s="48"/>
      <c r="M11" s="48"/>
      <c r="N11" s="15"/>
      <c r="O11" s="15"/>
      <c r="P11" s="15"/>
      <c r="Q11" s="16"/>
      <c r="R11" s="16"/>
      <c r="S11" s="16"/>
    </row>
    <row r="12" spans="1:20" ht="13.5">
      <c r="A12" s="33"/>
      <c r="B12" s="49"/>
      <c r="C12" s="50"/>
      <c r="D12" s="50"/>
      <c r="E12" s="50"/>
      <c r="F12" s="50"/>
      <c r="G12" s="50"/>
      <c r="H12" s="50"/>
      <c r="I12" s="50"/>
      <c r="J12" s="50"/>
      <c r="K12" s="51"/>
      <c r="L12" s="51"/>
      <c r="M12" s="51"/>
      <c r="N12" s="15"/>
      <c r="O12" s="15"/>
      <c r="P12" s="15"/>
      <c r="Q12" s="16"/>
      <c r="R12" s="16"/>
      <c r="S12" s="16"/>
    </row>
    <row r="13" spans="1:20" ht="13.5" customHeight="1" thickBot="1">
      <c r="A13" s="41"/>
      <c r="B13" s="52"/>
      <c r="C13" s="53"/>
      <c r="D13" s="54"/>
      <c r="E13" s="54"/>
      <c r="F13" s="53"/>
      <c r="G13" s="53"/>
      <c r="H13" s="53"/>
      <c r="I13" s="53"/>
      <c r="J13" s="53"/>
      <c r="K13" s="55"/>
      <c r="L13" s="55"/>
      <c r="M13" s="55"/>
      <c r="N13" s="15"/>
      <c r="O13" s="15"/>
      <c r="P13" s="15"/>
      <c r="Q13" s="16"/>
      <c r="R13" s="16"/>
      <c r="S13" s="16"/>
    </row>
    <row r="14" spans="1:20" ht="53.85" customHeight="1">
      <c r="A14" s="30" t="s">
        <v>39</v>
      </c>
      <c r="B14" s="14" t="s">
        <v>40</v>
      </c>
      <c r="C14" s="11" t="s">
        <v>23</v>
      </c>
      <c r="D14" s="14"/>
      <c r="E14" s="56"/>
      <c r="F14" s="50" t="s">
        <v>41</v>
      </c>
      <c r="G14" s="11" t="s">
        <v>42</v>
      </c>
      <c r="H14" s="50"/>
      <c r="I14" s="50"/>
      <c r="J14" s="32" t="s">
        <v>43</v>
      </c>
      <c r="K14" s="11" t="s">
        <v>44</v>
      </c>
      <c r="L14" s="12"/>
      <c r="M14" s="48"/>
      <c r="N14" s="15">
        <f>SUM(B16:M16)</f>
        <v>163</v>
      </c>
      <c r="O14" s="15">
        <f>SUM(B16:M16)</f>
        <v>163</v>
      </c>
      <c r="P14" s="15">
        <v>0</v>
      </c>
      <c r="Q14" s="57">
        <v>4</v>
      </c>
      <c r="R14" s="16">
        <v>0</v>
      </c>
      <c r="S14" s="16">
        <v>2</v>
      </c>
    </row>
    <row r="15" spans="1:20" ht="13.5">
      <c r="A15" s="33"/>
      <c r="B15" s="58">
        <v>42748</v>
      </c>
      <c r="C15" s="59">
        <v>42788</v>
      </c>
      <c r="D15" s="60"/>
      <c r="E15" s="61"/>
      <c r="F15" s="62">
        <v>42867</v>
      </c>
      <c r="G15" s="59">
        <v>42915</v>
      </c>
      <c r="H15" s="50"/>
      <c r="I15" s="50"/>
      <c r="J15" s="59">
        <v>42986</v>
      </c>
      <c r="K15" s="59">
        <v>43020</v>
      </c>
      <c r="L15" s="50"/>
      <c r="M15" s="51"/>
      <c r="N15" s="15"/>
      <c r="O15" s="15"/>
      <c r="P15" s="15"/>
      <c r="Q15" s="57"/>
      <c r="R15" s="16"/>
      <c r="S15" s="16"/>
    </row>
    <row r="16" spans="1:20" ht="14.25" customHeight="1" thickBot="1">
      <c r="A16" s="41"/>
      <c r="B16" s="63">
        <v>26</v>
      </c>
      <c r="C16" s="63">
        <v>23</v>
      </c>
      <c r="D16" s="29"/>
      <c r="E16" s="64"/>
      <c r="F16" s="65">
        <v>23</v>
      </c>
      <c r="G16" s="66">
        <v>30</v>
      </c>
      <c r="H16" s="44"/>
      <c r="I16" s="44"/>
      <c r="J16" s="67">
        <v>23</v>
      </c>
      <c r="K16" s="66">
        <v>38</v>
      </c>
      <c r="L16" s="27"/>
      <c r="M16" s="55"/>
      <c r="N16" s="15"/>
      <c r="O16" s="15"/>
      <c r="P16" s="15"/>
      <c r="Q16" s="57"/>
      <c r="R16" s="16"/>
      <c r="S16" s="16"/>
    </row>
    <row r="17" spans="1:19" ht="53.85" customHeight="1">
      <c r="A17" s="30" t="s">
        <v>45</v>
      </c>
      <c r="B17" s="68"/>
      <c r="C17" s="50"/>
      <c r="D17" s="11" t="s">
        <v>46</v>
      </c>
      <c r="E17" s="69" t="s">
        <v>47</v>
      </c>
      <c r="F17" s="70" t="s">
        <v>48</v>
      </c>
      <c r="G17" s="11" t="s">
        <v>49</v>
      </c>
      <c r="H17" s="71" t="s">
        <v>50</v>
      </c>
      <c r="I17" s="11" t="s">
        <v>51</v>
      </c>
      <c r="J17" s="72" t="s">
        <v>52</v>
      </c>
      <c r="K17" s="73" t="s">
        <v>53</v>
      </c>
      <c r="L17" s="14" t="s">
        <v>54</v>
      </c>
      <c r="M17" s="14"/>
      <c r="N17" s="15">
        <f>SUM(D19:L19)</f>
        <v>145</v>
      </c>
      <c r="O17" s="15">
        <f>SUM(D19:L19)</f>
        <v>145</v>
      </c>
      <c r="P17" s="15">
        <v>0</v>
      </c>
      <c r="Q17" s="16">
        <v>7</v>
      </c>
      <c r="R17" s="57">
        <v>0</v>
      </c>
      <c r="S17" s="16">
        <v>7</v>
      </c>
    </row>
    <row r="18" spans="1:19" ht="13.5" customHeight="1">
      <c r="A18" s="33"/>
      <c r="B18" s="68"/>
      <c r="C18" s="50"/>
      <c r="D18" s="32"/>
      <c r="E18" s="68"/>
      <c r="F18" s="74"/>
      <c r="G18" s="32"/>
      <c r="H18" s="75"/>
      <c r="I18" s="45"/>
      <c r="J18" s="76"/>
      <c r="K18" s="77"/>
      <c r="L18" s="60"/>
      <c r="M18" s="60"/>
      <c r="N18" s="15"/>
      <c r="O18" s="15"/>
      <c r="P18" s="15"/>
      <c r="Q18" s="16"/>
      <c r="R18" s="57"/>
      <c r="S18" s="16"/>
    </row>
    <row r="19" spans="1:19" ht="14.25" customHeight="1" thickBot="1">
      <c r="A19" s="41"/>
      <c r="B19" s="62"/>
      <c r="C19" s="78"/>
      <c r="D19" s="66">
        <f>7+7</f>
        <v>14</v>
      </c>
      <c r="E19" s="79">
        <v>7</v>
      </c>
      <c r="F19" s="66">
        <f>7+23</f>
        <v>30</v>
      </c>
      <c r="G19" s="66">
        <v>18</v>
      </c>
      <c r="H19" s="80">
        <f>9+8</f>
        <v>17</v>
      </c>
      <c r="I19" s="66">
        <v>7</v>
      </c>
      <c r="J19" s="66">
        <f>11+23</f>
        <v>34</v>
      </c>
      <c r="K19" s="66">
        <v>8</v>
      </c>
      <c r="L19" s="79">
        <v>10</v>
      </c>
      <c r="M19" s="79"/>
      <c r="N19" s="15"/>
      <c r="O19" s="15"/>
      <c r="P19" s="15"/>
      <c r="Q19" s="16"/>
      <c r="R19" s="57"/>
      <c r="S19" s="16"/>
    </row>
    <row r="20" spans="1:19" ht="27" customHeight="1">
      <c r="A20" s="30" t="s">
        <v>55</v>
      </c>
      <c r="B20" s="68"/>
      <c r="C20" s="51"/>
      <c r="D20" s="32" t="s">
        <v>56</v>
      </c>
      <c r="E20" s="51"/>
      <c r="F20" s="51"/>
      <c r="G20" s="51"/>
      <c r="H20" s="51"/>
      <c r="I20" s="51"/>
      <c r="J20" s="51"/>
      <c r="K20" s="81" t="s">
        <v>57</v>
      </c>
      <c r="L20" s="81" t="s">
        <v>58</v>
      </c>
      <c r="M20" s="82"/>
      <c r="N20" s="15">
        <f>SUM(C22:M22)</f>
        <v>65</v>
      </c>
      <c r="O20" s="15">
        <f>SUM(D22:N22)</f>
        <v>65</v>
      </c>
      <c r="P20" s="15">
        <v>0</v>
      </c>
      <c r="Q20" s="16">
        <v>2</v>
      </c>
      <c r="R20" s="16"/>
      <c r="S20" s="16">
        <v>1</v>
      </c>
    </row>
    <row r="21" spans="1:19" ht="13.5">
      <c r="A21" s="33"/>
      <c r="B21" s="68"/>
      <c r="C21" s="44"/>
      <c r="D21" s="83">
        <v>42818</v>
      </c>
      <c r="E21" s="44"/>
      <c r="F21" s="84"/>
      <c r="G21" s="85"/>
      <c r="H21" s="50"/>
      <c r="I21" s="84"/>
      <c r="J21" s="50"/>
      <c r="K21" s="86">
        <v>43020</v>
      </c>
      <c r="L21" s="87">
        <v>43020</v>
      </c>
      <c r="M21" s="82"/>
      <c r="N21" s="15"/>
      <c r="O21" s="15"/>
      <c r="P21" s="15"/>
      <c r="Q21" s="16"/>
      <c r="R21" s="16"/>
      <c r="S21" s="16"/>
    </row>
    <row r="22" spans="1:19" ht="14.25" thickBot="1">
      <c r="A22" s="88"/>
      <c r="B22" s="89"/>
      <c r="C22" s="53"/>
      <c r="D22" s="90">
        <v>26</v>
      </c>
      <c r="E22" s="53"/>
      <c r="F22" s="53"/>
      <c r="G22" s="53"/>
      <c r="H22" s="89"/>
      <c r="I22" s="53"/>
      <c r="J22" s="89"/>
      <c r="K22" s="90">
        <v>18</v>
      </c>
      <c r="L22" s="90">
        <v>21</v>
      </c>
      <c r="M22" s="91"/>
      <c r="N22" s="15"/>
      <c r="O22" s="15"/>
      <c r="P22" s="15"/>
      <c r="Q22" s="16"/>
      <c r="R22" s="16"/>
      <c r="S22" s="16"/>
    </row>
    <row r="23" spans="1:19" ht="39" customHeight="1">
      <c r="N23" s="94">
        <f>N5+N8+N11+N14+N17+N20</f>
        <v>879</v>
      </c>
      <c r="O23" s="94">
        <f t="shared" ref="O23" si="0">O5+O8+O11+O14+O17+O20</f>
        <v>801</v>
      </c>
      <c r="P23" s="94">
        <f>P5+P8+P11+P14+P17+P20</f>
        <v>78</v>
      </c>
      <c r="Q23" s="94">
        <f>Q5+Q8+Q11+Q14+Q17+Q20</f>
        <v>22</v>
      </c>
      <c r="R23" s="94">
        <f>R5+R8+R11+R14+R17+R20</f>
        <v>4</v>
      </c>
      <c r="S23" s="94">
        <f>S5+S8+S11+S14+S17+S20</f>
        <v>14</v>
      </c>
    </row>
    <row r="25" spans="1:19" ht="15">
      <c r="C25" s="95"/>
      <c r="D25" s="95"/>
      <c r="E25" s="95"/>
      <c r="F25" s="95"/>
      <c r="G25" s="95"/>
      <c r="H25" s="95"/>
      <c r="I25" s="96"/>
      <c r="J25" s="97"/>
    </row>
    <row r="26" spans="1:19" ht="22.5" customHeight="1">
      <c r="C26" s="95"/>
      <c r="D26" s="95"/>
      <c r="E26" s="95"/>
      <c r="F26" s="95"/>
      <c r="G26" s="95"/>
      <c r="H26" s="95"/>
      <c r="I26" s="96"/>
      <c r="J26" s="97"/>
    </row>
    <row r="27" spans="1:19" ht="15">
      <c r="C27" s="95"/>
      <c r="D27" s="95"/>
      <c r="E27" s="95"/>
      <c r="F27" s="95"/>
      <c r="G27" s="95"/>
      <c r="H27" s="95"/>
      <c r="I27" s="96"/>
      <c r="J27" s="97"/>
    </row>
  </sheetData>
  <mergeCells count="45">
    <mergeCell ref="S20:S22"/>
    <mergeCell ref="A20:A22"/>
    <mergeCell ref="N20:N22"/>
    <mergeCell ref="O20:O22"/>
    <mergeCell ref="P20:P22"/>
    <mergeCell ref="Q20:Q22"/>
    <mergeCell ref="R20:R22"/>
    <mergeCell ref="S14:S16"/>
    <mergeCell ref="A17:A19"/>
    <mergeCell ref="N17:N19"/>
    <mergeCell ref="O17:O19"/>
    <mergeCell ref="P17:P19"/>
    <mergeCell ref="Q17:Q19"/>
    <mergeCell ref="R17:R19"/>
    <mergeCell ref="S17:S19"/>
    <mergeCell ref="A14:A16"/>
    <mergeCell ref="N14:N16"/>
    <mergeCell ref="O14:O16"/>
    <mergeCell ref="P14:P16"/>
    <mergeCell ref="Q14:Q16"/>
    <mergeCell ref="R14:R16"/>
    <mergeCell ref="S8:S10"/>
    <mergeCell ref="A11:A13"/>
    <mergeCell ref="N11:N13"/>
    <mergeCell ref="O11:O13"/>
    <mergeCell ref="P11:P13"/>
    <mergeCell ref="Q11:Q13"/>
    <mergeCell ref="R11:R13"/>
    <mergeCell ref="S11:S13"/>
    <mergeCell ref="A8:A10"/>
    <mergeCell ref="N8:N10"/>
    <mergeCell ref="O8:O10"/>
    <mergeCell ref="P8:P10"/>
    <mergeCell ref="Q8:Q10"/>
    <mergeCell ref="R8:R10"/>
    <mergeCell ref="A1:S1"/>
    <mergeCell ref="A2:S3"/>
    <mergeCell ref="A5:A7"/>
    <mergeCell ref="B5:B7"/>
    <mergeCell ref="N5:N7"/>
    <mergeCell ref="O5:O7"/>
    <mergeCell ref="P5:P7"/>
    <mergeCell ref="Q5:Q7"/>
    <mergeCell ref="R5:R7"/>
    <mergeCell ref="S5:S7"/>
  </mergeCells>
  <pageMargins left="0.25" right="0.25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Próximas aperturas- 2017</vt:lpstr>
      <vt:lpstr>'Próximas aperturas- 2017'!Área_de_impresión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del Rosario Sansores Serralta</dc:creator>
  <cp:lastModifiedBy>Eugenia del Rosario Sansores Serralta</cp:lastModifiedBy>
  <dcterms:created xsi:type="dcterms:W3CDTF">2017-12-21T00:42:29Z</dcterms:created>
  <dcterms:modified xsi:type="dcterms:W3CDTF">2017-12-21T00:45:00Z</dcterms:modified>
</cp:coreProperties>
</file>