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a Completa 201810 Norte" sheetId="1" r:id="rId3"/>
    <sheet state="visible" name="Lista Completa 201810 Sur " sheetId="2" r:id="rId4"/>
    <sheet state="visible" name="BAJAS " sheetId="3" r:id="rId5"/>
    <sheet state="visible" name="INTERCAMBIOS" sheetId="4" r:id="rId6"/>
    <sheet state="visible" name="ACTIVOS NORTE 201810" sheetId="5" r:id="rId7"/>
    <sheet state="visible" name="ACTIVOS SUR 201810" sheetId="6" r:id="rId8"/>
    <sheet state="visible" name="RESUMEN" sheetId="7" r:id="rId9"/>
    <sheet state="visible" name="Becas 201810" sheetId="8" r:id="rId10"/>
    <sheet state="visible" name="TOTAL PAGOS NORTE" sheetId="9" r:id="rId11"/>
    <sheet state="visible" name="TOTAL PAGOS SUR" sheetId="10" r:id="rId12"/>
  </sheets>
  <definedNames>
    <definedName hidden="1" localSheetId="1" name="_xlnm._FilterDatabase">'Lista Completa 201810 Sur '!$A$1:$P$290</definedName>
    <definedName hidden="1" localSheetId="5" name="_xlnm._FilterDatabase">'ACTIVOS SUR 201810'!$A$1:$P$256</definedName>
    <definedName hidden="1" localSheetId="7" name="_xlnm._FilterDatabase">'Becas 201810'!$A$1:$N$404</definedName>
    <definedName hidden="1" localSheetId="4" name="_xlnm._FilterDatabase">'ACTIVOS NORTE 201810'!$A$1:$O$1544</definedName>
    <definedName hidden="1" localSheetId="0" name="_xlnm._FilterDatabase">'Lista Completa 201810 Norte'!$A$1:$O$1694</definedName>
  </definedNames>
  <calcPr/>
</workbook>
</file>

<file path=xl/sharedStrings.xml><?xml version="1.0" encoding="utf-8"?>
<sst xmlns="http://schemas.openxmlformats.org/spreadsheetml/2006/main" count="44315" uniqueCount="6397">
  <si>
    <t>No. Total</t>
  </si>
  <si>
    <t>No.</t>
  </si>
  <si>
    <t>ID</t>
  </si>
  <si>
    <t>NOMBRE</t>
  </si>
  <si>
    <t>APELLIDO PATERNO</t>
  </si>
  <si>
    <t>APELLIDO MATERNO</t>
  </si>
  <si>
    <t>GENERO</t>
  </si>
  <si>
    <t>GEN.</t>
  </si>
  <si>
    <t>CARRERA</t>
  </si>
  <si>
    <t>PROGRAMA</t>
  </si>
  <si>
    <t>Diana Camila</t>
  </si>
  <si>
    <t>Jiménez</t>
  </si>
  <si>
    <t>Arrieta</t>
  </si>
  <si>
    <t>F</t>
  </si>
  <si>
    <t>Medicina</t>
  </si>
  <si>
    <t>ALPHA</t>
  </si>
  <si>
    <t>Alejandra</t>
  </si>
  <si>
    <t>Lara</t>
  </si>
  <si>
    <t>Couto</t>
  </si>
  <si>
    <t>Esteban</t>
  </si>
  <si>
    <t>Sepúlveda</t>
  </si>
  <si>
    <t>Oliva</t>
  </si>
  <si>
    <t>M</t>
  </si>
  <si>
    <t>Gustavo</t>
  </si>
  <si>
    <t>Rodríguez</t>
  </si>
  <si>
    <t>Gutiérrez</t>
  </si>
  <si>
    <t>Mónica</t>
  </si>
  <si>
    <t>Mulhia</t>
  </si>
  <si>
    <t>Velázquez</t>
  </si>
  <si>
    <t>Jose Abelardo</t>
  </si>
  <si>
    <t>Burgueño</t>
  </si>
  <si>
    <t>De Los Santos</t>
  </si>
  <si>
    <t>Diego Mauricio</t>
  </si>
  <si>
    <t>Toledo</t>
  </si>
  <si>
    <t>Plata</t>
  </si>
  <si>
    <t>Daniel Alberto</t>
  </si>
  <si>
    <t>Zubia</t>
  </si>
  <si>
    <t>García</t>
  </si>
  <si>
    <t>Ana Cristina</t>
  </si>
  <si>
    <t>León</t>
  </si>
  <si>
    <t>Campos</t>
  </si>
  <si>
    <t>María Regina</t>
  </si>
  <si>
    <t>Peña</t>
  </si>
  <si>
    <t>Carrera</t>
  </si>
  <si>
    <t>María Teresa</t>
  </si>
  <si>
    <t>Sotelo</t>
  </si>
  <si>
    <t>Lozano</t>
  </si>
  <si>
    <t>Regina</t>
  </si>
  <si>
    <t>Valdés</t>
  </si>
  <si>
    <t>Salinas</t>
  </si>
  <si>
    <t>Areli</t>
  </si>
  <si>
    <t>Zavaleta</t>
  </si>
  <si>
    <t>Amaya</t>
  </si>
  <si>
    <t>Brenda</t>
  </si>
  <si>
    <t>Esquivel</t>
  </si>
  <si>
    <t>Martínez</t>
  </si>
  <si>
    <t xml:space="preserve">Mercadotecnia Estratégica </t>
  </si>
  <si>
    <t>CIMA</t>
  </si>
  <si>
    <t>Andrea</t>
  </si>
  <si>
    <t>Flores</t>
  </si>
  <si>
    <t>Beltran</t>
  </si>
  <si>
    <t>Derecho</t>
  </si>
  <si>
    <t>María Fernanda</t>
  </si>
  <si>
    <t>López</t>
  </si>
  <si>
    <t>Arquitectura</t>
  </si>
  <si>
    <t>Ana</t>
  </si>
  <si>
    <t>Kuri</t>
  </si>
  <si>
    <t>Velasco</t>
  </si>
  <si>
    <t>00278430</t>
  </si>
  <si>
    <t>Paulina</t>
  </si>
  <si>
    <t>Bellizzia</t>
  </si>
  <si>
    <t>Asmitia</t>
  </si>
  <si>
    <t>Nutrición</t>
  </si>
  <si>
    <t>00293112</t>
  </si>
  <si>
    <t>Camila</t>
  </si>
  <si>
    <t>Ferreiro</t>
  </si>
  <si>
    <t/>
  </si>
  <si>
    <t>Psicología</t>
  </si>
  <si>
    <t>00283288</t>
  </si>
  <si>
    <t>Valeria</t>
  </si>
  <si>
    <t>Garrido</t>
  </si>
  <si>
    <t>Dirección de Empresas de Entretenimiento</t>
  </si>
  <si>
    <t>00290594</t>
  </si>
  <si>
    <t>Ingrid Roxana</t>
  </si>
  <si>
    <t>Romero</t>
  </si>
  <si>
    <t>Juárez</t>
  </si>
  <si>
    <t>00282701</t>
  </si>
  <si>
    <t>Adrián</t>
  </si>
  <si>
    <t>Álvarez</t>
  </si>
  <si>
    <t>Félix</t>
  </si>
  <si>
    <t>Ing. Mecatrónica</t>
  </si>
  <si>
    <t>00276139</t>
  </si>
  <si>
    <t>Ricardo</t>
  </si>
  <si>
    <t>Hanhausen</t>
  </si>
  <si>
    <t>00284834</t>
  </si>
  <si>
    <t>Jack Saad</t>
  </si>
  <si>
    <t>Mograbi</t>
  </si>
  <si>
    <t>Abadi</t>
  </si>
  <si>
    <t>Relaciones Internacionales</t>
  </si>
  <si>
    <t>00285780</t>
  </si>
  <si>
    <t>Mahonry Alejandro</t>
  </si>
  <si>
    <t>Narváez</t>
  </si>
  <si>
    <t>Gómez</t>
  </si>
  <si>
    <t>00324145</t>
  </si>
  <si>
    <t>Fernanda Aline</t>
  </si>
  <si>
    <t>Escobar</t>
  </si>
  <si>
    <t>Méndez</t>
  </si>
  <si>
    <t>00319453</t>
  </si>
  <si>
    <t>Ana Paulina</t>
  </si>
  <si>
    <t>Palazuelos</t>
  </si>
  <si>
    <t>Gastronomía</t>
  </si>
  <si>
    <t>00325723</t>
  </si>
  <si>
    <t>Alberto</t>
  </si>
  <si>
    <t>Aranda</t>
  </si>
  <si>
    <t>Ing. Ambiental</t>
  </si>
  <si>
    <t>00235051</t>
  </si>
  <si>
    <t>María</t>
  </si>
  <si>
    <t xml:space="preserve">Hernández </t>
  </si>
  <si>
    <t>Quintana</t>
  </si>
  <si>
    <t>Comunicación</t>
  </si>
  <si>
    <t>CREA</t>
  </si>
  <si>
    <t>00199530</t>
  </si>
  <si>
    <t>María Fabiana</t>
  </si>
  <si>
    <t>Mena</t>
  </si>
  <si>
    <t>00228507</t>
  </si>
  <si>
    <t xml:space="preserve">Paola </t>
  </si>
  <si>
    <t>Gálvez</t>
  </si>
  <si>
    <t>San Sebastian</t>
  </si>
  <si>
    <t>00258600</t>
  </si>
  <si>
    <t xml:space="preserve">Daniela </t>
  </si>
  <si>
    <t>Huerta</t>
  </si>
  <si>
    <t>Inzunza</t>
  </si>
  <si>
    <t>00252180</t>
  </si>
  <si>
    <t>Luisa Fernanda</t>
  </si>
  <si>
    <t>Rivera</t>
  </si>
  <si>
    <t>Elias</t>
  </si>
  <si>
    <t>00263566</t>
  </si>
  <si>
    <t>Yolanda</t>
  </si>
  <si>
    <t>Sanchezbenitez</t>
  </si>
  <si>
    <t>Ballesteros</t>
  </si>
  <si>
    <t>Comunciación</t>
  </si>
  <si>
    <t>00197922</t>
  </si>
  <si>
    <t>Anai Rocío</t>
  </si>
  <si>
    <t>Vega</t>
  </si>
  <si>
    <t>00259589</t>
  </si>
  <si>
    <t xml:space="preserve">Miguel Alejandro </t>
  </si>
  <si>
    <t xml:space="preserve">García </t>
  </si>
  <si>
    <t>Ortega</t>
  </si>
  <si>
    <t>00279605</t>
  </si>
  <si>
    <t>María Isabel</t>
  </si>
  <si>
    <t>Nava</t>
  </si>
  <si>
    <t>Vilchis</t>
  </si>
  <si>
    <t>00258544</t>
  </si>
  <si>
    <t>Francisco Javier</t>
  </si>
  <si>
    <t>Gracia</t>
  </si>
  <si>
    <t>Ontiveros</t>
  </si>
  <si>
    <t>00296916</t>
  </si>
  <si>
    <t>Jorge Abraham</t>
  </si>
  <si>
    <t>comunicación</t>
  </si>
  <si>
    <t>00292239</t>
  </si>
  <si>
    <t>Andrés</t>
  </si>
  <si>
    <t>Mondragón</t>
  </si>
  <si>
    <t>Ugarte</t>
  </si>
  <si>
    <t>00275287</t>
  </si>
  <si>
    <t>Sergio</t>
  </si>
  <si>
    <t>Suárez</t>
  </si>
  <si>
    <t>Bueno</t>
  </si>
  <si>
    <t>Rolando</t>
  </si>
  <si>
    <t>Vergara</t>
  </si>
  <si>
    <t>Lopez Lena</t>
  </si>
  <si>
    <t>Comunicacion</t>
  </si>
  <si>
    <t>Luis Enrique</t>
  </si>
  <si>
    <t>Schettino</t>
  </si>
  <si>
    <t>Mariana</t>
  </si>
  <si>
    <t>Fernandez</t>
  </si>
  <si>
    <t>Nieto</t>
  </si>
  <si>
    <t>Teatro y Actuación</t>
  </si>
  <si>
    <t>CULMEN</t>
  </si>
  <si>
    <t>Carlo Efrain</t>
  </si>
  <si>
    <t>Montes de Oca</t>
  </si>
  <si>
    <t>Ana Laura</t>
  </si>
  <si>
    <t>Vargas</t>
  </si>
  <si>
    <t>Lenguas Modernas y Gestión Cultural</t>
  </si>
  <si>
    <t>Jessica A.</t>
  </si>
  <si>
    <t>Medleg</t>
  </si>
  <si>
    <t>Hoyo</t>
  </si>
  <si>
    <t>Zavala</t>
  </si>
  <si>
    <t>Canales</t>
  </si>
  <si>
    <t>Antonio</t>
  </si>
  <si>
    <t>Tonis</t>
  </si>
  <si>
    <t>Olvera</t>
  </si>
  <si>
    <t>00189280</t>
  </si>
  <si>
    <t>Geovana</t>
  </si>
  <si>
    <t>Zertuche</t>
  </si>
  <si>
    <t>Ing. Industrial para la Dirección</t>
  </si>
  <si>
    <t>GENERA</t>
  </si>
  <si>
    <t>00237630</t>
  </si>
  <si>
    <t>Álvarez Zapfe</t>
  </si>
  <si>
    <t>00227244</t>
  </si>
  <si>
    <t>Yvonne</t>
  </si>
  <si>
    <t>Rosete Jaimes</t>
  </si>
  <si>
    <t>Administración y Dirección de Empresas</t>
  </si>
  <si>
    <t>00237577</t>
  </si>
  <si>
    <t>Sebastián</t>
  </si>
  <si>
    <t>Galguera Ocampo</t>
  </si>
  <si>
    <t>Negocios Internacionales</t>
  </si>
  <si>
    <t>00200047</t>
  </si>
  <si>
    <t>Ignacio</t>
  </si>
  <si>
    <t>Gil Rodríguez</t>
  </si>
  <si>
    <t>00235491</t>
  </si>
  <si>
    <t>Donovan</t>
  </si>
  <si>
    <t>Olmedo Martínez</t>
  </si>
  <si>
    <t>Diego</t>
  </si>
  <si>
    <t>Pizaña Chavaro</t>
  </si>
  <si>
    <t>00226826</t>
  </si>
  <si>
    <t>Karla Adriana</t>
  </si>
  <si>
    <t>Holz Lazo</t>
  </si>
  <si>
    <t>Médico Cirujano Dentista</t>
  </si>
  <si>
    <t>00269876</t>
  </si>
  <si>
    <t>Aileen Stephanie</t>
  </si>
  <si>
    <t>Juarez Segundo</t>
  </si>
  <si>
    <t>00251284</t>
  </si>
  <si>
    <t>Vaneesa Lizbeth</t>
  </si>
  <si>
    <t>Lema Toaquiza</t>
  </si>
  <si>
    <t>00262042</t>
  </si>
  <si>
    <t>Valeria Michelle</t>
  </si>
  <si>
    <t>López Saca</t>
  </si>
  <si>
    <t>00253242</t>
  </si>
  <si>
    <t>Sastré García</t>
  </si>
  <si>
    <t>00261975</t>
  </si>
  <si>
    <t>Christopher</t>
  </si>
  <si>
    <t>Aguilar Gómez</t>
  </si>
  <si>
    <t>Actuaría</t>
  </si>
  <si>
    <t>00261172</t>
  </si>
  <si>
    <t>Alvaro</t>
  </si>
  <si>
    <t>Ojeda Gómez</t>
  </si>
  <si>
    <t>00287396</t>
  </si>
  <si>
    <t>Blanca Janetzy</t>
  </si>
  <si>
    <t>Cuevas Rodríguez</t>
  </si>
  <si>
    <t>Finanzas y Contaduría Pública</t>
  </si>
  <si>
    <t>00284957</t>
  </si>
  <si>
    <t>Ana Gabriela</t>
  </si>
  <si>
    <t>Giner Marcos Noriega</t>
  </si>
  <si>
    <t>ARQUITECTURA</t>
  </si>
  <si>
    <t>00255239</t>
  </si>
  <si>
    <t>Erika Gabriela</t>
  </si>
  <si>
    <t>Ortega de la Rosa</t>
  </si>
  <si>
    <t>00280240</t>
  </si>
  <si>
    <t>Tapia Rovirosa</t>
  </si>
  <si>
    <t>00283742</t>
  </si>
  <si>
    <t>Ilse Yazmin</t>
  </si>
  <si>
    <t>Uriarte Sánchez</t>
  </si>
  <si>
    <t>00296953</t>
  </si>
  <si>
    <t>Burgos Flores</t>
  </si>
  <si>
    <t>00282819</t>
  </si>
  <si>
    <t>Juan Carlos</t>
  </si>
  <si>
    <t>Cevallos González</t>
  </si>
  <si>
    <t>00283765</t>
  </si>
  <si>
    <t>Daniel</t>
  </si>
  <si>
    <t>Ordorica Esquivel</t>
  </si>
  <si>
    <t>00283386</t>
  </si>
  <si>
    <t>Jorge</t>
  </si>
  <si>
    <t>Perez Castro Carvajal</t>
  </si>
  <si>
    <t>00280680</t>
  </si>
  <si>
    <t>Ruanova Ferreiro</t>
  </si>
  <si>
    <t>00267517</t>
  </si>
  <si>
    <t>Vivas Pinto</t>
  </si>
  <si>
    <t>samantha julieth</t>
  </si>
  <si>
    <t>cardenas melo</t>
  </si>
  <si>
    <t>Alejandra Vanessa</t>
  </si>
  <si>
    <t>Araujo Rico</t>
  </si>
  <si>
    <t>Rico</t>
  </si>
  <si>
    <t>IMPULSA</t>
  </si>
  <si>
    <t>Ximena Michelle</t>
  </si>
  <si>
    <t>Perez</t>
  </si>
  <si>
    <t>Economía</t>
  </si>
  <si>
    <t>Daniela</t>
  </si>
  <si>
    <t xml:space="preserve">Lazcano </t>
  </si>
  <si>
    <t>Diez Barroso</t>
  </si>
  <si>
    <t>Carlota</t>
  </si>
  <si>
    <t xml:space="preserve">Pintado </t>
  </si>
  <si>
    <t xml:space="preserve"> cervantes</t>
  </si>
  <si>
    <t>Dirección en Resp. Social y Desarrollo Sustentable</t>
  </si>
  <si>
    <t>Denise Alejandra</t>
  </si>
  <si>
    <t xml:space="preserve">Uribe </t>
  </si>
  <si>
    <t xml:space="preserve"> Vallarta</t>
  </si>
  <si>
    <t>Héctor</t>
  </si>
  <si>
    <t>Bárcenas</t>
  </si>
  <si>
    <t>Lucero Alondra</t>
  </si>
  <si>
    <t xml:space="preserve"> Gómez </t>
  </si>
  <si>
    <t>Núñez</t>
  </si>
  <si>
    <t>Ing. en Sistemas y Tecnologías de la Información</t>
  </si>
  <si>
    <t>Luis Uriel</t>
  </si>
  <si>
    <t xml:space="preserve">Barrera </t>
  </si>
  <si>
    <t>Quezada</t>
  </si>
  <si>
    <t>Adm. Pública y Gobierno</t>
  </si>
  <si>
    <t>SINERGIA</t>
  </si>
  <si>
    <t>Claudio Rodrigo</t>
  </si>
  <si>
    <t xml:space="preserve">Grajales </t>
  </si>
  <si>
    <t>Reguera</t>
  </si>
  <si>
    <t xml:space="preserve">Aguado </t>
  </si>
  <si>
    <t>Pazos</t>
  </si>
  <si>
    <t>María José</t>
  </si>
  <si>
    <t xml:space="preserve">Gallegos </t>
  </si>
  <si>
    <t>Bernal</t>
  </si>
  <si>
    <t>Carlos Omar</t>
  </si>
  <si>
    <t xml:space="preserve">Cruz </t>
  </si>
  <si>
    <t>Pliego</t>
  </si>
  <si>
    <t>José Francisco</t>
  </si>
  <si>
    <t xml:space="preserve">Mercado </t>
  </si>
  <si>
    <t>Alvarez</t>
  </si>
  <si>
    <t xml:space="preserve">Mijangos </t>
  </si>
  <si>
    <t>Gagstatter</t>
  </si>
  <si>
    <t>Juan Antonio</t>
  </si>
  <si>
    <t xml:space="preserve">Ruiz </t>
  </si>
  <si>
    <t>Monroy</t>
  </si>
  <si>
    <t xml:space="preserve">Gómez </t>
  </si>
  <si>
    <t>Valdez</t>
  </si>
  <si>
    <t xml:space="preserve">Robles </t>
  </si>
  <si>
    <t>Barceló</t>
  </si>
  <si>
    <t>Paola</t>
  </si>
  <si>
    <t xml:space="preserve">San Martín </t>
  </si>
  <si>
    <t xml:space="preserve">Del Castillo </t>
  </si>
  <si>
    <t>Pedro Erick</t>
  </si>
  <si>
    <t xml:space="preserve">Mandujano </t>
  </si>
  <si>
    <t>Aguirre</t>
  </si>
  <si>
    <t>Gerardo Itzmán</t>
  </si>
  <si>
    <t xml:space="preserve">Martínez </t>
  </si>
  <si>
    <t>Martín</t>
  </si>
  <si>
    <t>Alan Gabriel</t>
  </si>
  <si>
    <t xml:space="preserve">Ramos </t>
  </si>
  <si>
    <t>Saldaña</t>
  </si>
  <si>
    <t>00314437</t>
  </si>
  <si>
    <t>María Cecilia</t>
  </si>
  <si>
    <t xml:space="preserve">Macyshyn </t>
  </si>
  <si>
    <t>Alvárez</t>
  </si>
  <si>
    <t>Resp. Social y Desarrollo Sustentable</t>
  </si>
  <si>
    <t>00189845</t>
  </si>
  <si>
    <t>Sophia</t>
  </si>
  <si>
    <t>González</t>
  </si>
  <si>
    <t>Utrilla</t>
  </si>
  <si>
    <t>Cirujano Dentista</t>
  </si>
  <si>
    <t>VÉRTICE</t>
  </si>
  <si>
    <t>00245248</t>
  </si>
  <si>
    <t xml:space="preserve">Rafael </t>
  </si>
  <si>
    <t>Ramírez de Arellano</t>
  </si>
  <si>
    <t>00260105</t>
  </si>
  <si>
    <t xml:space="preserve">Carlos </t>
  </si>
  <si>
    <t xml:space="preserve">Buenfil </t>
  </si>
  <si>
    <t>Rangel</t>
  </si>
  <si>
    <t>00236811</t>
  </si>
  <si>
    <t xml:space="preserve">Mariana </t>
  </si>
  <si>
    <t>Del Real</t>
  </si>
  <si>
    <t>Leal</t>
  </si>
  <si>
    <t>Diseño Multimedia</t>
  </si>
  <si>
    <t xml:space="preserve">VÉRTICE </t>
  </si>
  <si>
    <t>00242891</t>
  </si>
  <si>
    <t>Olivares</t>
  </si>
  <si>
    <t>Aguilar</t>
  </si>
  <si>
    <t>Diseño Industrial</t>
  </si>
  <si>
    <t>00227261</t>
  </si>
  <si>
    <t xml:space="preserve">Ana Teresa </t>
  </si>
  <si>
    <t>Ramiro</t>
  </si>
  <si>
    <t>Estrada</t>
  </si>
  <si>
    <t>00235489</t>
  </si>
  <si>
    <t xml:space="preserve">Dominique </t>
  </si>
  <si>
    <t>Moya</t>
  </si>
  <si>
    <t>00237600</t>
  </si>
  <si>
    <t xml:space="preserve">José Miguel </t>
  </si>
  <si>
    <t>Elizalde</t>
  </si>
  <si>
    <t>Oseguera</t>
  </si>
  <si>
    <t>Ingeniería Química</t>
  </si>
  <si>
    <t>00256501</t>
  </si>
  <si>
    <t xml:space="preserve">Pamela Nicole </t>
  </si>
  <si>
    <t xml:space="preserve">Ariza  </t>
  </si>
  <si>
    <t>Ramírez</t>
  </si>
  <si>
    <t>00251665</t>
  </si>
  <si>
    <t>De La Garza</t>
  </si>
  <si>
    <t xml:space="preserve"> Calvo </t>
  </si>
  <si>
    <t>Diseño industrial</t>
  </si>
  <si>
    <t>00226955</t>
  </si>
  <si>
    <t xml:space="preserve">Ana Paula </t>
  </si>
  <si>
    <t xml:space="preserve">Denogean </t>
  </si>
  <si>
    <t xml:space="preserve">Macías </t>
  </si>
  <si>
    <t>00257071</t>
  </si>
  <si>
    <t xml:space="preserve">Monserrat </t>
  </si>
  <si>
    <t xml:space="preserve">Espíndola </t>
  </si>
  <si>
    <t>00258110</t>
  </si>
  <si>
    <t xml:space="preserve">Carlos Eduardo </t>
  </si>
  <si>
    <t xml:space="preserve">Bocanegra </t>
  </si>
  <si>
    <t xml:space="preserve">De Gyves </t>
  </si>
  <si>
    <t>00261814</t>
  </si>
  <si>
    <t>Enrique Fryolan</t>
  </si>
  <si>
    <t xml:space="preserve">Bustamante </t>
  </si>
  <si>
    <t xml:space="preserve">Massoud </t>
  </si>
  <si>
    <t>Admon. Empresas</t>
  </si>
  <si>
    <t>00193376</t>
  </si>
  <si>
    <t xml:space="preserve">José Antonio </t>
  </si>
  <si>
    <t xml:space="preserve">Salazar </t>
  </si>
  <si>
    <t>Ingeniería Civil</t>
  </si>
  <si>
    <t>00290218</t>
  </si>
  <si>
    <t xml:space="preserve">María Elizabeth </t>
  </si>
  <si>
    <t>Hinojosa</t>
  </si>
  <si>
    <t>00283197</t>
  </si>
  <si>
    <t>Gonzalo</t>
  </si>
  <si>
    <t>Mancillas</t>
  </si>
  <si>
    <t>Lautz</t>
  </si>
  <si>
    <t>Ingeniería Mecatrónica</t>
  </si>
  <si>
    <t>00285733</t>
  </si>
  <si>
    <t>Genaro</t>
  </si>
  <si>
    <t>Maza</t>
  </si>
  <si>
    <t>Lopez-Dupla</t>
  </si>
  <si>
    <t>Finanzas</t>
  </si>
  <si>
    <t>00291114</t>
  </si>
  <si>
    <t>Carlos Alejandro</t>
  </si>
  <si>
    <t>Torres</t>
  </si>
  <si>
    <t>Barcenas</t>
  </si>
  <si>
    <t>Arianne Isabelle</t>
  </si>
  <si>
    <t>Bello</t>
  </si>
  <si>
    <t>GENERA SUR</t>
  </si>
  <si>
    <t>Sofía</t>
  </si>
  <si>
    <t>Noriega</t>
  </si>
  <si>
    <t>Mercadotecnia</t>
  </si>
  <si>
    <t>Liliana</t>
  </si>
  <si>
    <t>Molina</t>
  </si>
  <si>
    <t>Diana Lizeth</t>
  </si>
  <si>
    <t xml:space="preserve">Rodríguez </t>
  </si>
  <si>
    <t>5</t>
  </si>
  <si>
    <t xml:space="preserve">Mercadotecnia </t>
  </si>
  <si>
    <t>María Patricia</t>
  </si>
  <si>
    <t>Hernández</t>
  </si>
  <si>
    <t>Uruchurtu</t>
  </si>
  <si>
    <t>DEE</t>
  </si>
  <si>
    <t>Stephanía</t>
  </si>
  <si>
    <t>De Arellano</t>
  </si>
  <si>
    <t>Ing. Financiera</t>
  </si>
  <si>
    <t>Alexis</t>
  </si>
  <si>
    <t>Ríos</t>
  </si>
  <si>
    <t>Carlos Ramcell</t>
  </si>
  <si>
    <t>Cisneros</t>
  </si>
  <si>
    <t>Díaz</t>
  </si>
  <si>
    <t>Lillian</t>
  </si>
  <si>
    <t>Quiroga</t>
  </si>
  <si>
    <t xml:space="preserve">IMPULSA SUR </t>
  </si>
  <si>
    <t xml:space="preserve">Maria </t>
  </si>
  <si>
    <t>Curiel</t>
  </si>
  <si>
    <t xml:space="preserve">Palma </t>
  </si>
  <si>
    <t xml:space="preserve">D. Gráfico </t>
  </si>
  <si>
    <t>Cervantes</t>
  </si>
  <si>
    <t xml:space="preserve">Valdéz </t>
  </si>
  <si>
    <t>DEEN</t>
  </si>
  <si>
    <t xml:space="preserve">Ana Laura </t>
  </si>
  <si>
    <t xml:space="preserve">Avendaño </t>
  </si>
  <si>
    <t xml:space="preserve">Riveroll </t>
  </si>
  <si>
    <t>Terapia Física y rehabilitación</t>
  </si>
  <si>
    <t xml:space="preserve">Ana Sofía </t>
  </si>
  <si>
    <t xml:space="preserve">Centeno </t>
  </si>
  <si>
    <t xml:space="preserve">Vázquez </t>
  </si>
  <si>
    <t>Lorena</t>
  </si>
  <si>
    <t>Del Castillo</t>
  </si>
  <si>
    <t>VÉRTICE SUR</t>
  </si>
  <si>
    <t>José Israel</t>
  </si>
  <si>
    <t>Soto</t>
  </si>
  <si>
    <t>Frías</t>
  </si>
  <si>
    <t>Marcos</t>
  </si>
  <si>
    <t>Villanueva</t>
  </si>
  <si>
    <t>Ramos</t>
  </si>
  <si>
    <t>Yakovlev</t>
  </si>
  <si>
    <t>Zetina</t>
  </si>
  <si>
    <t>Sánchez de la Barquera</t>
  </si>
  <si>
    <t>Mercadotecnia Estratégica</t>
  </si>
  <si>
    <t>Benjamín</t>
  </si>
  <si>
    <t>Limón</t>
  </si>
  <si>
    <t>Moreno</t>
  </si>
  <si>
    <t>Manuel</t>
  </si>
  <si>
    <t>Saynes</t>
  </si>
  <si>
    <t>Rodrigo</t>
  </si>
  <si>
    <t>Borjas</t>
  </si>
  <si>
    <t>Sovino</t>
  </si>
  <si>
    <t>Ing. Sistemas</t>
  </si>
  <si>
    <t>Santiago</t>
  </si>
  <si>
    <t>Mañon</t>
  </si>
  <si>
    <t>Pacheco</t>
  </si>
  <si>
    <t>Rosales</t>
  </si>
  <si>
    <t>Fernanda</t>
  </si>
  <si>
    <t>Navarrete</t>
  </si>
  <si>
    <t>Hernandez</t>
  </si>
  <si>
    <r>
      <rPr>
        <rFont val="Calibri"/>
        <b/>
        <color rgb="FF000000"/>
        <sz val="11.0"/>
      </rPr>
      <t>Fernanda</t>
    </r>
    <r>
      <rPr>
        <rFont val="Calibri"/>
        <color rgb="FF000000"/>
        <sz val="11.0"/>
      </rPr>
      <t xml:space="preserve"> Darian</t>
    </r>
  </si>
  <si>
    <t xml:space="preserve">Ortega </t>
  </si>
  <si>
    <t>Carrillo</t>
  </si>
  <si>
    <t>Adm. y Dirección de empresas</t>
  </si>
  <si>
    <t>Topete</t>
  </si>
  <si>
    <t>Dirección Financiera</t>
  </si>
  <si>
    <t xml:space="preserve">Melissa </t>
  </si>
  <si>
    <t>Muñoz</t>
  </si>
  <si>
    <t>Pérez</t>
  </si>
  <si>
    <t>Ing. Industrial para la dirección</t>
  </si>
  <si>
    <t xml:space="preserve">Silvana </t>
  </si>
  <si>
    <t xml:space="preserve">Pereyra </t>
  </si>
  <si>
    <t>Pérez Gay</t>
  </si>
  <si>
    <t xml:space="preserve">Vania </t>
  </si>
  <si>
    <t>Cartas</t>
  </si>
  <si>
    <t xml:space="preserve">Andrés </t>
  </si>
  <si>
    <t>Reyna</t>
  </si>
  <si>
    <t>Ing. En Sistemas y tecnologías de la información</t>
  </si>
  <si>
    <r>
      <rPr>
        <rFont val="Calibri"/>
        <b/>
        <color rgb="FF000000"/>
        <sz val="11.0"/>
      </rPr>
      <t>Ignacio</t>
    </r>
    <r>
      <rPr>
        <rFont val="Calibri"/>
        <color rgb="FF000000"/>
        <sz val="11.0"/>
      </rPr>
      <t xml:space="preserve"> Enrique</t>
    </r>
  </si>
  <si>
    <t>Lazo</t>
  </si>
  <si>
    <t>Saizarbitoria</t>
  </si>
  <si>
    <t>Ramón</t>
  </si>
  <si>
    <t>Xavier</t>
  </si>
  <si>
    <t>Vidales</t>
  </si>
  <si>
    <t>Ing. Civil</t>
  </si>
  <si>
    <t>Calleja</t>
  </si>
  <si>
    <t>Vergas</t>
  </si>
  <si>
    <t>BECA</t>
  </si>
  <si>
    <t>CORREO ELECTRÓNICO</t>
  </si>
  <si>
    <t>TUTOR</t>
  </si>
  <si>
    <t>Armeria</t>
  </si>
  <si>
    <t>Vecchi</t>
  </si>
  <si>
    <t>Terapia Física y Rehabilitación</t>
  </si>
  <si>
    <t>ACCIÓN</t>
  </si>
  <si>
    <t>pau_armeria@hotmail.com</t>
  </si>
  <si>
    <t>Carlos Puebla</t>
  </si>
  <si>
    <t>Lina Elisabeth</t>
  </si>
  <si>
    <t>Rodriguez Wiegel</t>
  </si>
  <si>
    <t>Dirección y Administración del Deporte</t>
  </si>
  <si>
    <t>torreli90@gmail.com</t>
  </si>
  <si>
    <t>Jacobo</t>
  </si>
  <si>
    <t>Meouchi</t>
  </si>
  <si>
    <t>cobo_vm@hotmail.com</t>
  </si>
  <si>
    <t>Estefanía</t>
  </si>
  <si>
    <t>00234098</t>
  </si>
  <si>
    <t>Ana Luisa</t>
  </si>
  <si>
    <t>Chávez</t>
  </si>
  <si>
    <t>ana_chavez12@hotmail.com</t>
  </si>
  <si>
    <t>00255881</t>
  </si>
  <si>
    <t>Karla</t>
  </si>
  <si>
    <t>Diseño Gráfico</t>
  </si>
  <si>
    <t>karla_r96@hotmail.com</t>
  </si>
  <si>
    <t>00244176</t>
  </si>
  <si>
    <t>Velazquez</t>
  </si>
  <si>
    <t>Lavin</t>
  </si>
  <si>
    <t>dvelazquezlavin@gmail.com</t>
  </si>
  <si>
    <t>00220898</t>
  </si>
  <si>
    <t>Dinorah Michelle</t>
  </si>
  <si>
    <t>Illanez</t>
  </si>
  <si>
    <t>Basaldúa</t>
  </si>
  <si>
    <t>michelleillnz@gmail.com</t>
  </si>
  <si>
    <t>Alejandra Villaseñor</t>
  </si>
  <si>
    <t>00255833</t>
  </si>
  <si>
    <t>danielanavasuarez@hotmail.com</t>
  </si>
  <si>
    <t>00264549</t>
  </si>
  <si>
    <t>Ana Paula</t>
  </si>
  <si>
    <t>Pavón</t>
  </si>
  <si>
    <t>Reverte</t>
  </si>
  <si>
    <t>anapaupav@gmail.com</t>
  </si>
  <si>
    <t>00258030</t>
  </si>
  <si>
    <t>Saucedo</t>
  </si>
  <si>
    <t>pausau_97@hotmail.com</t>
  </si>
  <si>
    <t>00252992</t>
  </si>
  <si>
    <t>Juan Jose</t>
  </si>
  <si>
    <t>Rueda</t>
  </si>
  <si>
    <t>Menconi</t>
  </si>
  <si>
    <t>juanjoruedam@gmail.com</t>
  </si>
  <si>
    <t>Luis Pascual Bruce</t>
  </si>
  <si>
    <t>00295860</t>
  </si>
  <si>
    <t>Norma</t>
  </si>
  <si>
    <t>Rojas</t>
  </si>
  <si>
    <t>Diana Berenice</t>
  </si>
  <si>
    <t>Uscanga</t>
  </si>
  <si>
    <t>Horta</t>
  </si>
  <si>
    <t>bereuh@hotmail.com</t>
  </si>
  <si>
    <t>Vivián Estévez</t>
  </si>
  <si>
    <t>00236405</t>
  </si>
  <si>
    <t>Bello Dorantes</t>
  </si>
  <si>
    <t>brenda.bello1096@gmail.com</t>
  </si>
  <si>
    <t>00242997</t>
  </si>
  <si>
    <t>Pablo</t>
  </si>
  <si>
    <t>López Pinelo</t>
  </si>
  <si>
    <t>pablo.lopez.pinelo@gmail.com</t>
  </si>
  <si>
    <t>00240863</t>
  </si>
  <si>
    <t>Pedro</t>
  </si>
  <si>
    <t>Pacheco Castro</t>
  </si>
  <si>
    <t>Pedropach2603@gmail.com</t>
  </si>
  <si>
    <t>00240530</t>
  </si>
  <si>
    <t>Raúl</t>
  </si>
  <si>
    <t>Ruíz Pereda</t>
  </si>
  <si>
    <t>raulrpruiz@gmail.com</t>
  </si>
  <si>
    <t>00264882</t>
  </si>
  <si>
    <t>Natalia</t>
  </si>
  <si>
    <t>Bastida Quiñonez</t>
  </si>
  <si>
    <t>nat_bastida@hotmail.com</t>
  </si>
  <si>
    <t>00237453</t>
  </si>
  <si>
    <t>Chavez Ortega</t>
  </si>
  <si>
    <t>F.0331@hotmail.com</t>
  </si>
  <si>
    <t>00260737</t>
  </si>
  <si>
    <t>Carmen Maria</t>
  </si>
  <si>
    <t>Cuesta Elizalde</t>
  </si>
  <si>
    <t>cmaricuesta96@gmail.com</t>
  </si>
  <si>
    <t>00260316</t>
  </si>
  <si>
    <t>Díaz Martínez</t>
  </si>
  <si>
    <t>ferdays10@hotmail.com</t>
  </si>
  <si>
    <t>00258118</t>
  </si>
  <si>
    <t>Arlenne</t>
  </si>
  <si>
    <t>Fierros Hernández</t>
  </si>
  <si>
    <t>arly2603@gmail.com</t>
  </si>
  <si>
    <t>00262080</t>
  </si>
  <si>
    <t>Garcia Lozano</t>
  </si>
  <si>
    <t>Dirección de Restaurantes</t>
  </si>
  <si>
    <t>paulina.glo@hotmail.com</t>
  </si>
  <si>
    <t>00267397</t>
  </si>
  <si>
    <t>Andrea </t>
  </si>
  <si>
    <t>García Reyes</t>
  </si>
  <si>
    <t>a.garcia.reyes@hotmail.com</t>
  </si>
  <si>
    <t>00257307</t>
  </si>
  <si>
    <t>Yohanna</t>
  </si>
  <si>
    <t>Henkel Haddad</t>
  </si>
  <si>
    <t>yuyuhh96@outlook.com</t>
  </si>
  <si>
    <t>00257276</t>
  </si>
  <si>
    <t>María Luisa</t>
  </si>
  <si>
    <t>Hernández Enríquez</t>
  </si>
  <si>
    <t>marialuisa.hdz96@gmail.com</t>
  </si>
  <si>
    <t>00257287</t>
  </si>
  <si>
    <t>María del Pilar  </t>
  </si>
  <si>
    <t>Madrazo Guerra </t>
  </si>
  <si>
    <t>pmadrazog@hotmail.com</t>
  </si>
  <si>
    <t>00257222</t>
  </si>
  <si>
    <t>Martinez Covarrubias</t>
  </si>
  <si>
    <t>danymtz_96@hotmail.com</t>
  </si>
  <si>
    <t>00270804</t>
  </si>
  <si>
    <t>Andrea Guadalupe</t>
  </si>
  <si>
    <t>Martinez Gorostieta</t>
  </si>
  <si>
    <t>andigmg15@hotmail.com</t>
  </si>
  <si>
    <t>00260794</t>
  </si>
  <si>
    <t>Martinez Torres</t>
  </si>
  <si>
    <t>andrea.mtorres@hotmail.com</t>
  </si>
  <si>
    <t>00259812</t>
  </si>
  <si>
    <t>María del Rosario </t>
  </si>
  <si>
    <t>Mérida López</t>
  </si>
  <si>
    <t>mariameridalopez@gmail.com</t>
  </si>
  <si>
    <t>00261287</t>
  </si>
  <si>
    <t>Ana Belen</t>
  </si>
  <si>
    <t>Vázquez Herrero</t>
  </si>
  <si>
    <t>Administración Turística</t>
  </si>
  <si>
    <t>bel_vazquez@hotmail.com</t>
  </si>
  <si>
    <t>00257077</t>
  </si>
  <si>
    <t>Bernardo</t>
  </si>
  <si>
    <t>Díez Migueltorena</t>
  </si>
  <si>
    <t>bernardodm14@gmail.com</t>
  </si>
  <si>
    <t>00260151</t>
  </si>
  <si>
    <t>Mauricio</t>
  </si>
  <si>
    <t>García Sedas</t>
  </si>
  <si>
    <t>mgsedas@capsa.com.mx</t>
  </si>
  <si>
    <t>00238148</t>
  </si>
  <si>
    <t>Osante Kretchmar</t>
  </si>
  <si>
    <t>Ing. Química</t>
  </si>
  <si>
    <t>m91osante@hotmail.com</t>
  </si>
  <si>
    <t>00262011</t>
  </si>
  <si>
    <t>Santisteban Ocejo</t>
  </si>
  <si>
    <t>gon.santisteban@hotmail.com</t>
  </si>
  <si>
    <t>00295865</t>
  </si>
  <si>
    <t>Aline Nayeli</t>
  </si>
  <si>
    <t>Lopez Cruz</t>
  </si>
  <si>
    <t>aline.nlopez@gmail.com</t>
  </si>
  <si>
    <t>00263889</t>
  </si>
  <si>
    <t>Abdiel</t>
  </si>
  <si>
    <t>Carrillo Gloria</t>
  </si>
  <si>
    <t>abdiel.c.g@gmail.com</t>
  </si>
  <si>
    <t>00237602</t>
  </si>
  <si>
    <t>Juan Luis</t>
  </si>
  <si>
    <t>Cevallos Gonzàlez</t>
  </si>
  <si>
    <t>juanluiscevallos94@gmail.com</t>
  </si>
  <si>
    <t>Paula</t>
  </si>
  <si>
    <t xml:space="preserve">Almeyra </t>
  </si>
  <si>
    <t xml:space="preserve"> Díaz</t>
  </si>
  <si>
    <t>paualmeyra79@gmail.com</t>
  </si>
  <si>
    <t xml:space="preserve">María Hoyos </t>
  </si>
  <si>
    <t>Fregoso</t>
  </si>
  <si>
    <t xml:space="preserve"> Paz y Puente</t>
  </si>
  <si>
    <t>andrea.fregosop@gmail.com</t>
  </si>
  <si>
    <t xml:space="preserve">Pulina </t>
  </si>
  <si>
    <t>Puente</t>
  </si>
  <si>
    <t>Rodriguez</t>
  </si>
  <si>
    <t>paupuenterdz@gmail.com</t>
  </si>
  <si>
    <t>Christian Ricardo</t>
  </si>
  <si>
    <t xml:space="preserve">Hernandez </t>
  </si>
  <si>
    <t xml:space="preserve"> Garduño</t>
  </si>
  <si>
    <t>rikyhg@hotmail.com</t>
  </si>
  <si>
    <t>Amezcua</t>
  </si>
  <si>
    <t>Gloria</t>
  </si>
  <si>
    <t xml:space="preserve">Cabeza </t>
  </si>
  <si>
    <t>gloriacab@icloud.com</t>
  </si>
  <si>
    <t>Silvia</t>
  </si>
  <si>
    <t xml:space="preserve">Cervantes </t>
  </si>
  <si>
    <t>Gonzalez</t>
  </si>
  <si>
    <t>silviacerv97@gmail.com</t>
  </si>
  <si>
    <t xml:space="preserve">Luisa Fernandez </t>
  </si>
  <si>
    <t>Jimena</t>
  </si>
  <si>
    <t xml:space="preserve">Santana </t>
  </si>
  <si>
    <t xml:space="preserve"> Gaxiola</t>
  </si>
  <si>
    <t>menatatana@yahoo.com</t>
  </si>
  <si>
    <t>00193715</t>
  </si>
  <si>
    <t>Lorenzana</t>
  </si>
  <si>
    <t>Rival</t>
  </si>
  <si>
    <t>andrea.lorenzana@hotmail.com</t>
  </si>
  <si>
    <t>No tiene tutor asignado</t>
  </si>
  <si>
    <t>00237618</t>
  </si>
  <si>
    <t xml:space="preserve">Salinas </t>
  </si>
  <si>
    <t>Dirección Internacional de Hoteles</t>
  </si>
  <si>
    <t>ana-lau.96@hotmail.com</t>
  </si>
  <si>
    <t>00209558</t>
  </si>
  <si>
    <t xml:space="preserve">Cecilia </t>
  </si>
  <si>
    <t>Lenguas Modernas Y Gestión Cultural</t>
  </si>
  <si>
    <t>ceciv3@gmail.com</t>
  </si>
  <si>
    <t>00236577</t>
  </si>
  <si>
    <t>Ariadna Alejandra</t>
  </si>
  <si>
    <t>Villaseñor</t>
  </si>
  <si>
    <t>Domínguez</t>
  </si>
  <si>
    <t>arvidom.2311@hotmail.com</t>
  </si>
  <si>
    <t>00257248</t>
  </si>
  <si>
    <t>Ilse</t>
  </si>
  <si>
    <t xml:space="preserve">Cuevas </t>
  </si>
  <si>
    <t>Andrade</t>
  </si>
  <si>
    <t>cuevasilse@hotmail.com</t>
  </si>
  <si>
    <t>00254315</t>
  </si>
  <si>
    <t xml:space="preserve">Valeria </t>
  </si>
  <si>
    <t xml:space="preserve">De Alba </t>
  </si>
  <si>
    <t xml:space="preserve">Negocios Internacionales </t>
  </si>
  <si>
    <t>valeriadealba3@gmail.com</t>
  </si>
  <si>
    <t>00258065</t>
  </si>
  <si>
    <t xml:space="preserve">Vega </t>
  </si>
  <si>
    <t xml:space="preserve">Actuaría </t>
  </si>
  <si>
    <t>marianajv02@gmail.com</t>
  </si>
  <si>
    <t>00255124</t>
  </si>
  <si>
    <t xml:space="preserve">Andrea </t>
  </si>
  <si>
    <t xml:space="preserve">Molina </t>
  </si>
  <si>
    <t>andrea.molina0710@gmail.com</t>
  </si>
  <si>
    <t>00257519</t>
  </si>
  <si>
    <t>Karina</t>
  </si>
  <si>
    <t xml:space="preserve">Ortiz </t>
  </si>
  <si>
    <t xml:space="preserve">Landázuri </t>
  </si>
  <si>
    <t>Dirección de empresas de entretenimiento</t>
  </si>
  <si>
    <t>karinalandazuri@hotmail.com</t>
  </si>
  <si>
    <t>00252703</t>
  </si>
  <si>
    <t xml:space="preserve">Puebla </t>
  </si>
  <si>
    <t xml:space="preserve">Chávez </t>
  </si>
  <si>
    <t>ana_puebla97@hotmail.com</t>
  </si>
  <si>
    <t>00260349</t>
  </si>
  <si>
    <t xml:space="preserve">Sandra </t>
  </si>
  <si>
    <t xml:space="preserve">Vivanco </t>
  </si>
  <si>
    <t xml:space="preserve">Lugo </t>
  </si>
  <si>
    <t>sandraviv_96@hotmail.com</t>
  </si>
  <si>
    <t>00253210</t>
  </si>
  <si>
    <t xml:space="preserve">Pablo </t>
  </si>
  <si>
    <t xml:space="preserve">Cárdenas </t>
  </si>
  <si>
    <t xml:space="preserve">Hijar </t>
  </si>
  <si>
    <t>pcardenashijar@gmail.com</t>
  </si>
  <si>
    <t>00253016</t>
  </si>
  <si>
    <t>Alan</t>
  </si>
  <si>
    <t xml:space="preserve">Meza </t>
  </si>
  <si>
    <t>lugo.57@hotmail.com</t>
  </si>
  <si>
    <t>00251600</t>
  </si>
  <si>
    <t xml:space="preserve">Fabricio </t>
  </si>
  <si>
    <t xml:space="preserve">Garcia </t>
  </si>
  <si>
    <t>Ingeniería Industrial</t>
  </si>
  <si>
    <t>fabricio19971@hotmail.com</t>
  </si>
  <si>
    <t>00262128</t>
  </si>
  <si>
    <t>José Aldo</t>
  </si>
  <si>
    <t xml:space="preserve">Olvera </t>
  </si>
  <si>
    <t xml:space="preserve">Blanco </t>
  </si>
  <si>
    <t>aldoblanco97@hotmail.com</t>
  </si>
  <si>
    <t>Rodrigo Leo Paniagua</t>
  </si>
  <si>
    <t>00255069</t>
  </si>
  <si>
    <t>Alejandro</t>
  </si>
  <si>
    <t>Ruiz</t>
  </si>
  <si>
    <t xml:space="preserve"> Luján </t>
  </si>
  <si>
    <t>dearisjaki@outlook.es</t>
  </si>
  <si>
    <t>00260853</t>
  </si>
  <si>
    <t xml:space="preserve">Roberto </t>
  </si>
  <si>
    <t xml:space="preserve">Valencia </t>
  </si>
  <si>
    <t xml:space="preserve">Astiazarán </t>
  </si>
  <si>
    <t>robertovaop@gmail.com</t>
  </si>
  <si>
    <t>00277320</t>
  </si>
  <si>
    <t>Anabel</t>
  </si>
  <si>
    <t>Almazan</t>
  </si>
  <si>
    <t>Bojorquez</t>
  </si>
  <si>
    <t>Ingeniería ambiental</t>
  </si>
  <si>
    <t>Anabel_ab@me.com</t>
  </si>
  <si>
    <t>Isabel Cristina Mayorga Benavidez</t>
  </si>
  <si>
    <t>00284147</t>
  </si>
  <si>
    <t>Nataliafdez11@gmail.com</t>
  </si>
  <si>
    <t>Marcela Fernández Llavona</t>
  </si>
  <si>
    <t>Benedetto</t>
  </si>
  <si>
    <t>Alanis</t>
  </si>
  <si>
    <t>Admón. Turística 2010</t>
  </si>
  <si>
    <t>Kirssa Marie</t>
  </si>
  <si>
    <t>Coste</t>
  </si>
  <si>
    <t>Román</t>
  </si>
  <si>
    <t>Itziar</t>
  </si>
  <si>
    <t>Basagoiti</t>
  </si>
  <si>
    <t>Madrazo</t>
  </si>
  <si>
    <t>Carlos Miguel</t>
  </si>
  <si>
    <t>Pineda</t>
  </si>
  <si>
    <t>Admon. Turística</t>
  </si>
  <si>
    <t>Bayli</t>
  </si>
  <si>
    <t>Tutor</t>
  </si>
  <si>
    <t>Aline</t>
  </si>
  <si>
    <t>Tadeo</t>
  </si>
  <si>
    <t>Salas</t>
  </si>
  <si>
    <t>tereatsp@hotmail.com</t>
  </si>
  <si>
    <t xml:space="preserve">No asignado </t>
  </si>
  <si>
    <t>Cynthia Jennifer</t>
  </si>
  <si>
    <t>Reyes</t>
  </si>
  <si>
    <t>Perales</t>
  </si>
  <si>
    <t>cinthyalr.27@gmail.com</t>
  </si>
  <si>
    <t>Chacón</t>
  </si>
  <si>
    <t>Badillo</t>
  </si>
  <si>
    <t>kari_na1896@hotmail.com</t>
  </si>
  <si>
    <t>pao_benedetto@hotmail.com</t>
  </si>
  <si>
    <t>Campillo</t>
  </si>
  <si>
    <t>Brañes</t>
  </si>
  <si>
    <t>2</t>
  </si>
  <si>
    <t>Finanzas Corporativas y Banca</t>
  </si>
  <si>
    <t>José Alberto</t>
  </si>
  <si>
    <t>josea_962007@hotmail.com</t>
  </si>
  <si>
    <t>Manuel Nicolás</t>
  </si>
  <si>
    <t>nicolasbellog@gmail.com</t>
  </si>
  <si>
    <t>Elisa</t>
  </si>
  <si>
    <t>abello2109@gmail.com</t>
  </si>
  <si>
    <t>Eunice</t>
  </si>
  <si>
    <t>gabytasp@hotmail.com</t>
  </si>
  <si>
    <t>Maria Dominique</t>
  </si>
  <si>
    <t>Ingeniería Industrial para la Dirección</t>
  </si>
  <si>
    <t>m.dominique.m@gmail.com</t>
  </si>
  <si>
    <t>Neshma</t>
  </si>
  <si>
    <t>neshma03@gmail.com</t>
  </si>
  <si>
    <t>sofilopez_395@hotmail.com</t>
  </si>
  <si>
    <t>Sánchez</t>
  </si>
  <si>
    <t>vale.sanchez1317@gmail.com</t>
  </si>
  <si>
    <t>Águila</t>
  </si>
  <si>
    <t>Santana</t>
  </si>
  <si>
    <t>Dirección y Administración de Empresas</t>
  </si>
  <si>
    <t>alexis2006mx@hotmail.com</t>
  </si>
  <si>
    <t>Bladimir</t>
  </si>
  <si>
    <t>Enciso</t>
  </si>
  <si>
    <t>bladimir.hernandez@hotmail.com</t>
  </si>
  <si>
    <t>Abad</t>
  </si>
  <si>
    <t>Grimaldi</t>
  </si>
  <si>
    <t>abaddaniel93@gmail.com</t>
  </si>
  <si>
    <t>Berazueta De Kerpel</t>
  </si>
  <si>
    <t>pdekerpel@hotmail.com</t>
  </si>
  <si>
    <t>Renato</t>
  </si>
  <si>
    <t>Toro</t>
  </si>
  <si>
    <t>Aguiar</t>
  </si>
  <si>
    <t xml:space="preserve">Negocios </t>
  </si>
  <si>
    <t>renatoro23@gmail.com</t>
  </si>
  <si>
    <t>Roberto</t>
  </si>
  <si>
    <t>Cruz</t>
  </si>
  <si>
    <t>rbtormz@gmail.com</t>
  </si>
  <si>
    <t>Vicente</t>
  </si>
  <si>
    <t>Cassidy</t>
  </si>
  <si>
    <t>Grisanti</t>
  </si>
  <si>
    <t>chirucassidygrisanti@hotmail.com</t>
  </si>
  <si>
    <t>Carolina</t>
  </si>
  <si>
    <t>Castillo</t>
  </si>
  <si>
    <t>Acosta</t>
  </si>
  <si>
    <t>caro_jc_4e@hotmail.com</t>
  </si>
  <si>
    <t>Mariano García</t>
  </si>
  <si>
    <t>Ema</t>
  </si>
  <si>
    <t>Luz</t>
  </si>
  <si>
    <t>Esparza</t>
  </si>
  <si>
    <t>ema.esparza@hotmail.com</t>
  </si>
  <si>
    <t>kirssacoste@gmail.com</t>
  </si>
  <si>
    <t>liliana.molinal@hotmail.com</t>
  </si>
  <si>
    <t>Maria José</t>
  </si>
  <si>
    <t>Pimienta</t>
  </si>
  <si>
    <t>Alcaráz</t>
  </si>
  <si>
    <t>majo_pimienta@hotmail.com</t>
  </si>
  <si>
    <t>Mariela</t>
  </si>
  <si>
    <t>Celaya</t>
  </si>
  <si>
    <t>Lamarque</t>
  </si>
  <si>
    <t>Administración</t>
  </si>
  <si>
    <t>marielaclh62@gmail.com</t>
  </si>
  <si>
    <t>Marion Andrea</t>
  </si>
  <si>
    <t xml:space="preserve">Ingenieria industrial </t>
  </si>
  <si>
    <t>marionmatzm@gmail.com</t>
  </si>
  <si>
    <t>Sarah</t>
  </si>
  <si>
    <t>Villalobos</t>
  </si>
  <si>
    <t>Navarro</t>
  </si>
  <si>
    <t>sari123iii@hotmail.com</t>
  </si>
  <si>
    <t>Suheim</t>
  </si>
  <si>
    <t>Nuñez</t>
  </si>
  <si>
    <t>Lechuga</t>
  </si>
  <si>
    <t>suheimnunez@gmail.com</t>
  </si>
  <si>
    <t>Abel</t>
  </si>
  <si>
    <t>Astorga</t>
  </si>
  <si>
    <t>abel.astorga.ruiz10@outlook.com</t>
  </si>
  <si>
    <t>Alonso</t>
  </si>
  <si>
    <t>Santos</t>
  </si>
  <si>
    <t>Arazo</t>
  </si>
  <si>
    <t xml:space="preserve">Economía </t>
  </si>
  <si>
    <t>alonso_santos_arazo@outlook.com</t>
  </si>
  <si>
    <t>Axel</t>
  </si>
  <si>
    <t>Sosa</t>
  </si>
  <si>
    <t>aaxelmoreno@hotmail.com</t>
  </si>
  <si>
    <t>Emilio Arturo</t>
  </si>
  <si>
    <t>emilioalvarez96@hotmail.com</t>
  </si>
  <si>
    <t>Joaquín</t>
  </si>
  <si>
    <t>ju-kromero@hotmail.com</t>
  </si>
  <si>
    <t>Jorge Yael</t>
  </si>
  <si>
    <t>Alcocer</t>
  </si>
  <si>
    <t>jyael.glez@gmail.com</t>
  </si>
  <si>
    <t>Fernández</t>
  </si>
  <si>
    <t>Zamora</t>
  </si>
  <si>
    <t>francisco.pepsi@hotmail.com</t>
  </si>
  <si>
    <t>José Pablo</t>
  </si>
  <si>
    <t>Dimas</t>
  </si>
  <si>
    <t>Montoya</t>
  </si>
  <si>
    <t>Ingenieria mecatrónica</t>
  </si>
  <si>
    <t>jpdimasm@hotmail.com</t>
  </si>
  <si>
    <t>Romo</t>
  </si>
  <si>
    <t>Moyo</t>
  </si>
  <si>
    <t>jrmoyo30@gmail.com</t>
  </si>
  <si>
    <t>Marco Antonio</t>
  </si>
  <si>
    <t>Manriquez</t>
  </si>
  <si>
    <t>Patiño</t>
  </si>
  <si>
    <t>Ingenieria financiera</t>
  </si>
  <si>
    <t>marcomanriquezp98@gmail.com</t>
  </si>
  <si>
    <t>Miguel</t>
  </si>
  <si>
    <t>Paredes</t>
  </si>
  <si>
    <t>miguel.angel.lopez.paredes@gmail.com</t>
  </si>
  <si>
    <t>rodrigomo26@hotmail.com</t>
  </si>
  <si>
    <t>Castillejos</t>
  </si>
  <si>
    <t>romas_mtz@hotmail.com</t>
  </si>
  <si>
    <t>roman33f@outlook.es</t>
  </si>
  <si>
    <t>Alejandra Nicole</t>
  </si>
  <si>
    <t>Gutierrez</t>
  </si>
  <si>
    <t>Arce</t>
  </si>
  <si>
    <t xml:space="preserve">Diseño gráfico </t>
  </si>
  <si>
    <t>anikki_ga@hotmail.com</t>
  </si>
  <si>
    <t>Ana Karen</t>
  </si>
  <si>
    <t>anadiaz_mtz@hotmail.com</t>
  </si>
  <si>
    <t>Angélica Michelle</t>
  </si>
  <si>
    <t xml:space="preserve">Dirección Financiera </t>
  </si>
  <si>
    <t>michellcastillo1999@gmail.com</t>
  </si>
  <si>
    <t>Areceli Elizabeth</t>
  </si>
  <si>
    <t>Ingiería Financiera</t>
  </si>
  <si>
    <t>ara_alo@hotmail.com</t>
  </si>
  <si>
    <t>brenndgarcia@gmail.com</t>
  </si>
  <si>
    <t>jdianar39@gmail.com</t>
  </si>
  <si>
    <t>Elizabeth</t>
  </si>
  <si>
    <t>eelymv@hotmail.com</t>
  </si>
  <si>
    <t>Gabriela Sasha</t>
  </si>
  <si>
    <t>Vázquez</t>
  </si>
  <si>
    <t>Aceves</t>
  </si>
  <si>
    <t>gaaby.vzq@gmail.com</t>
  </si>
  <si>
    <t>Jimena María</t>
  </si>
  <si>
    <t>Tellez</t>
  </si>
  <si>
    <t>Dirección financiera</t>
  </si>
  <si>
    <t>jimenaglezt8@gmail.com</t>
  </si>
  <si>
    <t>Kamila</t>
  </si>
  <si>
    <t>Mercenario</t>
  </si>
  <si>
    <t>Arsof</t>
  </si>
  <si>
    <t>Lizbeth</t>
  </si>
  <si>
    <t>Salazar</t>
  </si>
  <si>
    <t>Cordero</t>
  </si>
  <si>
    <t>Actuaria</t>
  </si>
  <si>
    <t>lizzy_9911@hotmail.com</t>
  </si>
  <si>
    <t xml:space="preserve">María  </t>
  </si>
  <si>
    <t>Junco</t>
  </si>
  <si>
    <t>mariajuncoa@gmail.com</t>
  </si>
  <si>
    <t>María Daniela</t>
  </si>
  <si>
    <t>Montes</t>
  </si>
  <si>
    <t>Reza</t>
  </si>
  <si>
    <t>Dirección de empresas de Entretenimiento</t>
  </si>
  <si>
    <t>danymontes_5050@hotmail.com</t>
  </si>
  <si>
    <t>Minjares</t>
  </si>
  <si>
    <t>Serrano</t>
  </si>
  <si>
    <t>Administración turística</t>
  </si>
  <si>
    <t>maferminjares99@gmail.com</t>
  </si>
  <si>
    <t>paty.herur@gmail.com</t>
  </si>
  <si>
    <t>Mayra Aurora</t>
  </si>
  <si>
    <t xml:space="preserve">Dominguez </t>
  </si>
  <si>
    <t>Negocios Internacionales.</t>
  </si>
  <si>
    <t>304mayradominguez@gmail.com</t>
  </si>
  <si>
    <t>Michelle</t>
  </si>
  <si>
    <t xml:space="preserve">Dirección financiera </t>
  </si>
  <si>
    <t>michellecastil@hotmail.com</t>
  </si>
  <si>
    <t>Seemann</t>
  </si>
  <si>
    <t>monicamartinez1299@gmail.com</t>
  </si>
  <si>
    <t>Nadia</t>
  </si>
  <si>
    <t>Jabbour</t>
  </si>
  <si>
    <t>Maldonado</t>
  </si>
  <si>
    <t xml:space="preserve">Psicología </t>
  </si>
  <si>
    <t>nadiajabbourm@gmail.com</t>
  </si>
  <si>
    <t>Paola Estefanía</t>
  </si>
  <si>
    <t>Negocios internacionales</t>
  </si>
  <si>
    <t>phernandez.mach@gmail.com</t>
  </si>
  <si>
    <t>Michel</t>
  </si>
  <si>
    <t>España</t>
  </si>
  <si>
    <t>paulina@miguelmichel.com</t>
  </si>
  <si>
    <t>Prieto</t>
  </si>
  <si>
    <t>Giner</t>
  </si>
  <si>
    <t>pauprietog@gmail.com</t>
  </si>
  <si>
    <t>Collantes</t>
  </si>
  <si>
    <t>sof.cr98@gmail.com</t>
  </si>
  <si>
    <t>stephrmz24@hotmail.com</t>
  </si>
  <si>
    <t xml:space="preserve">Valentina </t>
  </si>
  <si>
    <t>Dominguez</t>
  </si>
  <si>
    <t>Direccioón de empresas y entretenimiento</t>
  </si>
  <si>
    <t>valentinardom@hotmail.com</t>
  </si>
  <si>
    <t>Payro</t>
  </si>
  <si>
    <t>Mesinas</t>
  </si>
  <si>
    <t>albertpay_m789@gmx.es</t>
  </si>
  <si>
    <t>alexisrg@live.com.mx</t>
  </si>
  <si>
    <t>Saenz</t>
  </si>
  <si>
    <t>Inclan</t>
  </si>
  <si>
    <t xml:space="preserve">Administración de empresas </t>
  </si>
  <si>
    <t>alonsosaenz15@gmail.com</t>
  </si>
  <si>
    <t>André</t>
  </si>
  <si>
    <t>De León</t>
  </si>
  <si>
    <t>reyesandre99@gmail.com</t>
  </si>
  <si>
    <t xml:space="preserve">Antonio </t>
  </si>
  <si>
    <t>Perdomo</t>
  </si>
  <si>
    <t>Crisostomo</t>
  </si>
  <si>
    <t>antonio.perdomo99@hotmail.com</t>
  </si>
  <si>
    <t>cc321791@gmail.com</t>
  </si>
  <si>
    <t>Garibay</t>
  </si>
  <si>
    <t>diegoagaribay@hotmail.com</t>
  </si>
  <si>
    <t xml:space="preserve">Eduardo </t>
  </si>
  <si>
    <t>Enriquez</t>
  </si>
  <si>
    <t>ingeniera industrial</t>
  </si>
  <si>
    <t>laloenrz@gmail.com</t>
  </si>
  <si>
    <t xml:space="preserve">Enrique </t>
  </si>
  <si>
    <t xml:space="preserve">Ampudia </t>
  </si>
  <si>
    <t>enrique.ampudia97@gmail.com</t>
  </si>
  <si>
    <t>José Manuél</t>
  </si>
  <si>
    <t>Zurita</t>
  </si>
  <si>
    <t>García de Alba</t>
  </si>
  <si>
    <t>Ingeniería Biomédica/ Industrial</t>
  </si>
  <si>
    <t>zurijosezuri@gmail.com</t>
  </si>
  <si>
    <t>Juan Andrés</t>
  </si>
  <si>
    <t>Soucy</t>
  </si>
  <si>
    <t>jals.98@hotmail.com</t>
  </si>
  <si>
    <t>Estremadoyro</t>
  </si>
  <si>
    <t>Fort</t>
  </si>
  <si>
    <t>jcestremadoyro@hotmail.com</t>
  </si>
  <si>
    <t xml:space="preserve">Manuel </t>
  </si>
  <si>
    <t>Medina</t>
  </si>
  <si>
    <t>R.I.</t>
  </si>
  <si>
    <t>manu@live.com.mx</t>
  </si>
  <si>
    <t xml:space="preserve">Nestor </t>
  </si>
  <si>
    <t>Valencia</t>
  </si>
  <si>
    <t>velazquezvn@hotmail.com</t>
  </si>
  <si>
    <t>Montero</t>
  </si>
  <si>
    <t>pablomontero586@gmail.com</t>
  </si>
  <si>
    <t>Rodrigo Humberto</t>
  </si>
  <si>
    <t>rodrigo.sanchez.471@gmail.com</t>
  </si>
  <si>
    <t>Salvador Emiliano</t>
  </si>
  <si>
    <t>Solano</t>
  </si>
  <si>
    <t>emilianoa2014@hotmail.com</t>
  </si>
  <si>
    <t>Ortíz</t>
  </si>
  <si>
    <t>yagor@live.com.mx</t>
  </si>
  <si>
    <t xml:space="preserve">Servín </t>
  </si>
  <si>
    <t>Gallegos</t>
  </si>
  <si>
    <t>santifut99@hotmail.com</t>
  </si>
  <si>
    <t>Torre</t>
  </si>
  <si>
    <t>sergio.diaztorre97@gmail.com</t>
  </si>
  <si>
    <t>Alba Karina</t>
  </si>
  <si>
    <t>Calva</t>
  </si>
  <si>
    <t>Delgadillo</t>
  </si>
  <si>
    <t xml:space="preserve">IMPULSA   </t>
  </si>
  <si>
    <t>albitacade@gmail.com</t>
  </si>
  <si>
    <t>Tovar</t>
  </si>
  <si>
    <t>Araiza</t>
  </si>
  <si>
    <t>ana.tovar3@gmail.com</t>
  </si>
  <si>
    <t>Ana Karen Herrera</t>
  </si>
  <si>
    <t>Cassandra</t>
  </si>
  <si>
    <t xml:space="preserve">Sanchez </t>
  </si>
  <si>
    <t>cassey.30@hotmail.com</t>
  </si>
  <si>
    <t>dany.ml31@hotmail.com</t>
  </si>
  <si>
    <t>Isabel del Camen</t>
  </si>
  <si>
    <t>Campuzano</t>
  </si>
  <si>
    <t>isacampes@gmail.com</t>
  </si>
  <si>
    <t>lilli_qiav99@hotmail.com</t>
  </si>
  <si>
    <t>fer_curiiel@hotmail.com</t>
  </si>
  <si>
    <t>María (franchesca)</t>
  </si>
  <si>
    <t>Martinez</t>
  </si>
  <si>
    <t>franniegarcia07@gmail.com</t>
  </si>
  <si>
    <t>Roldan</t>
  </si>
  <si>
    <t>Mercadotecnía</t>
  </si>
  <si>
    <t>nataliaroldan_@hotmail.com</t>
  </si>
  <si>
    <t>paucrvnts@yahoo.com.mx</t>
  </si>
  <si>
    <t>Carlos</t>
  </si>
  <si>
    <t>Valenzuela</t>
  </si>
  <si>
    <t>carlos.valenzuelasan@gmail.com</t>
  </si>
  <si>
    <t>Moisés Antonio</t>
  </si>
  <si>
    <t xml:space="preserve">Carrillo </t>
  </si>
  <si>
    <t>moisesmartinez.2102@gmail.com</t>
  </si>
  <si>
    <t>Jessica</t>
  </si>
  <si>
    <t>jezz.97@live.com</t>
  </si>
  <si>
    <t>Karen Ivette</t>
  </si>
  <si>
    <t>Aldana</t>
  </si>
  <si>
    <t>Ayala</t>
  </si>
  <si>
    <t>karen_aldana22@hotmail.com</t>
  </si>
  <si>
    <t>Samantha</t>
  </si>
  <si>
    <t>rocknroll_rockergirl@hotmail.com</t>
  </si>
  <si>
    <t>Leo</t>
  </si>
  <si>
    <t>Paniagua</t>
  </si>
  <si>
    <t>aleo.85@hotmail.com</t>
  </si>
  <si>
    <t>Jesús Eduardo</t>
  </si>
  <si>
    <t xml:space="preserve">Ramírez </t>
  </si>
  <si>
    <t>e.martinezrmz96@gmail.com</t>
  </si>
  <si>
    <t xml:space="preserve">Vargas </t>
  </si>
  <si>
    <t>jimenarvgs@gmail.com</t>
  </si>
  <si>
    <t xml:space="preserve">Pablo Enrique </t>
  </si>
  <si>
    <t>Saavedra</t>
  </si>
  <si>
    <t>pablosaaat@hotmail.com</t>
  </si>
  <si>
    <t xml:space="preserve">Cynthia </t>
  </si>
  <si>
    <t>Balderas</t>
  </si>
  <si>
    <t>cynthiabalderasan@hotmail.com</t>
  </si>
  <si>
    <t xml:space="preserve">Paola Carolina </t>
  </si>
  <si>
    <t>carocordero07@gmail.com</t>
  </si>
  <si>
    <t xml:space="preserve">Amelia Juana </t>
  </si>
  <si>
    <t xml:space="preserve">Rosendo </t>
  </si>
  <si>
    <t xml:space="preserve">Torres </t>
  </si>
  <si>
    <t>a.rosendo98@hotmail.com</t>
  </si>
  <si>
    <t>ana.laura_08@hotmail.com</t>
  </si>
  <si>
    <t xml:space="preserve">Ana Paulina </t>
  </si>
  <si>
    <t xml:space="preserve">Acosta </t>
  </si>
  <si>
    <t xml:space="preserve">Laurean </t>
  </si>
  <si>
    <t>306anapaulinaacosta@gmail.com</t>
  </si>
  <si>
    <t>anasofia.centeno@churchill.edu.mx</t>
  </si>
  <si>
    <t xml:space="preserve">Flores </t>
  </si>
  <si>
    <t xml:space="preserve">Martinez </t>
  </si>
  <si>
    <t xml:space="preserve">Dirección de Empresas de entretenimiento </t>
  </si>
  <si>
    <t>andreaflores059@outlook.com</t>
  </si>
  <si>
    <t>Alcalá</t>
  </si>
  <si>
    <t xml:space="preserve">Cardona </t>
  </si>
  <si>
    <t>andrea_ac111@hotmail.com</t>
  </si>
  <si>
    <t xml:space="preserve">Brenda Alicia </t>
  </si>
  <si>
    <t xml:space="preserve">Larios </t>
  </si>
  <si>
    <t xml:space="preserve">Casio </t>
  </si>
  <si>
    <t>brenda_lariosc@hotmail.com</t>
  </si>
  <si>
    <t xml:space="preserve">Connie </t>
  </si>
  <si>
    <t xml:space="preserve">Rosher </t>
  </si>
  <si>
    <t xml:space="preserve">Pérez </t>
  </si>
  <si>
    <t>connie_cr@hotmail.com</t>
  </si>
  <si>
    <t xml:space="preserve">Fernanda  </t>
  </si>
  <si>
    <t xml:space="preserve">fer19_cuevas@hotmail.com </t>
  </si>
  <si>
    <t xml:space="preserve">Katherine Daniela </t>
  </si>
  <si>
    <t xml:space="preserve">Trujillo </t>
  </si>
  <si>
    <t xml:space="preserve">Adame </t>
  </si>
  <si>
    <t>katydaniela.9@gmail.com</t>
  </si>
  <si>
    <t xml:space="preserve">Leslie Pamela </t>
  </si>
  <si>
    <t xml:space="preserve">Jonguitud </t>
  </si>
  <si>
    <t xml:space="preserve">Solis </t>
  </si>
  <si>
    <t>leslie_jonguitud@hotmail.com</t>
  </si>
  <si>
    <t xml:space="preserve">María Fernanda </t>
  </si>
  <si>
    <t xml:space="preserve">Pliego </t>
  </si>
  <si>
    <t xml:space="preserve">Orihuela </t>
  </si>
  <si>
    <t>mariafernandapliego@hotmail.com</t>
  </si>
  <si>
    <t xml:space="preserve">María Inés </t>
  </si>
  <si>
    <t xml:space="preserve">Rendón </t>
  </si>
  <si>
    <t xml:space="preserve">De Jesús </t>
  </si>
  <si>
    <t xml:space="preserve">Comunicación </t>
  </si>
  <si>
    <t>ines.rendon.13@gmail.com</t>
  </si>
  <si>
    <t xml:space="preserve">marianagclavel@hotmail.com </t>
  </si>
  <si>
    <t xml:space="preserve">Salma Fabiana </t>
  </si>
  <si>
    <t xml:space="preserve">Tortolero </t>
  </si>
  <si>
    <t xml:space="preserve">Amaro </t>
  </si>
  <si>
    <t>salmafta@gmail.com</t>
  </si>
  <si>
    <t>Sophia Lorena</t>
  </si>
  <si>
    <t xml:space="preserve">Delgado </t>
  </si>
  <si>
    <t>sophi_mtz98@icloud.com</t>
  </si>
  <si>
    <t xml:space="preserve">Ximena </t>
  </si>
  <si>
    <t xml:space="preserve">Achcar </t>
  </si>
  <si>
    <t>achcar68@hotmail.com</t>
  </si>
  <si>
    <t xml:space="preserve">Jordi </t>
  </si>
  <si>
    <t xml:space="preserve">Bilbauta </t>
  </si>
  <si>
    <t>jordi.bilbatua9@gmail.com</t>
  </si>
  <si>
    <t>Anina</t>
  </si>
  <si>
    <t>Klinckwort</t>
  </si>
  <si>
    <t>aninakv1@hotmail.com</t>
  </si>
  <si>
    <t>Fernanda Bravo</t>
  </si>
  <si>
    <t>Anna Paula</t>
  </si>
  <si>
    <t>Guerrero</t>
  </si>
  <si>
    <t>annapaulaguerrero@gmail.com</t>
  </si>
  <si>
    <t>Astrid</t>
  </si>
  <si>
    <t>Preciado</t>
  </si>
  <si>
    <t>bonequipre@hotmail.com</t>
  </si>
  <si>
    <t>Alberto Calleja</t>
  </si>
  <si>
    <t>Daniela Paoli</t>
  </si>
  <si>
    <t xml:space="preserve">Elías </t>
  </si>
  <si>
    <t>Vivar</t>
  </si>
  <si>
    <t>dani.elias97@hotmail.com</t>
  </si>
  <si>
    <t>Daniela Oropeza</t>
  </si>
  <si>
    <t>Isabella</t>
  </si>
  <si>
    <t>de la Maza</t>
  </si>
  <si>
    <t>Bustindui</t>
  </si>
  <si>
    <t>isadlm27@gmail.com</t>
  </si>
  <si>
    <t>itziar_basagoiti@hotmail.com</t>
  </si>
  <si>
    <t>Ivanna</t>
  </si>
  <si>
    <t>Arellano</t>
  </si>
  <si>
    <t>Alva</t>
  </si>
  <si>
    <t>arellanoalva@hotmail.com</t>
  </si>
  <si>
    <t>lorenadelcastillo@outlook.es</t>
  </si>
  <si>
    <t>Lorena Gabriela</t>
  </si>
  <si>
    <t xml:space="preserve">Merlos </t>
  </si>
  <si>
    <t>gmerlos59@gmail.com</t>
  </si>
  <si>
    <t xml:space="preserve">Fernanda Bravo </t>
  </si>
  <si>
    <t>Maria Fernanda</t>
  </si>
  <si>
    <t>fer.elias3@hotmail.com</t>
  </si>
  <si>
    <t>Granados</t>
  </si>
  <si>
    <t>Corzo</t>
  </si>
  <si>
    <t>marianagc_19@hotmail.com</t>
  </si>
  <si>
    <t>RI</t>
  </si>
  <si>
    <t>paugonzalez_96@hotmail.com</t>
  </si>
  <si>
    <t>Adrian Rafael</t>
  </si>
  <si>
    <t>Camarena</t>
  </si>
  <si>
    <t>Ocádiz</t>
  </si>
  <si>
    <t>adrian96raco19@gmail.com</t>
  </si>
  <si>
    <t>Padilla</t>
  </si>
  <si>
    <t>Lezama</t>
  </si>
  <si>
    <t>alpale_96@hotmail.com</t>
  </si>
  <si>
    <t>am_eri_carlos@hotmail.com</t>
  </si>
  <si>
    <t>No asignado</t>
  </si>
  <si>
    <t xml:space="preserve">Francisco </t>
  </si>
  <si>
    <t>Canónico</t>
  </si>
  <si>
    <t>Administración de Empresas</t>
  </si>
  <si>
    <t>torrepax96@gmail.com</t>
  </si>
  <si>
    <t>isretawagner14@hotmail.com</t>
  </si>
  <si>
    <t>Luis E.</t>
  </si>
  <si>
    <t>Alvelais</t>
  </si>
  <si>
    <t>luisalvelais9@gmail.com</t>
  </si>
  <si>
    <t>kaka_marcos8@hotmail.com</t>
  </si>
  <si>
    <t>smendezv22@gmail.com</t>
  </si>
  <si>
    <t>danramyak@yahoo.com</t>
  </si>
  <si>
    <t>Corral</t>
  </si>
  <si>
    <t>Dirección de Empresas</t>
  </si>
  <si>
    <t>alejandracorrmend13@gmail.com</t>
  </si>
  <si>
    <t>Alexa</t>
  </si>
  <si>
    <t>Carenzo</t>
  </si>
  <si>
    <t>alexacarenzo@gmail.com</t>
  </si>
  <si>
    <t>Vallejo</t>
  </si>
  <si>
    <t>Estrop</t>
  </si>
  <si>
    <t>anevallejo@me.com</t>
  </si>
  <si>
    <t>Andrea Michelle</t>
  </si>
  <si>
    <t xml:space="preserve">Mayoral </t>
  </si>
  <si>
    <t>andymmay@outlook.com</t>
  </si>
  <si>
    <t>Carlos Eduardo</t>
  </si>
  <si>
    <t>Graterol</t>
  </si>
  <si>
    <t>carlos.eduardo.graterol@gmail.com</t>
  </si>
  <si>
    <t>Cynthia</t>
  </si>
  <si>
    <t xml:space="preserve">Del Bosque </t>
  </si>
  <si>
    <t>Elizondo</t>
  </si>
  <si>
    <t>cynthia_db98@hotmail.com</t>
  </si>
  <si>
    <t>dan.iii97@hotmail.com</t>
  </si>
  <si>
    <t>Palma</t>
  </si>
  <si>
    <t>Relaciones internacionales</t>
  </si>
  <si>
    <t>feygp@yahoo.com.mx</t>
  </si>
  <si>
    <t>Gabiela Naomi</t>
  </si>
  <si>
    <t>Zeferino</t>
  </si>
  <si>
    <t>ganaleze@gmail.com</t>
  </si>
  <si>
    <t>Genesis</t>
  </si>
  <si>
    <t>Radilla</t>
  </si>
  <si>
    <t>gene.gro95@gmail.com</t>
  </si>
  <si>
    <t>Jocelyn</t>
  </si>
  <si>
    <t>Puga</t>
  </si>
  <si>
    <t>Miranda</t>
  </si>
  <si>
    <t>jocelynpugamiranda@gmail.com</t>
  </si>
  <si>
    <t>Karen</t>
  </si>
  <si>
    <t>karen.lopez1997@hotmail.com</t>
  </si>
  <si>
    <t>Karla Yetzin</t>
  </si>
  <si>
    <t>Oviedo</t>
  </si>
  <si>
    <t>karlssmiles12@gmail.com</t>
  </si>
  <si>
    <t>Kitzia Nin Eloisa</t>
  </si>
  <si>
    <t>Araujo</t>
  </si>
  <si>
    <t>Barrera</t>
  </si>
  <si>
    <t>kittninaraujo@gmail.com</t>
  </si>
  <si>
    <t>Laura Itzel</t>
  </si>
  <si>
    <t>laura.hernandez.ch@csb.edu.mx</t>
  </si>
  <si>
    <t>Marce</t>
  </si>
  <si>
    <t>fersanchez97@hotmail.com</t>
  </si>
  <si>
    <t>Mariel</t>
  </si>
  <si>
    <t>Grajales</t>
  </si>
  <si>
    <t>Alcántara</t>
  </si>
  <si>
    <t>mariel.graal@hotmail.com</t>
  </si>
  <si>
    <t>Montserrat</t>
  </si>
  <si>
    <t>Luna</t>
  </si>
  <si>
    <t>Mayorquín</t>
  </si>
  <si>
    <t>aquamlm@hotmail.com</t>
  </si>
  <si>
    <t>Milone</t>
  </si>
  <si>
    <t>Barani</t>
  </si>
  <si>
    <t xml:space="preserve">Diseño Industrial </t>
  </si>
  <si>
    <t>paomilonebarani@hotmail.com</t>
  </si>
  <si>
    <t>pauzetinasb@gmail.com</t>
  </si>
  <si>
    <t>Samuel David</t>
  </si>
  <si>
    <t>Saad</t>
  </si>
  <si>
    <t>Pestana</t>
  </si>
  <si>
    <t>Médico Cirujano</t>
  </si>
  <si>
    <t>samuel_saad@hotmail.com</t>
  </si>
  <si>
    <t>Sarah Samantha</t>
  </si>
  <si>
    <t xml:space="preserve">DEEN </t>
  </si>
  <si>
    <t>sarita-pl@hotmail.com</t>
  </si>
  <si>
    <t xml:space="preserve">Sebastian Arturo </t>
  </si>
  <si>
    <t>Medinilla</t>
  </si>
  <si>
    <t xml:space="preserve">Ingenieria Mecatronica </t>
  </si>
  <si>
    <t>s.medinilla@bilbao.edu.mx</t>
  </si>
  <si>
    <t>Stephanie</t>
  </si>
  <si>
    <t>Egry</t>
  </si>
  <si>
    <t>Rasetti</t>
  </si>
  <si>
    <t>stephanie.egry@gmail.com</t>
  </si>
  <si>
    <t>Yaira Paulina</t>
  </si>
  <si>
    <t>3arulea@gmail.com</t>
  </si>
  <si>
    <t>Ing. Industrial Para la Dirección</t>
  </si>
  <si>
    <t>alvareslopes5@gmail.com</t>
  </si>
  <si>
    <t>benjielimonmoreno@hotmail.com</t>
  </si>
  <si>
    <t>Francisco</t>
  </si>
  <si>
    <t>Guevara</t>
  </si>
  <si>
    <t>Zuloaga</t>
  </si>
  <si>
    <t>francisco_gz123@hotmail.com</t>
  </si>
  <si>
    <t>José Juan Rizo</t>
  </si>
  <si>
    <t>Rizo</t>
  </si>
  <si>
    <t>cbb555@hotmail.com</t>
  </si>
  <si>
    <t>Sierra</t>
  </si>
  <si>
    <t>josepabloguerrerosierra@gmail.com</t>
  </si>
  <si>
    <t>manuelgsa@hotmail.com</t>
  </si>
  <si>
    <t>Oscar Raúl</t>
  </si>
  <si>
    <t>Durán</t>
  </si>
  <si>
    <t>oscar_duran_lopez@live.com</t>
  </si>
  <si>
    <t>rodrigoborjas98@gmail.com</t>
  </si>
  <si>
    <t>Samuel</t>
  </si>
  <si>
    <t>Casado</t>
  </si>
  <si>
    <t>Enrubia</t>
  </si>
  <si>
    <t>scasadoe@casaen.mx</t>
  </si>
  <si>
    <t>smanon97@gmail.com</t>
  </si>
  <si>
    <t xml:space="preserve">Sebastian </t>
  </si>
  <si>
    <t xml:space="preserve">Bolivar </t>
  </si>
  <si>
    <t>sbolivar1997@gmail.com</t>
  </si>
  <si>
    <t>Lobera</t>
  </si>
  <si>
    <t>alejandra.lobera@hotmail.com</t>
  </si>
  <si>
    <t>Alejandra Michelle</t>
  </si>
  <si>
    <t>Ocampo</t>
  </si>
  <si>
    <t>Blanco</t>
  </si>
  <si>
    <t>alemocampo31@gmail.com</t>
  </si>
  <si>
    <t>Ana Cecilia</t>
  </si>
  <si>
    <t>Trujillo</t>
  </si>
  <si>
    <t>Ibarra</t>
  </si>
  <si>
    <t>anatrujillo65@gmail.com</t>
  </si>
  <si>
    <t>Minjarez</t>
  </si>
  <si>
    <t>Delgado</t>
  </si>
  <si>
    <t>Adm. Turística</t>
  </si>
  <si>
    <t>anakaren9813@hotmail.com</t>
  </si>
  <si>
    <t xml:space="preserve">Ana Karen </t>
  </si>
  <si>
    <t xml:space="preserve">Gallardo </t>
  </si>
  <si>
    <t>ana_gn98@hotmail.com</t>
  </si>
  <si>
    <t>analaura.castillo98@hotmail.com</t>
  </si>
  <si>
    <t xml:space="preserve">Ana Paola </t>
  </si>
  <si>
    <t>Cristobal</t>
  </si>
  <si>
    <t>anapao@live.com.mx</t>
  </si>
  <si>
    <t>Guzmán</t>
  </si>
  <si>
    <t>Solís</t>
  </si>
  <si>
    <t>andreaguzy@hotmail.com</t>
  </si>
  <si>
    <r>
      <rPr>
        <rFont val="Calibri"/>
        <b/>
        <color rgb="FF000000"/>
        <sz val="11.0"/>
      </rPr>
      <t>Angélica</t>
    </r>
    <r>
      <rPr>
        <rFont val="Calibri"/>
        <color rgb="FF000000"/>
        <sz val="11.0"/>
      </rPr>
      <t xml:space="preserve"> Giovanna</t>
    </r>
  </si>
  <si>
    <t>Ahumada</t>
  </si>
  <si>
    <t>angelicamahu@hotmail.com</t>
  </si>
  <si>
    <r>
      <rPr>
        <rFont val="Calibri"/>
        <b/>
        <color rgb="FF000000"/>
        <sz val="11.0"/>
      </rPr>
      <t>Carla</t>
    </r>
    <r>
      <rPr>
        <rFont val="Calibri"/>
        <color rgb="FF000000"/>
        <sz val="11.0"/>
      </rPr>
      <t xml:space="preserve"> Isabel</t>
    </r>
  </si>
  <si>
    <t>Ángeles</t>
  </si>
  <si>
    <t>carlaisabel15@hotmail.com</t>
  </si>
  <si>
    <r>
      <rPr>
        <rFont val="Calibri"/>
        <b/>
        <color rgb="FF000000"/>
        <sz val="11.0"/>
      </rPr>
      <t>Carmén</t>
    </r>
    <r>
      <rPr>
        <rFont val="Calibri"/>
        <color rgb="FF000000"/>
        <sz val="11.0"/>
      </rPr>
      <t xml:space="preserve"> Margarita</t>
    </r>
  </si>
  <si>
    <t>Ascencio</t>
  </si>
  <si>
    <t>Magaña</t>
  </si>
  <si>
    <t>5sosis1d@gmail.com</t>
  </si>
  <si>
    <t xml:space="preserve">Carolina </t>
  </si>
  <si>
    <t>Zúñiga</t>
  </si>
  <si>
    <t>carolinazuniga98@hotmail.com</t>
  </si>
  <si>
    <r>
      <rPr/>
      <t xml:space="preserve">Cinthia </t>
    </r>
    <r>
      <rPr>
        <rFont val="Calibri"/>
        <b/>
        <color rgb="FF000000"/>
        <sz val="11.0"/>
      </rPr>
      <t>Carolina</t>
    </r>
  </si>
  <si>
    <t>Escarcia</t>
  </si>
  <si>
    <t>carolinamolina634@hotmail.com</t>
  </si>
  <si>
    <t>danielapacheco020798@gmail.com</t>
  </si>
  <si>
    <t>fernh_99@hotmail.com</t>
  </si>
  <si>
    <r>
      <rPr/>
      <t xml:space="preserve">Fernanda </t>
    </r>
    <r>
      <rPr>
        <rFont val="Calibri"/>
        <b/>
        <color rgb="FF000000"/>
        <sz val="11.0"/>
      </rPr>
      <t>Arahí</t>
    </r>
  </si>
  <si>
    <t>fer_rios.juarez@hotmail.com</t>
  </si>
  <si>
    <r>
      <rPr>
        <rFont val="Calibri"/>
        <b/>
        <color rgb="FF000000"/>
        <sz val="11.0"/>
      </rPr>
      <t>Fernanda</t>
    </r>
    <r>
      <rPr>
        <rFont val="Calibri"/>
        <color rgb="FF000000"/>
        <sz val="11.0"/>
      </rPr>
      <t xml:space="preserve"> Darian</t>
    </r>
  </si>
  <si>
    <t>fdaryoc@hotmail.com</t>
  </si>
  <si>
    <r>
      <rPr>
        <rFont val="Calibri"/>
        <b/>
        <color rgb="FF000000"/>
        <sz val="11.0"/>
      </rPr>
      <t>Gladysa</t>
    </r>
    <r>
      <rPr>
        <rFont val="Calibri"/>
        <color rgb="FF000000"/>
        <sz val="11.0"/>
      </rPr>
      <t xml:space="preserve"> Michelle</t>
    </r>
  </si>
  <si>
    <t>gladysa_michelle@hotmail.com</t>
  </si>
  <si>
    <t>Guicela</t>
  </si>
  <si>
    <t>Márton</t>
  </si>
  <si>
    <t>guicesmar@hotmail.com</t>
  </si>
  <si>
    <t>Maraña</t>
  </si>
  <si>
    <t>Veléz</t>
  </si>
  <si>
    <t>itziarmaranav@gmail.com</t>
  </si>
  <si>
    <r>
      <rPr>
        <rFont val="Calibri"/>
        <b/>
        <color rgb="FF000000"/>
        <sz val="11.0"/>
      </rPr>
      <t>Karen</t>
    </r>
    <r>
      <rPr>
        <rFont val="Calibri"/>
        <color rgb="FF000000"/>
        <sz val="11.0"/>
      </rPr>
      <t xml:space="preserve"> Beatriz</t>
    </r>
  </si>
  <si>
    <t>Vera</t>
  </si>
  <si>
    <t>Manzano</t>
  </si>
  <si>
    <t>karen.vera.ma@csb.edu.mx</t>
  </si>
  <si>
    <t xml:space="preserve">Karol Paulina </t>
  </si>
  <si>
    <t>Direccion Financiera</t>
  </si>
  <si>
    <t>paulina.cer@hotmail.com</t>
  </si>
  <si>
    <r>
      <rPr/>
      <t xml:space="preserve">Laura </t>
    </r>
    <r>
      <rPr>
        <rFont val="Calibri"/>
        <b/>
        <color rgb="FF000000"/>
        <sz val="11.0"/>
      </rPr>
      <t>Paola</t>
    </r>
  </si>
  <si>
    <t>Berdeja</t>
  </si>
  <si>
    <t>Loera</t>
  </si>
  <si>
    <t>paola.berdeja1@gmail.com</t>
  </si>
  <si>
    <t>Lisset</t>
  </si>
  <si>
    <t>Innamorato</t>
  </si>
  <si>
    <t>lisset.moreno@hotmail.com</t>
  </si>
  <si>
    <t>Loyola</t>
  </si>
  <si>
    <t>loreloyo@live.com.mx</t>
  </si>
  <si>
    <r>
      <rPr/>
      <t xml:space="preserve">Luz </t>
    </r>
    <r>
      <rPr>
        <rFont val="Calibri"/>
        <b/>
        <color rgb="FF000000"/>
        <sz val="11.0"/>
      </rPr>
      <t>Adriana</t>
    </r>
  </si>
  <si>
    <t>Alquicira</t>
  </si>
  <si>
    <t>adria.mtzz@gmail.com</t>
  </si>
  <si>
    <t>MarÍa Fernanda</t>
  </si>
  <si>
    <t>fernandalcocer2@gmail.com</t>
  </si>
  <si>
    <t>fernavato@yahoo.com</t>
  </si>
  <si>
    <t>Ordóñez</t>
  </si>
  <si>
    <t>Platas</t>
  </si>
  <si>
    <t>oplatasmajo@gmail.com</t>
  </si>
  <si>
    <t>Cosío</t>
  </si>
  <si>
    <t>marianacosio@me.com</t>
  </si>
  <si>
    <t>Aróstegui</t>
  </si>
  <si>
    <t>marianadiazar47@gmail.com</t>
  </si>
  <si>
    <r>
      <rPr/>
      <t xml:space="preserve">Mariana </t>
    </r>
    <r>
      <rPr>
        <rFont val="Calibri"/>
        <b/>
        <color rgb="FF000000"/>
        <sz val="11.0"/>
      </rPr>
      <t xml:space="preserve">Monserrat </t>
    </r>
  </si>
  <si>
    <t>Vanegas</t>
  </si>
  <si>
    <t>Zamudio</t>
  </si>
  <si>
    <t>monsee.vz@gmail.com</t>
  </si>
  <si>
    <t>Martha</t>
  </si>
  <si>
    <t>martita-04@hotmail.com</t>
  </si>
  <si>
    <t>mupemelissa@hotmail.com</t>
  </si>
  <si>
    <t>Mónica Jimena</t>
  </si>
  <si>
    <t>monyjcm@live.com.mx</t>
  </si>
  <si>
    <t>Buentello</t>
  </si>
  <si>
    <t>Vlasich</t>
  </si>
  <si>
    <t>montse.buentello@hotmail.com</t>
  </si>
  <si>
    <t>Betancourt</t>
  </si>
  <si>
    <t>Ruíz</t>
  </si>
  <si>
    <t>natbeta26@gmail.com</t>
  </si>
  <si>
    <r>
      <rPr>
        <rFont val="Calibri"/>
        <b/>
        <color rgb="FF000000"/>
        <sz val="11.0"/>
      </rPr>
      <t>Natalia</t>
    </r>
    <r>
      <rPr>
        <rFont val="Calibri"/>
        <color rgb="FF000000"/>
        <sz val="11.0"/>
      </rPr>
      <t xml:space="preserve"> Margarita</t>
    </r>
  </si>
  <si>
    <t>nataliaglezg@gmail.com</t>
  </si>
  <si>
    <t>Renata</t>
  </si>
  <si>
    <t>Campero</t>
  </si>
  <si>
    <t>Morado</t>
  </si>
  <si>
    <t>renny_cam27@hotmail.com</t>
  </si>
  <si>
    <t>Sabina</t>
  </si>
  <si>
    <t>sabinanunezr@gmail.com</t>
  </si>
  <si>
    <t>Salma Sabrina</t>
  </si>
  <si>
    <t>ssabrinapl@hotmail.com</t>
  </si>
  <si>
    <t>Lacau</t>
  </si>
  <si>
    <t>Batoni</t>
  </si>
  <si>
    <t>sebaslacau@gmail.com</t>
  </si>
  <si>
    <t>virvic_99@icloud.com</t>
  </si>
  <si>
    <t>Garralda</t>
  </si>
  <si>
    <t>sofia7lg@hotmail.com</t>
  </si>
  <si>
    <t>vania_193@hotmail.com</t>
  </si>
  <si>
    <t>Ximena</t>
  </si>
  <si>
    <t>Mejía</t>
  </si>
  <si>
    <t>ximejiag@gmail.com</t>
  </si>
  <si>
    <t>Yavanna</t>
  </si>
  <si>
    <t>Mora</t>
  </si>
  <si>
    <t>Pin</t>
  </si>
  <si>
    <t>yavannam09@gmail.com</t>
  </si>
  <si>
    <t>Osorno</t>
  </si>
  <si>
    <t>alexisortizfutbol10@hotmail.com</t>
  </si>
  <si>
    <t>andrestorres1898@hotmail.com</t>
  </si>
  <si>
    <t>andrewrora@gmail.com</t>
  </si>
  <si>
    <r>
      <rPr>
        <rFont val="Calibri"/>
        <b/>
        <color rgb="FF000000"/>
        <sz val="11.0"/>
      </rPr>
      <t>Carlos</t>
    </r>
    <r>
      <rPr>
        <rFont val="Calibri"/>
        <color rgb="FF000000"/>
        <sz val="11.0"/>
      </rPr>
      <t xml:space="preserve"> Adrian</t>
    </r>
  </si>
  <si>
    <t>León de la Peña</t>
  </si>
  <si>
    <t>carlos_leon2098@hotmail.com</t>
  </si>
  <si>
    <t>Diego José</t>
  </si>
  <si>
    <t>Fuentes</t>
  </si>
  <si>
    <t>Cañas</t>
  </si>
  <si>
    <t>diego.fuentes01@gmail.com</t>
  </si>
  <si>
    <t xml:space="preserve">Emilio </t>
  </si>
  <si>
    <t>Cortés</t>
  </si>
  <si>
    <t>Ibinarriaga</t>
  </si>
  <si>
    <t>cortesemilio98@gmail.com</t>
  </si>
  <si>
    <t xml:space="preserve">Erick </t>
  </si>
  <si>
    <t>Morales</t>
  </si>
  <si>
    <t>ml.erick@outlook.com</t>
  </si>
  <si>
    <t>Ernesto</t>
  </si>
  <si>
    <t>Deschamps</t>
  </si>
  <si>
    <t>ernestopdeschamps@hotmail.com</t>
  </si>
  <si>
    <r>
      <rPr>
        <rFont val="Calibri"/>
        <b/>
        <color rgb="FF000000"/>
        <sz val="11.0"/>
      </rPr>
      <t>Ignacio</t>
    </r>
    <r>
      <rPr>
        <rFont val="Calibri"/>
        <color rgb="FF000000"/>
        <sz val="11.0"/>
      </rPr>
      <t xml:space="preserve"> Enrique</t>
    </r>
  </si>
  <si>
    <t>lazo.ignacio9@gmail.com</t>
  </si>
  <si>
    <t>Iñaki Alonso</t>
  </si>
  <si>
    <t>Dirección de Empresas de entretenimiento</t>
  </si>
  <si>
    <t>ipemtz@gmail.com</t>
  </si>
  <si>
    <t>Gandúr</t>
  </si>
  <si>
    <t>jmgandur@gmail.com</t>
  </si>
  <si>
    <t>Gamboa</t>
  </si>
  <si>
    <t>juanrikki51@gmail.com</t>
  </si>
  <si>
    <r>
      <rPr>
        <rFont val="Calibri"/>
        <b/>
        <color rgb="FF000000"/>
        <sz val="11.0"/>
      </rPr>
      <t>Luis</t>
    </r>
    <r>
      <rPr>
        <rFont val="Calibri"/>
        <color rgb="FF000000"/>
        <sz val="11.0"/>
      </rPr>
      <t xml:space="preserve"> Ignacio</t>
    </r>
  </si>
  <si>
    <t>Velásquez</t>
  </si>
  <si>
    <t>livelasquez99@hotmail.com</t>
  </si>
  <si>
    <t>Patricio</t>
  </si>
  <si>
    <t>Espinosa</t>
  </si>
  <si>
    <t>Ollivier</t>
  </si>
  <si>
    <t>pato_esol98@hotmail.com</t>
  </si>
  <si>
    <t>locorrr96@gmail.com</t>
  </si>
  <si>
    <t>De Juan</t>
  </si>
  <si>
    <t>rodrigopadilladejuan@hotmail.com</t>
  </si>
  <si>
    <t>xavividales98@hotmail.com</t>
  </si>
  <si>
    <t>Luis Carlos</t>
  </si>
  <si>
    <t>luis.guzvar@gmail.com</t>
  </si>
  <si>
    <t>Bermúdez</t>
  </si>
  <si>
    <t>Serrato</t>
  </si>
  <si>
    <t>ale-bermy-mcr@hotmail.com</t>
  </si>
  <si>
    <t>Ana Natalia</t>
  </si>
  <si>
    <t>ana_nat95@hotmail.com</t>
  </si>
  <si>
    <t>Ana Valeria</t>
  </si>
  <si>
    <t>Cerecedo</t>
  </si>
  <si>
    <t>vale_cere@live.com.mx</t>
  </si>
  <si>
    <t>Moreno Lacalle</t>
  </si>
  <si>
    <t>andrealml_14@hotmail.com</t>
  </si>
  <si>
    <t>Rivas</t>
  </si>
  <si>
    <t>andrea.rivas30@hotmail.com</t>
  </si>
  <si>
    <t>Brenda Paulina</t>
  </si>
  <si>
    <t>Quijano</t>
  </si>
  <si>
    <t>paulina_mq14@hotmail.com</t>
  </si>
  <si>
    <t>Herrera</t>
  </si>
  <si>
    <t>imcaroh@hotmail.com</t>
  </si>
  <si>
    <t>danniela_girl@hotmail.com</t>
  </si>
  <si>
    <t>Zenil</t>
  </si>
  <si>
    <t>dani.zenil95@hotmail.com</t>
  </si>
  <si>
    <t>Fabiola</t>
  </si>
  <si>
    <t>faby_morales05@hotmail.com</t>
  </si>
  <si>
    <t>Gabriela</t>
  </si>
  <si>
    <t>Márquez</t>
  </si>
  <si>
    <t>topgabriellacherry@icloud.com</t>
  </si>
  <si>
    <t>Isunza</t>
  </si>
  <si>
    <t>jessy_plat@hotmail.com</t>
  </si>
  <si>
    <t>Jesús</t>
  </si>
  <si>
    <t>jeror.newlife@gmail.com</t>
  </si>
  <si>
    <t xml:space="preserve">Pereda </t>
  </si>
  <si>
    <t>karliiee.qarlee@gmail.com</t>
  </si>
  <si>
    <t>Keyla</t>
  </si>
  <si>
    <t>keyfcc@live.com.mx</t>
  </si>
  <si>
    <t xml:space="preserve">Lorena </t>
  </si>
  <si>
    <t xml:space="preserve">Cestelos </t>
  </si>
  <si>
    <t>lorces_93@hotmail.com</t>
  </si>
  <si>
    <t>María del Pilar</t>
  </si>
  <si>
    <t>Gatica</t>
  </si>
  <si>
    <t>Alamán</t>
  </si>
  <si>
    <t>mapygatica95@gmail.com</t>
  </si>
  <si>
    <t>Millán</t>
  </si>
  <si>
    <t>Tortolero</t>
  </si>
  <si>
    <t>fermillan92@gmail.com</t>
  </si>
  <si>
    <t>Calderón de la Barca</t>
  </si>
  <si>
    <t>fernanda.pc96@hotmail.com</t>
  </si>
  <si>
    <t>Goycoolea</t>
  </si>
  <si>
    <t>Arteaga</t>
  </si>
  <si>
    <t>marygoyco@hotmail.com</t>
  </si>
  <si>
    <t>Maritza</t>
  </si>
  <si>
    <t>Arias</t>
  </si>
  <si>
    <t>maritza_ara@hotmail.com</t>
  </si>
  <si>
    <t>Ceballos</t>
  </si>
  <si>
    <t>marthagcbr@outlook.com</t>
  </si>
  <si>
    <t>Nancy</t>
  </si>
  <si>
    <t>nanmarquezv@gmail.com</t>
  </si>
  <si>
    <t>Nuria</t>
  </si>
  <si>
    <t>Benejam</t>
  </si>
  <si>
    <t>nuri.garciab@hotmail.com</t>
  </si>
  <si>
    <t>paoo_95_ab@hotmail.com</t>
  </si>
  <si>
    <t>Moro</t>
  </si>
  <si>
    <t>prmf_16@hotmail.com</t>
  </si>
  <si>
    <t>Raquel</t>
  </si>
  <si>
    <t>Mota</t>
  </si>
  <si>
    <t>raquel.moor@gmail.com</t>
  </si>
  <si>
    <t>Sima</t>
  </si>
  <si>
    <t>Gandur</t>
  </si>
  <si>
    <t>sagandur@yahoo.com.mx</t>
  </si>
  <si>
    <t>acalleja_26@hotmail.com</t>
  </si>
  <si>
    <t>Armando Patrick Ian</t>
  </si>
  <si>
    <t>Skertchly</t>
  </si>
  <si>
    <t>Piña</t>
  </si>
  <si>
    <t>pskertchly@gmail.com</t>
  </si>
  <si>
    <t>Arturo</t>
  </si>
  <si>
    <t>arturohdza@hotmail.com</t>
  </si>
  <si>
    <t>Carlos Iván</t>
  </si>
  <si>
    <t>Lemus</t>
  </si>
  <si>
    <t>lemusin23@gmail.com</t>
  </si>
  <si>
    <t>Boijseauneau</t>
  </si>
  <si>
    <t>jabh7895@gmail.com</t>
  </si>
  <si>
    <t>José Manuel</t>
  </si>
  <si>
    <t>Jara</t>
  </si>
  <si>
    <t>chema_0912@hotmail.com</t>
  </si>
  <si>
    <t xml:space="preserve">Leonardo </t>
  </si>
  <si>
    <t>Mendoza</t>
  </si>
  <si>
    <t>Arvizu</t>
  </si>
  <si>
    <t>Ingeniería Mecatronica</t>
  </si>
  <si>
    <t>leo_augusto159@hotmail.com</t>
  </si>
  <si>
    <t>Luis</t>
  </si>
  <si>
    <t>Rubalcava</t>
  </si>
  <si>
    <t>lumurru@hotmail.com</t>
  </si>
  <si>
    <t>Mario Ivan</t>
  </si>
  <si>
    <t>mdominguezarellano@gmail.com</t>
  </si>
  <si>
    <t>Rafaél</t>
  </si>
  <si>
    <t>rafaelguevara@lIve.com.mx</t>
  </si>
  <si>
    <t xml:space="preserve">Ricardo </t>
  </si>
  <si>
    <t>Guitiérrez</t>
  </si>
  <si>
    <t>ricardo_gr96@hotmail.com</t>
  </si>
  <si>
    <t>Del Valle</t>
  </si>
  <si>
    <t>ragdv_962@live.com.mx</t>
  </si>
  <si>
    <t>Mariella</t>
  </si>
  <si>
    <t>IMPULSA SUR</t>
  </si>
  <si>
    <t xml:space="preserve">Ana Karen Herrera </t>
  </si>
  <si>
    <t xml:space="preserve">284533 </t>
  </si>
  <si>
    <r>
      <rPr>
        <rFont val="Calibri"/>
        <b/>
        <color rgb="FF000000"/>
        <sz val="11.0"/>
      </rPr>
      <t>Angélica</t>
    </r>
    <r>
      <rPr>
        <rFont val="Calibri"/>
        <color rgb="FF000000"/>
        <sz val="11.0"/>
      </rPr>
      <t xml:space="preserve"> Giovanna</t>
    </r>
  </si>
  <si>
    <r>
      <rPr>
        <rFont val="Calibri"/>
        <b/>
        <color rgb="FF000000"/>
        <sz val="11.0"/>
      </rPr>
      <t>Carla</t>
    </r>
    <r>
      <rPr>
        <rFont val="Calibri"/>
        <color rgb="FF000000"/>
        <sz val="11.0"/>
      </rPr>
      <t xml:space="preserve"> Isabel</t>
    </r>
  </si>
  <si>
    <r>
      <rPr/>
      <t xml:space="preserve">Fernanda </t>
    </r>
    <r>
      <rPr>
        <rFont val="Calibri"/>
        <b/>
        <color rgb="FF000000"/>
        <sz val="11.0"/>
      </rPr>
      <t>Arahí</t>
    </r>
  </si>
  <si>
    <r>
      <rPr/>
      <t xml:space="preserve">Luz </t>
    </r>
    <r>
      <rPr>
        <rFont val="Calibri"/>
        <b/>
        <color rgb="FF000000"/>
        <sz val="11.0"/>
      </rPr>
      <t>Adriana</t>
    </r>
  </si>
  <si>
    <r>
      <rPr/>
      <t xml:space="preserve">Mariana </t>
    </r>
    <r>
      <rPr>
        <rFont val="Calibri"/>
        <b/>
        <color rgb="FF000000"/>
        <sz val="11.0"/>
      </rPr>
      <t xml:space="preserve">Monserrat </t>
    </r>
  </si>
  <si>
    <r>
      <rPr>
        <rFont val="Calibri"/>
        <b/>
        <color rgb="FF000000"/>
        <sz val="11.0"/>
      </rPr>
      <t>Gladysa</t>
    </r>
    <r>
      <rPr>
        <rFont val="Calibri"/>
        <color rgb="FF000000"/>
        <sz val="11.0"/>
      </rPr>
      <t xml:space="preserve"> Michelle</t>
    </r>
  </si>
  <si>
    <r>
      <rPr>
        <rFont val="Calibri"/>
        <b/>
        <color rgb="FF000000"/>
        <sz val="11.0"/>
      </rPr>
      <t>Natalia</t>
    </r>
    <r>
      <rPr>
        <rFont val="Calibri"/>
        <color rgb="FF000000"/>
        <sz val="11.0"/>
      </rPr>
      <t xml:space="preserve"> Margarita</t>
    </r>
  </si>
  <si>
    <r>
      <rPr/>
      <t xml:space="preserve">Cinthia </t>
    </r>
    <r>
      <rPr>
        <rFont val="Calibri"/>
        <b/>
        <color rgb="FF000000"/>
        <sz val="11.0"/>
      </rPr>
      <t>Carolina</t>
    </r>
  </si>
  <si>
    <r>
      <rPr>
        <rFont val="Calibri"/>
        <b/>
        <color rgb="FF000000"/>
        <sz val="11.0"/>
      </rPr>
      <t>Karen</t>
    </r>
    <r>
      <rPr>
        <rFont val="Calibri"/>
        <color rgb="FF000000"/>
        <sz val="11.0"/>
      </rPr>
      <t xml:space="preserve"> Beatriz</t>
    </r>
  </si>
  <si>
    <r>
      <rPr/>
      <t xml:space="preserve">Laura </t>
    </r>
    <r>
      <rPr>
        <rFont val="Calibri"/>
        <b/>
        <color rgb="FF000000"/>
        <sz val="11.0"/>
      </rPr>
      <t>Paola</t>
    </r>
  </si>
  <si>
    <r>
      <rPr>
        <rFont val="Calibri"/>
        <b/>
        <color rgb="FF000000"/>
        <sz val="11.0"/>
      </rPr>
      <t>Carmén</t>
    </r>
    <r>
      <rPr>
        <rFont val="Calibri"/>
        <color rgb="FF000000"/>
        <sz val="11.0"/>
      </rPr>
      <t xml:space="preserve"> Margarita</t>
    </r>
  </si>
  <si>
    <r>
      <rPr>
        <rFont val="Calibri"/>
        <b/>
        <color rgb="FF000000"/>
        <sz val="11.0"/>
      </rPr>
      <t>Carlos</t>
    </r>
    <r>
      <rPr>
        <rFont val="Calibri"/>
        <color rgb="FF000000"/>
        <sz val="11.0"/>
      </rPr>
      <t xml:space="preserve"> Adrian</t>
    </r>
  </si>
  <si>
    <r>
      <rPr>
        <rFont val="Calibri"/>
        <b/>
        <color rgb="FF000000"/>
        <sz val="11.0"/>
      </rPr>
      <t>Luis</t>
    </r>
    <r>
      <rPr>
        <rFont val="Calibri"/>
        <color rgb="FF000000"/>
        <sz val="11.0"/>
      </rPr>
      <t xml:space="preserve"> Ignacio</t>
    </r>
  </si>
  <si>
    <t xml:space="preserve">VÉRTICE SUR </t>
  </si>
  <si>
    <t>Total</t>
  </si>
  <si>
    <t>Hombres</t>
  </si>
  <si>
    <t xml:space="preserve">Mujeres </t>
  </si>
  <si>
    <t>Bajas</t>
  </si>
  <si>
    <t>Becas</t>
  </si>
  <si>
    <t>Porcentaje de Becas</t>
  </si>
  <si>
    <t>13%</t>
  </si>
  <si>
    <t>10.3%</t>
  </si>
  <si>
    <t>Intercambio</t>
  </si>
  <si>
    <t>Pago sin Beca</t>
  </si>
  <si>
    <t>Pago con beca</t>
  </si>
  <si>
    <t>Total Pago 201810</t>
  </si>
  <si>
    <t>Irving</t>
  </si>
  <si>
    <t>Ávila</t>
  </si>
  <si>
    <t>Dir. Y Adm. Del Deporte</t>
  </si>
  <si>
    <t>Arantxa</t>
  </si>
  <si>
    <t>Castrejón</t>
  </si>
  <si>
    <t>Óccelli</t>
  </si>
  <si>
    <t xml:space="preserve">Urbina </t>
  </si>
  <si>
    <t>00237502</t>
  </si>
  <si>
    <t xml:space="preserve">Maximiliano </t>
  </si>
  <si>
    <t xml:space="preserve">Wulfovich </t>
  </si>
  <si>
    <t>Kahan</t>
  </si>
  <si>
    <t>Jessica Yvonne</t>
  </si>
  <si>
    <t>Zarate</t>
  </si>
  <si>
    <t>Dulce Daniela</t>
  </si>
  <si>
    <t xml:space="preserve">Ávila </t>
  </si>
  <si>
    <t>Piedad</t>
  </si>
  <si>
    <t>00276275</t>
  </si>
  <si>
    <t xml:space="preserve">Castro </t>
  </si>
  <si>
    <t>Yuriar</t>
  </si>
  <si>
    <t>00290933</t>
  </si>
  <si>
    <t>00279317</t>
  </si>
  <si>
    <t>Iztel</t>
  </si>
  <si>
    <t xml:space="preserve">Lara </t>
  </si>
  <si>
    <t xml:space="preserve">Montero </t>
  </si>
  <si>
    <t>María Andrea</t>
  </si>
  <si>
    <t xml:space="preserve">Pérez de Lara </t>
  </si>
  <si>
    <t>Couttolenc</t>
  </si>
  <si>
    <t>Industrial</t>
  </si>
  <si>
    <t>00295808</t>
  </si>
  <si>
    <t>Máyrez</t>
  </si>
  <si>
    <t>00253842</t>
  </si>
  <si>
    <t xml:space="preserve">Sabrina </t>
  </si>
  <si>
    <t xml:space="preserve">Santa Ana </t>
  </si>
  <si>
    <t>Paul Sebastían</t>
  </si>
  <si>
    <t>de la Peña</t>
  </si>
  <si>
    <t>Hagen</t>
  </si>
  <si>
    <t>Jennifer Alexa</t>
  </si>
  <si>
    <t>00264857</t>
  </si>
  <si>
    <t>Denisse</t>
  </si>
  <si>
    <t xml:space="preserve">Lizárraga </t>
  </si>
  <si>
    <t>00234156</t>
  </si>
  <si>
    <t xml:space="preserve">Ivette </t>
  </si>
  <si>
    <t>Villafaña</t>
  </si>
  <si>
    <t>Karen Denisse</t>
  </si>
  <si>
    <t>Contreras</t>
  </si>
  <si>
    <t>Nicolas</t>
  </si>
  <si>
    <t>Figueras</t>
  </si>
  <si>
    <t>Vizcaya</t>
  </si>
  <si>
    <t>Cortes</t>
  </si>
  <si>
    <t>José Armando</t>
  </si>
  <si>
    <t>Lugo</t>
  </si>
  <si>
    <t>Jorge Ignacio</t>
  </si>
  <si>
    <t>Macías</t>
  </si>
  <si>
    <t xml:space="preserve">Alicia Sarahi </t>
  </si>
  <si>
    <t>Ojeda</t>
  </si>
  <si>
    <t>Yuren</t>
  </si>
  <si>
    <t>Perea</t>
  </si>
  <si>
    <t xml:space="preserve">González </t>
  </si>
  <si>
    <t>Maria Sofia</t>
  </si>
  <si>
    <t>Tron</t>
  </si>
  <si>
    <t>Uribe</t>
  </si>
  <si>
    <t>María Cristina</t>
  </si>
  <si>
    <t>Barrios</t>
  </si>
  <si>
    <t>EMMELY</t>
  </si>
  <si>
    <t>BERMUDEZ</t>
  </si>
  <si>
    <t>ASSAM</t>
  </si>
  <si>
    <t>José Antonio</t>
  </si>
  <si>
    <t>Bonilla</t>
  </si>
  <si>
    <t>Ángel</t>
  </si>
  <si>
    <t>Flores Huidobro</t>
  </si>
  <si>
    <t>Desireé</t>
  </si>
  <si>
    <t>Franco</t>
  </si>
  <si>
    <t>Eduardo Daniel</t>
  </si>
  <si>
    <t>Linares</t>
  </si>
  <si>
    <t xml:space="preserve">Juan José </t>
  </si>
  <si>
    <t>Menéndez</t>
  </si>
  <si>
    <t>Gil</t>
  </si>
  <si>
    <t>Ochoa</t>
  </si>
  <si>
    <t>Rivero Borrell</t>
  </si>
  <si>
    <t xml:space="preserve">Mario Ignacio </t>
  </si>
  <si>
    <t>Castro</t>
  </si>
  <si>
    <t>Lucero</t>
  </si>
  <si>
    <t>Consuelo</t>
  </si>
  <si>
    <t>Palmero</t>
  </si>
  <si>
    <t>Picazo</t>
  </si>
  <si>
    <t>Romina</t>
  </si>
  <si>
    <t>Pano</t>
  </si>
  <si>
    <t>Viviana</t>
  </si>
  <si>
    <t>Stubbe</t>
  </si>
  <si>
    <t xml:space="preserve">Ailyn Monserrat </t>
  </si>
  <si>
    <t xml:space="preserve">Tenorio </t>
  </si>
  <si>
    <t xml:space="preserve">Vilchis </t>
  </si>
  <si>
    <t>Jack</t>
  </si>
  <si>
    <t>Chiriti</t>
  </si>
  <si>
    <t>Casillas</t>
  </si>
  <si>
    <t>Angélica</t>
  </si>
  <si>
    <t>Castañeda</t>
  </si>
  <si>
    <t>de la Fuente</t>
  </si>
  <si>
    <t>Enrique</t>
  </si>
  <si>
    <t>Magnolia</t>
  </si>
  <si>
    <t>Cholico</t>
  </si>
  <si>
    <t>Espericueta</t>
  </si>
  <si>
    <t>Sergio Israel</t>
  </si>
  <si>
    <t>María Paula</t>
  </si>
  <si>
    <t>Ibargüengoitia</t>
  </si>
  <si>
    <t>Diego Armando</t>
  </si>
  <si>
    <t>Yáñez</t>
  </si>
  <si>
    <t>Pang</t>
  </si>
  <si>
    <t>00331687</t>
  </si>
  <si>
    <t>Gemma Lorena</t>
  </si>
  <si>
    <t>Cantón</t>
  </si>
  <si>
    <t>00281195</t>
  </si>
  <si>
    <t>00327491</t>
  </si>
  <si>
    <t>Georgina Andrea</t>
  </si>
  <si>
    <t>Pulido</t>
  </si>
  <si>
    <t>00286014</t>
  </si>
  <si>
    <t>María Alejandra</t>
  </si>
  <si>
    <t>00279413</t>
  </si>
  <si>
    <t>Anabell</t>
  </si>
  <si>
    <t>Valle</t>
  </si>
  <si>
    <t>00266074</t>
  </si>
  <si>
    <t>Alyha</t>
  </si>
  <si>
    <t>Pérez Nieto</t>
  </si>
  <si>
    <t>Turismo Cultural y Gastronómico</t>
  </si>
  <si>
    <t>00285368</t>
  </si>
  <si>
    <t>Alexandra</t>
  </si>
  <si>
    <t>Rebollar</t>
  </si>
  <si>
    <t>Tanny</t>
  </si>
  <si>
    <t>Achar</t>
  </si>
  <si>
    <t>Smeke</t>
  </si>
  <si>
    <t>Luz Almendra</t>
  </si>
  <si>
    <t>Esteva</t>
  </si>
  <si>
    <t>Direccion de empresas de entretenimiento</t>
  </si>
  <si>
    <t>Ponce de Leon</t>
  </si>
  <si>
    <t>Naomi Ixchel</t>
  </si>
  <si>
    <t>Abigayl</t>
  </si>
  <si>
    <t>Baleón</t>
  </si>
  <si>
    <t>Ramirez</t>
  </si>
  <si>
    <t>Adrian</t>
  </si>
  <si>
    <t>Alcala</t>
  </si>
  <si>
    <t>Jaime</t>
  </si>
  <si>
    <t>Parrales</t>
  </si>
  <si>
    <t>279480</t>
  </si>
  <si>
    <t>Carmen</t>
  </si>
  <si>
    <t>Henriquez</t>
  </si>
  <si>
    <t>Salmán</t>
  </si>
  <si>
    <t>Desiree</t>
  </si>
  <si>
    <t>Dalia</t>
  </si>
  <si>
    <t>Laska</t>
  </si>
  <si>
    <t>Mervitch</t>
  </si>
  <si>
    <t>Sandra</t>
  </si>
  <si>
    <t>00282929</t>
  </si>
  <si>
    <t>00237912</t>
  </si>
  <si>
    <t xml:space="preserve">Mena </t>
  </si>
  <si>
    <t xml:space="preserve">Moda, Innovación y tendencia. </t>
  </si>
  <si>
    <t>Hugo</t>
  </si>
  <si>
    <t>Meneses</t>
  </si>
  <si>
    <t>Garcia</t>
  </si>
  <si>
    <t>Musica Contemporanea</t>
  </si>
  <si>
    <t>00235557</t>
  </si>
  <si>
    <t>00252628</t>
  </si>
  <si>
    <t>Patricia María</t>
  </si>
  <si>
    <t>Mungía</t>
  </si>
  <si>
    <t>Tania</t>
  </si>
  <si>
    <t>Pastor</t>
  </si>
  <si>
    <t>Gieseman</t>
  </si>
  <si>
    <t>00256613</t>
  </si>
  <si>
    <t>Deyanira</t>
  </si>
  <si>
    <t>00283306</t>
  </si>
  <si>
    <t>Roaro</t>
  </si>
  <si>
    <t>Karem Lizzette</t>
  </si>
  <si>
    <t>Salvador</t>
  </si>
  <si>
    <t>00202563</t>
  </si>
  <si>
    <t xml:space="preserve">Ana </t>
  </si>
  <si>
    <t>00234725</t>
  </si>
  <si>
    <t>Dominique</t>
  </si>
  <si>
    <t>Durán de Huerta</t>
  </si>
  <si>
    <t>00258750</t>
  </si>
  <si>
    <t>Fernanda Paulina</t>
  </si>
  <si>
    <t>Figueroa</t>
  </si>
  <si>
    <t>00234731</t>
  </si>
  <si>
    <t>Salma</t>
  </si>
  <si>
    <t>Nájera</t>
  </si>
  <si>
    <t>00246025</t>
  </si>
  <si>
    <t>Esteban Francisco</t>
  </si>
  <si>
    <t>Jovel</t>
  </si>
  <si>
    <t>Mendéz</t>
  </si>
  <si>
    <t>00261318</t>
  </si>
  <si>
    <t>Annel Carlota</t>
  </si>
  <si>
    <t>Kury</t>
  </si>
  <si>
    <t>00259691</t>
  </si>
  <si>
    <t>Madrid</t>
  </si>
  <si>
    <t>Dirección de empesas de entretenimiento</t>
  </si>
  <si>
    <t>Pavon</t>
  </si>
  <si>
    <t>00250452</t>
  </si>
  <si>
    <t>Priscila</t>
  </si>
  <si>
    <t>Lassard</t>
  </si>
  <si>
    <t>00258780</t>
  </si>
  <si>
    <t>Sophía</t>
  </si>
  <si>
    <t>Pereznájera</t>
  </si>
  <si>
    <t>00284973</t>
  </si>
  <si>
    <t>Sagaon</t>
  </si>
  <si>
    <t>00298873</t>
  </si>
  <si>
    <t>Tanya</t>
  </si>
  <si>
    <t>00244470</t>
  </si>
  <si>
    <t xml:space="preserve">Jesús Omar </t>
  </si>
  <si>
    <t>Lucia Elena</t>
  </si>
  <si>
    <t>00236127</t>
  </si>
  <si>
    <t>Verónica Itzel</t>
  </si>
  <si>
    <t>Agonizante</t>
  </si>
  <si>
    <t>Barragán</t>
  </si>
  <si>
    <t>Maritza del Carmen</t>
  </si>
  <si>
    <t>Eugenio</t>
  </si>
  <si>
    <t>Música Contemporánea</t>
  </si>
  <si>
    <t>Favela</t>
  </si>
  <si>
    <t>Tirado</t>
  </si>
  <si>
    <t>Zaira</t>
  </si>
  <si>
    <t>Gaona</t>
  </si>
  <si>
    <t>Oropeza</t>
  </si>
  <si>
    <t>Lamadrid</t>
  </si>
  <si>
    <t>Fernando</t>
  </si>
  <si>
    <t>Camacho</t>
  </si>
  <si>
    <t>Giovana Priscila</t>
  </si>
  <si>
    <t xml:space="preserve">Rodriguez </t>
  </si>
  <si>
    <t>Historia</t>
  </si>
  <si>
    <t>Laura Olivia</t>
  </si>
  <si>
    <t>Artes Visuales</t>
  </si>
  <si>
    <t>Arón</t>
  </si>
  <si>
    <t>Jaidar</t>
  </si>
  <si>
    <t>Pamela</t>
  </si>
  <si>
    <t>Oscos</t>
  </si>
  <si>
    <t>Luis Fernando</t>
  </si>
  <si>
    <t xml:space="preserve">Abogado </t>
  </si>
  <si>
    <t xml:space="preserve">Zaragoza </t>
  </si>
  <si>
    <t xml:space="preserve">CULMEN </t>
  </si>
  <si>
    <t>Marcial</t>
  </si>
  <si>
    <t xml:space="preserve">Morfin </t>
  </si>
  <si>
    <t xml:space="preserve">Espinoza </t>
  </si>
  <si>
    <t>00282601</t>
  </si>
  <si>
    <t xml:space="preserve">Hernández Arrieta </t>
  </si>
  <si>
    <t xml:space="preserve">Jerónimo </t>
  </si>
  <si>
    <t xml:space="preserve">Graue </t>
  </si>
  <si>
    <t xml:space="preserve">Cornejo </t>
  </si>
  <si>
    <t xml:space="preserve">Gabriela </t>
  </si>
  <si>
    <t xml:space="preserve">Negrete </t>
  </si>
  <si>
    <t xml:space="preserve">Durán </t>
  </si>
  <si>
    <t xml:space="preserve">Leticia Ilian </t>
  </si>
  <si>
    <t xml:space="preserve">Rebollar </t>
  </si>
  <si>
    <t xml:space="preserve">Zendejas </t>
  </si>
  <si>
    <t xml:space="preserve">Romero </t>
  </si>
  <si>
    <t xml:space="preserve">Alejandre </t>
  </si>
  <si>
    <t>00256727</t>
  </si>
  <si>
    <t>Ana Karen </t>
  </si>
  <si>
    <t>Altamirano Suarez</t>
  </si>
  <si>
    <t>00242473</t>
  </si>
  <si>
    <t>Dulce Mariana</t>
  </si>
  <si>
    <t>Barreto Perez</t>
  </si>
  <si>
    <t>Ciencias de la Familia</t>
  </si>
  <si>
    <t>00239304</t>
  </si>
  <si>
    <t>Hernán</t>
  </si>
  <si>
    <t>Echeverría Martínez</t>
  </si>
  <si>
    <t>Ricardo Esteban</t>
  </si>
  <si>
    <t>Flores Santoyo</t>
  </si>
  <si>
    <t>00236224</t>
  </si>
  <si>
    <t>David</t>
  </si>
  <si>
    <t>Loya Solano</t>
  </si>
  <si>
    <t>Otto</t>
  </si>
  <si>
    <t>Luttmann Culebro</t>
  </si>
  <si>
    <t>Ing. Biomédica</t>
  </si>
  <si>
    <t>00204887</t>
  </si>
  <si>
    <t>Pinto Rueda</t>
  </si>
  <si>
    <t>00249195</t>
  </si>
  <si>
    <t>Revilla Llaca</t>
  </si>
  <si>
    <t>00275346</t>
  </si>
  <si>
    <t>Diego Fernando</t>
  </si>
  <si>
    <t>Arochi Portilla</t>
  </si>
  <si>
    <t>00251790</t>
  </si>
  <si>
    <t>Diego Antonio</t>
  </si>
  <si>
    <t>Culver Godinez</t>
  </si>
  <si>
    <t>Jorge Luis</t>
  </si>
  <si>
    <t>Flores Del Aguila</t>
  </si>
  <si>
    <t>00277546</t>
  </si>
  <si>
    <t>Rubén</t>
  </si>
  <si>
    <t>Gómez Torres</t>
  </si>
  <si>
    <t>00031653</t>
  </si>
  <si>
    <t>Pedro Antonio</t>
  </si>
  <si>
    <t>Leyva Torres</t>
  </si>
  <si>
    <t>00227214</t>
  </si>
  <si>
    <t>Miguel Ángel</t>
  </si>
  <si>
    <t>Mora Aguilar</t>
  </si>
  <si>
    <t>00259650</t>
  </si>
  <si>
    <t>Sofia</t>
  </si>
  <si>
    <t>Muleiro González</t>
  </si>
  <si>
    <t>00284274</t>
  </si>
  <si>
    <t>Rangel Mendiola</t>
  </si>
  <si>
    <t>00263244</t>
  </si>
  <si>
    <t>Rosales Hernández</t>
  </si>
  <si>
    <t>Gloria Abigail</t>
  </si>
  <si>
    <t>Vázquez Anaya</t>
  </si>
  <si>
    <t>00218223</t>
  </si>
  <si>
    <t>Erick Osvaldo</t>
  </si>
  <si>
    <t>Villalobos Bernal</t>
  </si>
  <si>
    <t>Leticia</t>
  </si>
  <si>
    <t>Zavala Soto</t>
  </si>
  <si>
    <t>Zepeda Herrera</t>
  </si>
  <si>
    <t xml:space="preserve">Gastronomía </t>
  </si>
  <si>
    <t xml:space="preserve">Maria Ximena </t>
  </si>
  <si>
    <t>Benitez  Baez</t>
  </si>
  <si>
    <t>00259717</t>
  </si>
  <si>
    <t>Alfonso</t>
  </si>
  <si>
    <t>Cardenas Fierro</t>
  </si>
  <si>
    <t>CARVALLO CAPDEPONT</t>
  </si>
  <si>
    <t>00298776</t>
  </si>
  <si>
    <t>Colin Pulido</t>
  </si>
  <si>
    <t>Fabricio Jose</t>
  </si>
  <si>
    <t>Duque Flores</t>
  </si>
  <si>
    <t>00279372</t>
  </si>
  <si>
    <t>Martina Maria</t>
  </si>
  <si>
    <t>Fernandez Gorchs</t>
  </si>
  <si>
    <t>00253249</t>
  </si>
  <si>
    <t>Rafael</t>
  </si>
  <si>
    <t>García Cano Gutiérrez</t>
  </si>
  <si>
    <t>00194760</t>
  </si>
  <si>
    <t>Sergio David</t>
  </si>
  <si>
    <t>Hermosillo Rojas</t>
  </si>
  <si>
    <t>Loza Vega</t>
  </si>
  <si>
    <t>Maza Gregori</t>
  </si>
  <si>
    <t xml:space="preserve">Finanzas y Contaduría Pública </t>
  </si>
  <si>
    <t> 00271006</t>
  </si>
  <si>
    <t>Morfín de la Parra</t>
  </si>
  <si>
    <t>00280003</t>
  </si>
  <si>
    <t>Jose David</t>
  </si>
  <si>
    <t>Motomochi Lozano</t>
  </si>
  <si>
    <t>00252185</t>
  </si>
  <si>
    <t>Uziel</t>
  </si>
  <si>
    <t>Navarro Perez</t>
  </si>
  <si>
    <t>00297727</t>
  </si>
  <si>
    <t>Luis Andrés</t>
  </si>
  <si>
    <t>Prieto Rodríguez</t>
  </si>
  <si>
    <t>00252493</t>
  </si>
  <si>
    <t>Carlos Alberto</t>
  </si>
  <si>
    <t>Rosales Beltran</t>
  </si>
  <si>
    <t>MARIANNE</t>
  </si>
  <si>
    <t>ROSALES FRANCO</t>
  </si>
  <si>
    <t>00260271</t>
  </si>
  <si>
    <t>Jesús Salvador</t>
  </si>
  <si>
    <t>Torres Bazány</t>
  </si>
  <si>
    <t>00159334</t>
  </si>
  <si>
    <t>Paulo Adrián</t>
  </si>
  <si>
    <t>Tovar Rubio</t>
  </si>
  <si>
    <t xml:space="preserve">Diana Karen </t>
  </si>
  <si>
    <t>Valeriano Rivera</t>
  </si>
  <si>
    <t>00284875</t>
  </si>
  <si>
    <t>Rebeca Elena</t>
  </si>
  <si>
    <t>Vázquez Chávez</t>
  </si>
  <si>
    <t>00283464</t>
  </si>
  <si>
    <t>Paula Areli</t>
  </si>
  <si>
    <t>Vázquez Jiménez</t>
  </si>
  <si>
    <t>00290269</t>
  </si>
  <si>
    <t>Alberto Alejandro</t>
  </si>
  <si>
    <t>Salazar Rodríguez</t>
  </si>
  <si>
    <t>Jacqueline Amada</t>
  </si>
  <si>
    <t>Albuja h</t>
  </si>
  <si>
    <t>00227253</t>
  </si>
  <si>
    <t>Amaury Hiroyuki</t>
  </si>
  <si>
    <t>Arzate García</t>
  </si>
  <si>
    <t>00277415</t>
  </si>
  <si>
    <t>De Andrés Durán</t>
  </si>
  <si>
    <t>00265218</t>
  </si>
  <si>
    <t>Iñigo</t>
  </si>
  <si>
    <t>Fernández Cuesta</t>
  </si>
  <si>
    <t>00285538</t>
  </si>
  <si>
    <t>Obed</t>
  </si>
  <si>
    <t>Guevara Iñiguez</t>
  </si>
  <si>
    <t>00281390</t>
  </si>
  <si>
    <t>Abril Michel</t>
  </si>
  <si>
    <t>Lòpez Castro</t>
  </si>
  <si>
    <t>00266410</t>
  </si>
  <si>
    <t>Marbella </t>
  </si>
  <si>
    <t>Montes Nava</t>
  </si>
  <si>
    <t>00264377</t>
  </si>
  <si>
    <t>Julio Sebastian</t>
  </si>
  <si>
    <t>Perales Torres</t>
  </si>
  <si>
    <t>00260745</t>
  </si>
  <si>
    <t>María Covadonga</t>
  </si>
  <si>
    <t>Pérez Perezanta</t>
  </si>
  <si>
    <t>00254529</t>
  </si>
  <si>
    <t>Noemi</t>
  </si>
  <si>
    <t>Quiroz González</t>
  </si>
  <si>
    <t>00258737</t>
  </si>
  <si>
    <t>Oscar</t>
  </si>
  <si>
    <t>Quiroz Pérez</t>
  </si>
  <si>
    <t>00290521</t>
  </si>
  <si>
    <t>Rivero Serrano</t>
  </si>
  <si>
    <t>Aida Marcela</t>
  </si>
  <si>
    <t>Urrutia Castro</t>
  </si>
  <si>
    <t>00242376</t>
  </si>
  <si>
    <t>Vega Portillo</t>
  </si>
  <si>
    <t xml:space="preserve">Franco </t>
  </si>
  <si>
    <t xml:space="preserve"> Jones</t>
  </si>
  <si>
    <t>Pedagogía</t>
  </si>
  <si>
    <t>DIANA LUZ</t>
  </si>
  <si>
    <t>RUIZ</t>
  </si>
  <si>
    <t>GUZMÁN</t>
  </si>
  <si>
    <t xml:space="preserve">Carpio </t>
  </si>
  <si>
    <t>Laguna</t>
  </si>
  <si>
    <t>Pamela Alicia</t>
  </si>
  <si>
    <t>Esquiliano</t>
  </si>
  <si>
    <t xml:space="preserve"> Solis</t>
  </si>
  <si>
    <t xml:space="preserve">Sámano </t>
  </si>
  <si>
    <t xml:space="preserve"> López</t>
  </si>
  <si>
    <t>Rocío</t>
  </si>
  <si>
    <t xml:space="preserve">Sánchez </t>
  </si>
  <si>
    <t xml:space="preserve"> Ruiz</t>
  </si>
  <si>
    <t>Rosas</t>
  </si>
  <si>
    <t>Angel Iván</t>
  </si>
  <si>
    <t xml:space="preserve">Aguilar </t>
  </si>
  <si>
    <t xml:space="preserve"> Barradas</t>
  </si>
  <si>
    <t xml:space="preserve">Cabrera </t>
  </si>
  <si>
    <t xml:space="preserve"> Mejía</t>
  </si>
  <si>
    <t>Ana Ilse</t>
  </si>
  <si>
    <t xml:space="preserve">Mendoza </t>
  </si>
  <si>
    <t xml:space="preserve"> Romero</t>
  </si>
  <si>
    <t>Sergio Arturo</t>
  </si>
  <si>
    <t xml:space="preserve">Pineda </t>
  </si>
  <si>
    <t xml:space="preserve"> Basabe</t>
  </si>
  <si>
    <t>Guillermo Alexander</t>
  </si>
  <si>
    <t xml:space="preserve"> Hernández </t>
  </si>
  <si>
    <t xml:space="preserve"> Luna</t>
  </si>
  <si>
    <t>Zyanya Xanath</t>
  </si>
  <si>
    <t xml:space="preserve">Alonso </t>
  </si>
  <si>
    <t xml:space="preserve"> García</t>
  </si>
  <si>
    <t>Luz Marìa</t>
  </si>
  <si>
    <t xml:space="preserve">Betancourt </t>
  </si>
  <si>
    <t>Betancourt Chamorro</t>
  </si>
  <si>
    <t>Carla</t>
  </si>
  <si>
    <t>Diaz Giammarino</t>
  </si>
  <si>
    <t xml:space="preserve"> Giammarino</t>
  </si>
  <si>
    <t xml:space="preserve">Sara Abigail </t>
  </si>
  <si>
    <t>Guerra</t>
  </si>
  <si>
    <t xml:space="preserve"> De Lachica</t>
  </si>
  <si>
    <t>Raymundo</t>
  </si>
  <si>
    <t xml:space="preserve">Madrid </t>
  </si>
  <si>
    <t>victoria</t>
  </si>
  <si>
    <t xml:space="preserve">Edith </t>
  </si>
  <si>
    <t>Gutierrez Norman López</t>
  </si>
  <si>
    <t>Cindy Nayeli</t>
  </si>
  <si>
    <t xml:space="preserve">Guttierrez </t>
  </si>
  <si>
    <t xml:space="preserve"> Medina</t>
  </si>
  <si>
    <t>Nelly Trinidad</t>
  </si>
  <si>
    <t xml:space="preserve">Fuenzalida </t>
  </si>
  <si>
    <t xml:space="preserve">Padilla </t>
  </si>
  <si>
    <t>De Villasante</t>
  </si>
  <si>
    <t>Antonio de Jesús</t>
  </si>
  <si>
    <t xml:space="preserve">Soberanes </t>
  </si>
  <si>
    <t xml:space="preserve">Riaño </t>
  </si>
  <si>
    <t>Georgina</t>
  </si>
  <si>
    <t>Gaspar</t>
  </si>
  <si>
    <t>Annya Maluí</t>
  </si>
  <si>
    <t xml:space="preserve">Moreno </t>
  </si>
  <si>
    <t>Ovalle</t>
  </si>
  <si>
    <t>Marcos Israel</t>
  </si>
  <si>
    <t>00153508</t>
  </si>
  <si>
    <t xml:space="preserve">Erika Michell  </t>
  </si>
  <si>
    <t xml:space="preserve">Tovar  </t>
  </si>
  <si>
    <t>Xanic Ixchel</t>
  </si>
  <si>
    <t xml:space="preserve">Enciso </t>
  </si>
  <si>
    <t>00313000</t>
  </si>
  <si>
    <t xml:space="preserve">Marco Rodrigo </t>
  </si>
  <si>
    <t xml:space="preserve">Espino </t>
  </si>
  <si>
    <t>00328175</t>
  </si>
  <si>
    <t xml:space="preserve">Jennifer </t>
  </si>
  <si>
    <t>Farías</t>
  </si>
  <si>
    <t>Osio</t>
  </si>
  <si>
    <t xml:space="preserve">Morales </t>
  </si>
  <si>
    <t xml:space="preserve">Parra </t>
  </si>
  <si>
    <t>00312062</t>
  </si>
  <si>
    <t xml:space="preserve">Maria Ines </t>
  </si>
  <si>
    <t>De la Roca</t>
  </si>
  <si>
    <t>00313966</t>
  </si>
  <si>
    <t xml:space="preserve">Benjamin </t>
  </si>
  <si>
    <t xml:space="preserve">Silva </t>
  </si>
  <si>
    <t>00174489</t>
  </si>
  <si>
    <t xml:space="preserve">Coral </t>
  </si>
  <si>
    <t xml:space="preserve">Torrijos </t>
  </si>
  <si>
    <t>00298128</t>
  </si>
  <si>
    <t xml:space="preserve">Eugenio </t>
  </si>
  <si>
    <t xml:space="preserve">Ballesteros </t>
  </si>
  <si>
    <t xml:space="preserve">Wise </t>
  </si>
  <si>
    <t>00314752</t>
  </si>
  <si>
    <t xml:space="preserve">Casas </t>
  </si>
  <si>
    <t>José Jesús</t>
  </si>
  <si>
    <t xml:space="preserve">Constantino </t>
  </si>
  <si>
    <t>Muñiz</t>
  </si>
  <si>
    <t>Ana Lidia</t>
  </si>
  <si>
    <t xml:space="preserve">Dueñas </t>
  </si>
  <si>
    <t xml:space="preserve">Madrigal </t>
  </si>
  <si>
    <t>Gabriel</t>
  </si>
  <si>
    <t xml:space="preserve">Marín </t>
  </si>
  <si>
    <t>00264054</t>
  </si>
  <si>
    <t>Tejedo</t>
  </si>
  <si>
    <t>Gaoza Galciedo</t>
  </si>
  <si>
    <t>Dirección de Instituciones de la Salud</t>
  </si>
  <si>
    <t>Cristian</t>
  </si>
  <si>
    <t xml:space="preserve">Trejo </t>
  </si>
  <si>
    <t>00189264</t>
  </si>
  <si>
    <t>Terán</t>
  </si>
  <si>
    <t>Odontología</t>
  </si>
  <si>
    <t>00285905</t>
  </si>
  <si>
    <t>Deborah Jocelyn</t>
  </si>
  <si>
    <t>Nolasco</t>
  </si>
  <si>
    <t>00281479</t>
  </si>
  <si>
    <t>Ricardez</t>
  </si>
  <si>
    <t>00236359</t>
  </si>
  <si>
    <t xml:space="preserve">Regina </t>
  </si>
  <si>
    <t>Sánchez Rosete</t>
  </si>
  <si>
    <t>00276697</t>
  </si>
  <si>
    <t xml:space="preserve">Aburto </t>
  </si>
  <si>
    <t xml:space="preserve">Monroy </t>
  </si>
  <si>
    <t>Dirección y administración de empresas</t>
  </si>
  <si>
    <t>00264312</t>
  </si>
  <si>
    <t xml:space="preserve">Laura </t>
  </si>
  <si>
    <t xml:space="preserve">Acero  </t>
  </si>
  <si>
    <t>Angarita</t>
  </si>
  <si>
    <t>00259837</t>
  </si>
  <si>
    <t xml:space="preserve">Álvarez </t>
  </si>
  <si>
    <t>00251923</t>
  </si>
  <si>
    <t>Zharife</t>
  </si>
  <si>
    <t xml:space="preserve">Aysa </t>
  </si>
  <si>
    <t xml:space="preserve">Valdés </t>
  </si>
  <si>
    <t>00324861</t>
  </si>
  <si>
    <t>Benitez</t>
  </si>
  <si>
    <t>00227125</t>
  </si>
  <si>
    <t>Paola Aurora</t>
  </si>
  <si>
    <t>00261232</t>
  </si>
  <si>
    <t>Natalia Celina</t>
  </si>
  <si>
    <t xml:space="preserve">Varela </t>
  </si>
  <si>
    <t>00262786</t>
  </si>
  <si>
    <t xml:space="preserve">Itzel Alejandra </t>
  </si>
  <si>
    <t xml:space="preserve">Cuellar </t>
  </si>
  <si>
    <t>00316900</t>
  </si>
  <si>
    <t>00273155</t>
  </si>
  <si>
    <t>Castanares</t>
  </si>
  <si>
    <t>00274269</t>
  </si>
  <si>
    <t>Amanda</t>
  </si>
  <si>
    <t>Escudero</t>
  </si>
  <si>
    <t>00312843</t>
  </si>
  <si>
    <t>Huidobro</t>
  </si>
  <si>
    <t>00238575</t>
  </si>
  <si>
    <t>Melinda</t>
  </si>
  <si>
    <t>Esses</t>
  </si>
  <si>
    <t>Naanous</t>
  </si>
  <si>
    <t>00254303</t>
  </si>
  <si>
    <t>00319761</t>
  </si>
  <si>
    <t>Karla Paola</t>
  </si>
  <si>
    <t>00237459</t>
  </si>
  <si>
    <t xml:space="preserve">Esperanza </t>
  </si>
  <si>
    <t xml:space="preserve">Gálvez </t>
  </si>
  <si>
    <t xml:space="preserve">Bribiesca </t>
  </si>
  <si>
    <t>00238449</t>
  </si>
  <si>
    <t xml:space="preserve">Mayra </t>
  </si>
  <si>
    <t>00235111</t>
  </si>
  <si>
    <t>Sofía Amalia</t>
  </si>
  <si>
    <t>00321713</t>
  </si>
  <si>
    <t>Luis Alfonso</t>
  </si>
  <si>
    <t>Gomez</t>
  </si>
  <si>
    <t>Barba</t>
  </si>
  <si>
    <t>Administración y dirección de empresas</t>
  </si>
  <si>
    <t>00316499</t>
  </si>
  <si>
    <t>Ana Regina</t>
  </si>
  <si>
    <t>Almanza</t>
  </si>
  <si>
    <t>00221724</t>
  </si>
  <si>
    <t>Claudia Andrea</t>
  </si>
  <si>
    <t>Greene</t>
  </si>
  <si>
    <t>00280183</t>
  </si>
  <si>
    <t>Margalli</t>
  </si>
  <si>
    <t>Biotecnología</t>
  </si>
  <si>
    <t>00332280</t>
  </si>
  <si>
    <t>Jaime Augusto</t>
  </si>
  <si>
    <t>00294925</t>
  </si>
  <si>
    <t>Emilio</t>
  </si>
  <si>
    <t>Jacinto</t>
  </si>
  <si>
    <t>Salcido</t>
  </si>
  <si>
    <t>00196913</t>
  </si>
  <si>
    <t>00193856</t>
  </si>
  <si>
    <t>Margolin</t>
  </si>
  <si>
    <t>Waisser</t>
  </si>
  <si>
    <t>00281078</t>
  </si>
  <si>
    <t>Mariana Alejandra</t>
  </si>
  <si>
    <t>Ingeniería Biomédica</t>
  </si>
  <si>
    <t>00286199</t>
  </si>
  <si>
    <t>Palacios</t>
  </si>
  <si>
    <t>00286160</t>
  </si>
  <si>
    <t>Tinoco-Ariza</t>
  </si>
  <si>
    <t>00234560</t>
  </si>
  <si>
    <t>Abril Dilean</t>
  </si>
  <si>
    <t xml:space="preserve">Villeda </t>
  </si>
  <si>
    <t>00257653</t>
  </si>
  <si>
    <t>Allan</t>
  </si>
  <si>
    <t>Mizrahi</t>
  </si>
  <si>
    <t>Tuachi</t>
  </si>
  <si>
    <t>00238601</t>
  </si>
  <si>
    <t>Katia</t>
  </si>
  <si>
    <t>00182830</t>
  </si>
  <si>
    <t>Dan</t>
  </si>
  <si>
    <t>Morgenstern</t>
  </si>
  <si>
    <t>Kaplan</t>
  </si>
  <si>
    <t>00315074</t>
  </si>
  <si>
    <t>Rocio de Fátima</t>
  </si>
  <si>
    <t>Negrete</t>
  </si>
  <si>
    <t>00236502</t>
  </si>
  <si>
    <t>Oria</t>
  </si>
  <si>
    <t>00261607</t>
  </si>
  <si>
    <t xml:space="preserve">Sebastián </t>
  </si>
  <si>
    <t>Ortiz</t>
  </si>
  <si>
    <t xml:space="preserve"> Arellano </t>
  </si>
  <si>
    <t>00218870</t>
  </si>
  <si>
    <t xml:space="preserve">Mónica Gabriela </t>
  </si>
  <si>
    <t>Calderón</t>
  </si>
  <si>
    <t>00283941</t>
  </si>
  <si>
    <t>Quirós</t>
  </si>
  <si>
    <t>Zablah</t>
  </si>
  <si>
    <t>00257215</t>
  </si>
  <si>
    <t xml:space="preserve">Rodrigo </t>
  </si>
  <si>
    <t>Razo</t>
  </si>
  <si>
    <t xml:space="preserve"> Solares </t>
  </si>
  <si>
    <t>00237357</t>
  </si>
  <si>
    <t>Julián</t>
  </si>
  <si>
    <t>Rodales</t>
  </si>
  <si>
    <t>00249403</t>
  </si>
  <si>
    <t>Ana Sofía</t>
  </si>
  <si>
    <t>Rodríguez Aleman</t>
  </si>
  <si>
    <t>00298082</t>
  </si>
  <si>
    <t>Arantxa Fernanda</t>
  </si>
  <si>
    <t>Corona</t>
  </si>
  <si>
    <t>Lenguas modernas y gestión cultural</t>
  </si>
  <si>
    <t>00258062</t>
  </si>
  <si>
    <t xml:space="preserve">Eduardo Daniel </t>
  </si>
  <si>
    <t>Diseño multimedia</t>
  </si>
  <si>
    <t>00318046</t>
  </si>
  <si>
    <t>Alessandra</t>
  </si>
  <si>
    <t>Gleason</t>
  </si>
  <si>
    <t>00228188</t>
  </si>
  <si>
    <t xml:space="preserve">Ilana </t>
  </si>
  <si>
    <t>Saban</t>
  </si>
  <si>
    <t>Kamaji</t>
  </si>
  <si>
    <t>00281339</t>
  </si>
  <si>
    <t>00255762</t>
  </si>
  <si>
    <t>Rebecca</t>
  </si>
  <si>
    <t>Vazquez</t>
  </si>
  <si>
    <t>00250865</t>
  </si>
  <si>
    <t>00242215</t>
  </si>
  <si>
    <t>Alejandra Iraís</t>
  </si>
  <si>
    <t>00329386</t>
  </si>
  <si>
    <t>Sandoval</t>
  </si>
  <si>
    <t>00317707</t>
  </si>
  <si>
    <t>Torreblanca</t>
  </si>
  <si>
    <t>00317680</t>
  </si>
  <si>
    <t>Pamela Arelí</t>
  </si>
  <si>
    <t>Trejo</t>
  </si>
  <si>
    <t>00275369</t>
  </si>
  <si>
    <t>Helena</t>
  </si>
  <si>
    <t>Villa</t>
  </si>
  <si>
    <t>Cardona</t>
  </si>
  <si>
    <t>00257388</t>
  </si>
  <si>
    <t>Villareal</t>
  </si>
  <si>
    <t xml:space="preserve"> García </t>
  </si>
  <si>
    <t>00246664</t>
  </si>
  <si>
    <t xml:space="preserve"> Vilches </t>
  </si>
  <si>
    <t>00234537</t>
  </si>
  <si>
    <t>00205723</t>
  </si>
  <si>
    <t>Edgar Abraham</t>
  </si>
  <si>
    <t xml:space="preserve">vÉRTICE </t>
  </si>
  <si>
    <t>00206952</t>
  </si>
  <si>
    <t>Tzaná Liat</t>
  </si>
  <si>
    <t>Argüello</t>
  </si>
  <si>
    <t>00218976</t>
  </si>
  <si>
    <t>Bledt</t>
  </si>
  <si>
    <t>00238541</t>
  </si>
  <si>
    <t xml:space="preserve">María del Mar </t>
  </si>
  <si>
    <t xml:space="preserve">Bogard </t>
  </si>
  <si>
    <t>Brondo</t>
  </si>
  <si>
    <t>00237597</t>
  </si>
  <si>
    <t>Cattán</t>
  </si>
  <si>
    <t>Galina</t>
  </si>
  <si>
    <t>00283940</t>
  </si>
  <si>
    <t>Dada</t>
  </si>
  <si>
    <t>00227152</t>
  </si>
  <si>
    <t xml:space="preserve">Mariana de Jesús </t>
  </si>
  <si>
    <t xml:space="preserve">Rosas </t>
  </si>
  <si>
    <t>00285536</t>
  </si>
  <si>
    <t xml:space="preserve">Omar </t>
  </si>
  <si>
    <t>Iñiguez</t>
  </si>
  <si>
    <t>00256714</t>
  </si>
  <si>
    <t xml:space="preserve">Guzmán </t>
  </si>
  <si>
    <t xml:space="preserve">Jaramillo </t>
  </si>
  <si>
    <t>00261565</t>
  </si>
  <si>
    <t>Cerbon</t>
  </si>
  <si>
    <t>00266205</t>
  </si>
  <si>
    <t>Llano</t>
  </si>
  <si>
    <t>00261121</t>
  </si>
  <si>
    <t xml:space="preserve">Ana Isabel </t>
  </si>
  <si>
    <t xml:space="preserve">Lucas </t>
  </si>
  <si>
    <t xml:space="preserve">Sosa </t>
  </si>
  <si>
    <t>Responsabilidad social y desarrollo sustentable</t>
  </si>
  <si>
    <t>00244900</t>
  </si>
  <si>
    <t>Morán</t>
  </si>
  <si>
    <t>00284833</t>
  </si>
  <si>
    <t>Cabrera</t>
  </si>
  <si>
    <t>00315735</t>
  </si>
  <si>
    <t xml:space="preserve">Samantha </t>
  </si>
  <si>
    <t>Mote</t>
  </si>
  <si>
    <t>Santillán</t>
  </si>
  <si>
    <t>00251682</t>
  </si>
  <si>
    <t xml:space="preserve">Esteban </t>
  </si>
  <si>
    <t>Posadas</t>
  </si>
  <si>
    <t xml:space="preserve"> Trejo </t>
  </si>
  <si>
    <t>00276491</t>
  </si>
  <si>
    <t>Restrepo</t>
  </si>
  <si>
    <t>Castrillon</t>
  </si>
  <si>
    <t>00253328</t>
  </si>
  <si>
    <t xml:space="preserve">Renata </t>
  </si>
  <si>
    <t xml:space="preserve">Mérigo </t>
  </si>
  <si>
    <t>00268729</t>
  </si>
  <si>
    <t>Segovia</t>
  </si>
  <si>
    <t>00228230</t>
  </si>
  <si>
    <t xml:space="preserve">Yuriami </t>
  </si>
  <si>
    <t>00235983</t>
  </si>
  <si>
    <t>Jorge Eduardo</t>
  </si>
  <si>
    <t>Primo</t>
  </si>
  <si>
    <t>00281473</t>
  </si>
  <si>
    <t xml:space="preserve">Miguel </t>
  </si>
  <si>
    <t>Vidal</t>
  </si>
  <si>
    <t>Islas</t>
  </si>
  <si>
    <t>00251694</t>
  </si>
  <si>
    <t xml:space="preserve">Stefano </t>
  </si>
  <si>
    <t xml:space="preserve"> López </t>
  </si>
  <si>
    <t>00237211</t>
  </si>
  <si>
    <t>00257342</t>
  </si>
  <si>
    <t xml:space="preserve">Ruth </t>
  </si>
  <si>
    <t xml:space="preserve">Zamorano </t>
  </si>
  <si>
    <t>00195313</t>
  </si>
  <si>
    <t xml:space="preserve">Cristina Guadalupe </t>
  </si>
  <si>
    <t>00280002</t>
  </si>
  <si>
    <t>Becerril</t>
  </si>
  <si>
    <t>00329647</t>
  </si>
  <si>
    <t>Ma. Fernanda</t>
  </si>
  <si>
    <t>Galvez</t>
  </si>
  <si>
    <t>00258686</t>
  </si>
  <si>
    <t>Ana Lucia</t>
  </si>
  <si>
    <t>00238539</t>
  </si>
  <si>
    <t xml:space="preserve">Aurora </t>
  </si>
  <si>
    <t>Kramsky</t>
  </si>
  <si>
    <t xml:space="preserve"> Iturbide </t>
  </si>
  <si>
    <t>00265463</t>
  </si>
  <si>
    <t>Estrella</t>
  </si>
  <si>
    <t>00237556</t>
  </si>
  <si>
    <t>Oscar Daniel</t>
  </si>
  <si>
    <t xml:space="preserve">Soria </t>
  </si>
  <si>
    <t xml:space="preserve">Taylor </t>
  </si>
  <si>
    <t>00267712</t>
  </si>
  <si>
    <t>Gregorio</t>
  </si>
  <si>
    <t xml:space="preserve">Mesa </t>
  </si>
  <si>
    <t xml:space="preserve">Velásquez </t>
  </si>
  <si>
    <t>00271382</t>
  </si>
  <si>
    <t>Kandy Michelle</t>
  </si>
  <si>
    <t>Duque</t>
  </si>
  <si>
    <t>00279383</t>
  </si>
  <si>
    <r>
      <rPr>
        <rFont val="Calibri"/>
        <b/>
        <color rgb="FF000000"/>
        <sz val="11.0"/>
      </rPr>
      <t>Gladysa</t>
    </r>
    <r>
      <rPr>
        <rFont val="Calibri"/>
        <color rgb="FF000000"/>
        <sz val="11.0"/>
      </rPr>
      <t xml:space="preserve"> Michelle</t>
    </r>
  </si>
  <si>
    <r>
      <rPr>
        <rFont val="Calibri"/>
        <b/>
        <color rgb="FF000000"/>
        <sz val="11.0"/>
      </rPr>
      <t>Natalia</t>
    </r>
    <r>
      <rPr>
        <rFont val="Calibri"/>
        <color rgb="FF000000"/>
        <sz val="11.0"/>
      </rPr>
      <t xml:space="preserve"> Margarita</t>
    </r>
  </si>
  <si>
    <r>
      <rPr/>
      <t xml:space="preserve">Cinthia </t>
    </r>
    <r>
      <rPr>
        <rFont val="Calibri"/>
        <b/>
        <color rgb="FF000000"/>
        <sz val="11.0"/>
      </rPr>
      <t>Carolina</t>
    </r>
  </si>
  <si>
    <r>
      <rPr>
        <rFont val="Calibri"/>
        <b/>
        <color rgb="FF000000"/>
        <sz val="11.0"/>
      </rPr>
      <t>Karen</t>
    </r>
    <r>
      <rPr>
        <rFont val="Calibri"/>
        <color rgb="FF000000"/>
        <sz val="11.0"/>
      </rPr>
      <t xml:space="preserve"> Beatriz</t>
    </r>
  </si>
  <si>
    <r>
      <rPr/>
      <t xml:space="preserve">Laura </t>
    </r>
    <r>
      <rPr>
        <rFont val="Calibri"/>
        <b/>
        <color rgb="FF000000"/>
        <sz val="11.0"/>
      </rPr>
      <t>Paola</t>
    </r>
  </si>
  <si>
    <r>
      <rPr>
        <rFont val="Calibri"/>
        <b/>
        <color rgb="FF000000"/>
        <sz val="11.0"/>
      </rPr>
      <t>Carmén</t>
    </r>
    <r>
      <rPr>
        <rFont val="Calibri"/>
        <color rgb="FF000000"/>
        <sz val="11.0"/>
      </rPr>
      <t xml:space="preserve"> Margarita</t>
    </r>
  </si>
  <si>
    <t>Ana Paola</t>
  </si>
  <si>
    <t>Arevalo</t>
  </si>
  <si>
    <t>napo_are@hotmail.com</t>
  </si>
  <si>
    <t>Xuliltzin</t>
  </si>
  <si>
    <t>xulil.diaz@gmail.com</t>
  </si>
  <si>
    <t>Beca</t>
  </si>
  <si>
    <t>alexa.dominguezcast@gmail.com</t>
  </si>
  <si>
    <t>Baja</t>
  </si>
  <si>
    <t>90</t>
  </si>
  <si>
    <t>Ivettemtzvi@gmail.com</t>
  </si>
  <si>
    <t>Juan Pablo</t>
  </si>
  <si>
    <t>Cristerna</t>
  </si>
  <si>
    <t>juanpac@me.com</t>
  </si>
  <si>
    <t>Baja Universidad</t>
  </si>
  <si>
    <t>dyfa95@hotmail.com</t>
  </si>
  <si>
    <t xml:space="preserve">Graduados </t>
  </si>
  <si>
    <t>Lazcano</t>
  </si>
  <si>
    <t>Valadez</t>
  </si>
  <si>
    <t>h_lazval@hotmail.com</t>
  </si>
  <si>
    <t>marantonio1903@gmail.com</t>
  </si>
  <si>
    <t>Zabaleta</t>
  </si>
  <si>
    <t>Harb</t>
  </si>
  <si>
    <t>patriciozabaleta@hotmail.com</t>
  </si>
  <si>
    <t>70</t>
  </si>
  <si>
    <t>paulsdh_@hotmail.com</t>
  </si>
  <si>
    <t>Galvan</t>
  </si>
  <si>
    <t>Echeverri</t>
  </si>
  <si>
    <t>carlos.galvan94@outlook.com</t>
  </si>
  <si>
    <t>Carlos Daniel</t>
  </si>
  <si>
    <t>Láscarez</t>
  </si>
  <si>
    <t>Baltazar</t>
  </si>
  <si>
    <t>lascarezcarlos@live.com</t>
  </si>
  <si>
    <t>Lozcano</t>
  </si>
  <si>
    <t>juan_pablo0396@hotmail.com</t>
  </si>
  <si>
    <t>Eduardo</t>
  </si>
  <si>
    <t>Rossette</t>
  </si>
  <si>
    <t>e_rosette93@hotmail.com</t>
  </si>
  <si>
    <t>Treviño</t>
  </si>
  <si>
    <t>rictrevi10@gmail.com</t>
  </si>
  <si>
    <t>alexvera@outlook.es</t>
  </si>
  <si>
    <t>00278918</t>
  </si>
  <si>
    <t xml:space="preserve">Sofía </t>
  </si>
  <si>
    <t xml:space="preserve">Arevalo </t>
  </si>
  <si>
    <t xml:space="preserve">Sierra </t>
  </si>
  <si>
    <t xml:space="preserve"> sisoar_0708@hotmail.com</t>
  </si>
  <si>
    <t>50</t>
  </si>
  <si>
    <t>andreagaf12@gmail.com</t>
  </si>
  <si>
    <t>lararomeroitzel14@gmail.com</t>
  </si>
  <si>
    <t>den.liar75@gmail.com</t>
  </si>
  <si>
    <t>00284926</t>
  </si>
  <si>
    <t>Sol</t>
  </si>
  <si>
    <t>sol.m.montero@gmail.com</t>
  </si>
  <si>
    <t>andy-blueberry@hotmail.com</t>
  </si>
  <si>
    <t>sabrinasosasantaana@hotmail.com</t>
  </si>
  <si>
    <t>jano_castmora@hotmail.com</t>
  </si>
  <si>
    <t>00262740</t>
  </si>
  <si>
    <t>Guillermo</t>
  </si>
  <si>
    <t xml:space="preserve">Landa </t>
  </si>
  <si>
    <t>glanda_95@hotmail.com</t>
  </si>
  <si>
    <t>00142085</t>
  </si>
  <si>
    <t xml:space="preserve">Brandon Ivan </t>
  </si>
  <si>
    <t xml:space="preserve">Mancera </t>
  </si>
  <si>
    <t>brandon_mant@hotmail.com</t>
  </si>
  <si>
    <t>00245531</t>
  </si>
  <si>
    <t>Octavio</t>
  </si>
  <si>
    <t xml:space="preserve">Saucedo </t>
  </si>
  <si>
    <t>Michaus</t>
  </si>
  <si>
    <t>octavio_az@hotmail.com</t>
  </si>
  <si>
    <t>maxvega94@gmail.com</t>
  </si>
  <si>
    <t xml:space="preserve">Arce </t>
  </si>
  <si>
    <t>regisarce97@hotmail.com</t>
  </si>
  <si>
    <t>dulceanielaap@hotmail.com</t>
  </si>
  <si>
    <t>María Laura</t>
  </si>
  <si>
    <t>marialaurabf@hotmail.com</t>
  </si>
  <si>
    <t>Barra</t>
  </si>
  <si>
    <t>ferbg500@gmail.com</t>
  </si>
  <si>
    <t>30</t>
  </si>
  <si>
    <t>gusanito_arantxa@hotmail.com</t>
  </si>
  <si>
    <t xml:space="preserve">de la Mora </t>
  </si>
  <si>
    <t>sofidelamora@hotmail.com</t>
  </si>
  <si>
    <t>Erika Linnéa Carolina</t>
  </si>
  <si>
    <t xml:space="preserve">Fernández </t>
  </si>
  <si>
    <t>erikafernadez4452@gmail.com</t>
  </si>
  <si>
    <t>Yael</t>
  </si>
  <si>
    <t xml:space="preserve">Kleinfinger </t>
  </si>
  <si>
    <t>Chayet</t>
  </si>
  <si>
    <t>yuchaklein16@gmail.com</t>
  </si>
  <si>
    <t>Sahíba</t>
  </si>
  <si>
    <t>Cardoso</t>
  </si>
  <si>
    <t>cardososa.21@outlook.com</t>
  </si>
  <si>
    <t>60</t>
  </si>
  <si>
    <t>astridmonzer@gmail.com</t>
  </si>
  <si>
    <t>mariaandreaplc@gmail.com</t>
  </si>
  <si>
    <t>Sonia</t>
  </si>
  <si>
    <t>sorodmaf@gmail.com</t>
  </si>
  <si>
    <t>40</t>
  </si>
  <si>
    <t>andreaasalazar98@gmail.com</t>
  </si>
  <si>
    <t xml:space="preserve">Velázquez </t>
  </si>
  <si>
    <t>ana-pau_99@hotmail.com</t>
  </si>
  <si>
    <t>20</t>
  </si>
  <si>
    <t>jzaratelara@hotmail.com</t>
  </si>
  <si>
    <t>Paloma</t>
  </si>
  <si>
    <t xml:space="preserve">Zubillaga </t>
  </si>
  <si>
    <t>zubillagaplaoma@gmail.com</t>
  </si>
  <si>
    <t>irning.aa09@hotmail.com</t>
  </si>
  <si>
    <t>Sebastian Eduardo</t>
  </si>
  <si>
    <t>Gereda</t>
  </si>
  <si>
    <t>Saravia</t>
  </si>
  <si>
    <t>Carlos Manuel</t>
  </si>
  <si>
    <t xml:space="preserve">Balcazar </t>
  </si>
  <si>
    <t>carlosmbalcazar@outlook.es</t>
  </si>
  <si>
    <t>Jean Roberto</t>
  </si>
  <si>
    <t>Candiani</t>
  </si>
  <si>
    <t>freezcandiani@gmail.com</t>
  </si>
  <si>
    <t>Bustamante</t>
  </si>
  <si>
    <t>benjascerbus9913@gmail.com</t>
  </si>
  <si>
    <t>Chavero</t>
  </si>
  <si>
    <t>patriciochaverorom@gmail.com</t>
  </si>
  <si>
    <t>Erick Antonio</t>
  </si>
  <si>
    <t xml:space="preserve">Chavez </t>
  </si>
  <si>
    <t>Rendón</t>
  </si>
  <si>
    <t>echavez-er@outlook.com</t>
  </si>
  <si>
    <t xml:space="preserve">De la Torre </t>
  </si>
  <si>
    <t>Galetto</t>
  </si>
  <si>
    <t>delatorregaletto19@gmail.com</t>
  </si>
  <si>
    <t>jpabo98@hotmail.com</t>
  </si>
  <si>
    <t>Gonzalo Eduardo</t>
  </si>
  <si>
    <t xml:space="preserve">Garcés </t>
  </si>
  <si>
    <t>gonzalogg1998@hotmail.com</t>
  </si>
  <si>
    <t>Días Canseco</t>
  </si>
  <si>
    <t>pato_98_gdc@gmail.com</t>
  </si>
  <si>
    <t>Stefano</t>
  </si>
  <si>
    <t xml:space="preserve">Lorenzo </t>
  </si>
  <si>
    <t>distefanous@gmail.com</t>
  </si>
  <si>
    <t xml:space="preserve">Lozano </t>
  </si>
  <si>
    <t>Mijares</t>
  </si>
  <si>
    <t>eduloz98@gmail.com</t>
  </si>
  <si>
    <t>Emmanuel Anuar</t>
  </si>
  <si>
    <t>Carletti</t>
  </si>
  <si>
    <t>emmanuelrrojo@hotmail.com</t>
  </si>
  <si>
    <t>Luis Antonio</t>
  </si>
  <si>
    <t>luis.ontiveros80@hotmail.com</t>
  </si>
  <si>
    <t>Noé Fabián</t>
  </si>
  <si>
    <t>Amador</t>
  </si>
  <si>
    <t>fabianpa.17@gmail.com</t>
  </si>
  <si>
    <t>Valera</t>
  </si>
  <si>
    <t>mauricioperezvarela1404@hotmail.com</t>
  </si>
  <si>
    <t>carlos.reyes@ist.edu.mx</t>
  </si>
  <si>
    <t>juan.antonio.urbina@hotmail.com</t>
  </si>
  <si>
    <t>alanwlfovich11@gmail.com</t>
  </si>
  <si>
    <t>Ana Priscila</t>
  </si>
  <si>
    <t>priscila.alsan@gmail.com</t>
  </si>
  <si>
    <t>Valeria Karina</t>
  </si>
  <si>
    <t>Anaya</t>
  </si>
  <si>
    <t>Vale.karina@hotmail.com</t>
  </si>
  <si>
    <t>Briseño</t>
  </si>
  <si>
    <t>renatabriseno@hotmail.com</t>
  </si>
  <si>
    <t>angie_cast22@hotmail.com</t>
  </si>
  <si>
    <t>lucerochavezconsuelo@hotmail.com</t>
  </si>
  <si>
    <t>magnoliace3@gmail.com</t>
  </si>
  <si>
    <t>Cohen</t>
  </si>
  <si>
    <t>Shaooli</t>
  </si>
  <si>
    <t>rajule18@gmail.com</t>
  </si>
  <si>
    <t>Olga Guadalupe</t>
  </si>
  <si>
    <t>Monsiváis</t>
  </si>
  <si>
    <t>olga.contreras911@gmail.com</t>
  </si>
  <si>
    <t>Andrea Elizabeth</t>
  </si>
  <si>
    <t>Eguigurems</t>
  </si>
  <si>
    <t>a.fy@hotmail.com</t>
  </si>
  <si>
    <t>Lucía</t>
  </si>
  <si>
    <t>Gaitán</t>
  </si>
  <si>
    <t>Concepción</t>
  </si>
  <si>
    <t>lgc0103@hotmail.com</t>
  </si>
  <si>
    <t>maffer_couture96@hotmail.com</t>
  </si>
  <si>
    <t>Claudia Alejandra</t>
  </si>
  <si>
    <t>Guadarrama</t>
  </si>
  <si>
    <t>Morfín</t>
  </si>
  <si>
    <t>claudia.guadarrama.mo@gmail.com</t>
  </si>
  <si>
    <t>Halffter</t>
  </si>
  <si>
    <t>alejandrahalffter@gmail.com</t>
  </si>
  <si>
    <t>Guadalupe</t>
  </si>
  <si>
    <t>lu_hdz1995@hotmail.com</t>
  </si>
  <si>
    <t>val.garcia95@hotmail.com</t>
  </si>
  <si>
    <t>Manrique</t>
  </si>
  <si>
    <t>Rubio</t>
  </si>
  <si>
    <t>md.angiemr@hotmail.com</t>
  </si>
  <si>
    <t>Maya</t>
  </si>
  <si>
    <t>mariana100495@yahoo.com</t>
  </si>
  <si>
    <t>Castellanos</t>
  </si>
  <si>
    <t>cammoncas@gmail.com</t>
  </si>
  <si>
    <t>Ilse María</t>
  </si>
  <si>
    <t>Montiel</t>
  </si>
  <si>
    <t>ilsemr@hotmail.com</t>
  </si>
  <si>
    <t>romipc_@hotmail.com</t>
  </si>
  <si>
    <t>Irlene</t>
  </si>
  <si>
    <t>Wong</t>
  </si>
  <si>
    <t>ir.rojasw@hotmail.com</t>
  </si>
  <si>
    <t>mariapaularls@gmail.com</t>
  </si>
  <si>
    <t>Nathalie</t>
  </si>
  <si>
    <t>Signoret</t>
  </si>
  <si>
    <t>Limiñana</t>
  </si>
  <si>
    <t>signoret.nathalie@hotmail.com</t>
  </si>
  <si>
    <t>Ruth Paola</t>
  </si>
  <si>
    <t>Loeza</t>
  </si>
  <si>
    <t>ruth.stl@live.com</t>
  </si>
  <si>
    <t>mfernandaslc@gmail.com</t>
  </si>
  <si>
    <t>00238311</t>
  </si>
  <si>
    <t xml:space="preserve"> Citlaly Berenice</t>
  </si>
  <si>
    <t>Zarza </t>
  </si>
  <si>
    <t>Pérez </t>
  </si>
  <si>
    <t>ciberzaper@hotmail.com</t>
  </si>
  <si>
    <t>Álvaro Eduardo</t>
  </si>
  <si>
    <t>Azuara</t>
  </si>
  <si>
    <t>alvaro_95g@hotmail.com</t>
  </si>
  <si>
    <t>Gregorio Daniel</t>
  </si>
  <si>
    <t>gregordan_11@hotmail.com</t>
  </si>
  <si>
    <t>joseantonio5991@gmail.com</t>
  </si>
  <si>
    <t>Cantú</t>
  </si>
  <si>
    <t>Jorge.cantu96@outlook.com</t>
  </si>
  <si>
    <t>enri_08@live.com</t>
  </si>
  <si>
    <t>afhm.green@gmail.com</t>
  </si>
  <si>
    <t>Hanono</t>
  </si>
  <si>
    <t>ahanono95@gmail.com</t>
  </si>
  <si>
    <t>Carlos Andrés</t>
  </si>
  <si>
    <t>Lanza</t>
  </si>
  <si>
    <t>carlos5_96@hotmail.com</t>
  </si>
  <si>
    <t>eduardo.linares19@me.com</t>
  </si>
  <si>
    <t>Murguía</t>
  </si>
  <si>
    <t>ocampo.murguia@yahoo.com</t>
  </si>
  <si>
    <t>pabloprietoalonso@gmail.com</t>
  </si>
  <si>
    <t>Nova</t>
  </si>
  <si>
    <t>fernovamd@gmail.com</t>
  </si>
  <si>
    <t>Fresnedo</t>
  </si>
  <si>
    <t>alf335@gmail.com</t>
  </si>
  <si>
    <t>José Luis</t>
  </si>
  <si>
    <t>Roque</t>
  </si>
  <si>
    <t>roque1o1@hotmail.com</t>
  </si>
  <si>
    <t>René Bernardo</t>
  </si>
  <si>
    <t>Ceciliano</t>
  </si>
  <si>
    <t>rene_sc94@hotmail.com</t>
  </si>
  <si>
    <t>Alfredo</t>
  </si>
  <si>
    <t>Soní</t>
  </si>
  <si>
    <t>Dillmann</t>
  </si>
  <si>
    <t>asonid@gmail.com</t>
  </si>
  <si>
    <t>andres.torres_10@hotmail.com</t>
  </si>
  <si>
    <t>José Erik</t>
  </si>
  <si>
    <t>Urrutia</t>
  </si>
  <si>
    <t>Favila</t>
  </si>
  <si>
    <t>erikurrutia0@gmail.com</t>
  </si>
  <si>
    <t>cvalencia93@gmail.com</t>
  </si>
  <si>
    <t>Mikel Alfredo</t>
  </si>
  <si>
    <t>mikel.al.velazquez@gmail.com</t>
  </si>
  <si>
    <t>diego_pang@hotmail.com</t>
  </si>
  <si>
    <t>Yair</t>
  </si>
  <si>
    <t>Zeron</t>
  </si>
  <si>
    <t>Bolivar</t>
  </si>
  <si>
    <t>yair_zer@hotmail.com</t>
  </si>
  <si>
    <t>cristinaaguilarmena5@gmail.com</t>
  </si>
  <si>
    <t>shimi.alcocer@hotmail.com</t>
  </si>
  <si>
    <t>aleamaya.h@gmail.com</t>
  </si>
  <si>
    <t>Valentina</t>
  </si>
  <si>
    <t>Bayona</t>
  </si>
  <si>
    <t>vale.bayona139@gmail.com</t>
  </si>
  <si>
    <t xml:space="preserve">Arantxa </t>
  </si>
  <si>
    <t>Cabadas</t>
  </si>
  <si>
    <t>ari_cc96@hotmail.com</t>
  </si>
  <si>
    <t>De La Rosa</t>
  </si>
  <si>
    <t>mariafernandacastillo96@gmail.com</t>
  </si>
  <si>
    <t>palomacervantes96@gmail.com</t>
  </si>
  <si>
    <t>Alessa</t>
  </si>
  <si>
    <t>Fajer</t>
  </si>
  <si>
    <t>alee.fajer@hotmail.com</t>
  </si>
  <si>
    <t>alecortesrod@gmail.com</t>
  </si>
  <si>
    <t>Jeanette Andrea</t>
  </si>
  <si>
    <t>jenny.diaz.mulhia@gmail.com</t>
  </si>
  <si>
    <t>Peribán</t>
  </si>
  <si>
    <t>valediaz.p97@gmail.com</t>
  </si>
  <si>
    <t>Fryda Pamela</t>
  </si>
  <si>
    <t>Encampira</t>
  </si>
  <si>
    <t>fryda.encam@gmail.com</t>
  </si>
  <si>
    <t>Milagros</t>
  </si>
  <si>
    <t>Barrio</t>
  </si>
  <si>
    <t>mili.fernandezb@gmail.com</t>
  </si>
  <si>
    <t xml:space="preserve">Fabiola </t>
  </si>
  <si>
    <t>Requis</t>
  </si>
  <si>
    <t>fabi.frequis@gmail.com</t>
  </si>
  <si>
    <t>Fonticoba</t>
  </si>
  <si>
    <t>Wood</t>
  </si>
  <si>
    <t>majosefonticoba@hotmail.com</t>
  </si>
  <si>
    <t>Galicia</t>
  </si>
  <si>
    <t>Ruiz-Godoy</t>
  </si>
  <si>
    <t>maria.galicia_rg@hotmail.com</t>
  </si>
  <si>
    <t>Luz Andrea</t>
  </si>
  <si>
    <t>Manríquez</t>
  </si>
  <si>
    <t>luzandrea_glez@hotmail.com</t>
  </si>
  <si>
    <t>Ivonne</t>
  </si>
  <si>
    <t>ivhr.mx@gmail.com</t>
  </si>
  <si>
    <t>Lizeth Naomi</t>
  </si>
  <si>
    <t>lise3th@gmail.com</t>
  </si>
  <si>
    <t xml:space="preserve">Estephany Jacqueline </t>
  </si>
  <si>
    <t>fannymesa.14@hotmail.com</t>
  </si>
  <si>
    <t>Luisa Amanda</t>
  </si>
  <si>
    <t>luisis1@live.com</t>
  </si>
  <si>
    <t>Linda Sofía</t>
  </si>
  <si>
    <t>Mercado</t>
  </si>
  <si>
    <t>lindasofia1996@yahoo.com.mx</t>
  </si>
  <si>
    <t>sarahiojyu94.94@gmail.com</t>
  </si>
  <si>
    <t xml:space="preserve">Natalia </t>
  </si>
  <si>
    <t>Tejeda</t>
  </si>
  <si>
    <t>natalia.r.tejeda@gmail.com</t>
  </si>
  <si>
    <t>Xochitl</t>
  </si>
  <si>
    <t>xochitlguerrero@hotmail.com</t>
  </si>
  <si>
    <t xml:space="preserve">Salgado </t>
  </si>
  <si>
    <t>Vale</t>
  </si>
  <si>
    <t>lilisv95@hotmail.com</t>
  </si>
  <si>
    <t>Sardaneta</t>
  </si>
  <si>
    <t>marielasardaneta@gmail.com</t>
  </si>
  <si>
    <t>ailyn-tenorio@hotmail.com</t>
  </si>
  <si>
    <t>sofiatron11@gmail.com</t>
  </si>
  <si>
    <t>maar_valadez@hotmail.com</t>
  </si>
  <si>
    <t>Angulo</t>
  </si>
  <si>
    <t>juanca_al55@hotmail.com</t>
  </si>
  <si>
    <t>juank_788@hotmail.com</t>
  </si>
  <si>
    <t>Daniel Eduardo</t>
  </si>
  <si>
    <t>Diaz</t>
  </si>
  <si>
    <t>Cazares</t>
  </si>
  <si>
    <t>daniel.diaz.5054@gmail.com</t>
  </si>
  <si>
    <t>Woge</t>
  </si>
  <si>
    <t>mgw996@gmail.com</t>
  </si>
  <si>
    <t xml:space="preserve">Luis Fernando </t>
  </si>
  <si>
    <t xml:space="preserve">Tovar </t>
  </si>
  <si>
    <t>luisgonzalezluis88@hotmail.com</t>
  </si>
  <si>
    <t>gustavo.hdz.sanchez@gmail.com</t>
  </si>
  <si>
    <t xml:space="preserve">Ibarra </t>
  </si>
  <si>
    <t>jcibarra1996@gmail.com</t>
  </si>
  <si>
    <t xml:space="preserve">Jiménez </t>
  </si>
  <si>
    <t>goerge597_@hotmail.com</t>
  </si>
  <si>
    <t>nacho.macias97@gmail.com</t>
  </si>
  <si>
    <t>juanjomenendezg@gmail.com</t>
  </si>
  <si>
    <t>Anda</t>
  </si>
  <si>
    <t>carlos_6_292@hotmail.com</t>
  </si>
  <si>
    <t>patricioochoarb@gmail.com</t>
  </si>
  <si>
    <t>joakinfcrm@hotmail.com</t>
  </si>
  <si>
    <t>santiago_snooty@hotmail.com</t>
  </si>
  <si>
    <t xml:space="preserve">Rivas </t>
  </si>
  <si>
    <t>jmrivas29@gmail.com</t>
  </si>
  <si>
    <t>Isaac</t>
  </si>
  <si>
    <t>Saba</t>
  </si>
  <si>
    <t>Barris</t>
  </si>
  <si>
    <t>isaacsababarris@hotmail.com</t>
  </si>
  <si>
    <t>mariotrujillovicente@gmail.com</t>
  </si>
  <si>
    <t>Carlos Adrián</t>
  </si>
  <si>
    <t>Avila</t>
  </si>
  <si>
    <t>caradri1996@gmail.com</t>
  </si>
  <si>
    <t>Arcelia Carolina</t>
  </si>
  <si>
    <t>Barron</t>
  </si>
  <si>
    <t>carobarronac@gmail.com</t>
  </si>
  <si>
    <t>emmelybas@gmail.com</t>
  </si>
  <si>
    <t>karen.dbc@hotmail.com</t>
  </si>
  <si>
    <t>Alison</t>
  </si>
  <si>
    <t>alicervasgr@gmail.com</t>
  </si>
  <si>
    <t>Martha Aurora</t>
  </si>
  <si>
    <t>makilinga@live.com.mx</t>
  </si>
  <si>
    <t>Alina</t>
  </si>
  <si>
    <t>Lujan</t>
  </si>
  <si>
    <t>Alina.chavez@hotmail.com</t>
  </si>
  <si>
    <t>De la Luz</t>
  </si>
  <si>
    <t>mirandadelaluzf@hotmail.com</t>
  </si>
  <si>
    <t>Desireefrancolugo@hotmail.com</t>
  </si>
  <si>
    <t>Maria Jose</t>
  </si>
  <si>
    <t>Montalvo</t>
  </si>
  <si>
    <t>majos7@live.com.mx</t>
  </si>
  <si>
    <t>lizbeth.ibarra.cortes@gmail.com</t>
  </si>
  <si>
    <t>Elia Teresa</t>
  </si>
  <si>
    <t>Jurado</t>
  </si>
  <si>
    <t>eliia.mj97@gmail.com</t>
  </si>
  <si>
    <t>Maria Paula</t>
  </si>
  <si>
    <t>mapau118@hotmail.com</t>
  </si>
  <si>
    <t>alexanndramnz@gmail.com</t>
  </si>
  <si>
    <t>Sara Isabel</t>
  </si>
  <si>
    <t>sa_gi_01@hotmail.com</t>
  </si>
  <si>
    <t>sofia.perea4@gmail.com</t>
  </si>
  <si>
    <t>Amelia</t>
  </si>
  <si>
    <t>Poblano</t>
  </si>
  <si>
    <t>Barrales</t>
  </si>
  <si>
    <t>ameliapoblano@hotmail.com</t>
  </si>
  <si>
    <t>Ilse Xunnashy</t>
  </si>
  <si>
    <t>Poblete</t>
  </si>
  <si>
    <t>Alcaraz</t>
  </si>
  <si>
    <t>ilse_poblete@hotmail.com</t>
  </si>
  <si>
    <t>vivianaa284@gmail.com</t>
  </si>
  <si>
    <t>Monica</t>
  </si>
  <si>
    <t>Regalado</t>
  </si>
  <si>
    <t>moniki_rg@hotmail.com</t>
  </si>
  <si>
    <t>Diana Laura</t>
  </si>
  <si>
    <t>diana.97lrc@gmail.com</t>
  </si>
  <si>
    <t>Laila Therese</t>
  </si>
  <si>
    <t>Sahyon</t>
  </si>
  <si>
    <t>laila.sb97@hotmail.com</t>
  </si>
  <si>
    <t>fulanitafer1@hotmail.com</t>
  </si>
  <si>
    <t>Sofía Guadalupe</t>
  </si>
  <si>
    <t>sofigvm@hotmail.com</t>
  </si>
  <si>
    <t>asofivargas@gmail.com</t>
  </si>
  <si>
    <t>jackabadi2@gmail.com</t>
  </si>
  <si>
    <t>josemanuelalvarezv98@gmail.com</t>
  </si>
  <si>
    <t>Rogelio</t>
  </si>
  <si>
    <t>roge.aa@hotmail.com</t>
  </si>
  <si>
    <t>Javier</t>
  </si>
  <si>
    <t>Otero</t>
  </si>
  <si>
    <t>Lannbarr@hotmail.com</t>
  </si>
  <si>
    <t>Elena</t>
  </si>
  <si>
    <t>elenacantu20@gmail.com</t>
  </si>
  <si>
    <t>nicolasfigueras6@gmail.com</t>
  </si>
  <si>
    <t>De La Torre</t>
  </si>
  <si>
    <t>enriquefrt@gmail.com</t>
  </si>
  <si>
    <t>Fernando Eduardo</t>
  </si>
  <si>
    <t>fernando.eduardo.fuentes@gmail.com</t>
  </si>
  <si>
    <t>Julian</t>
  </si>
  <si>
    <t>Sanchez</t>
  </si>
  <si>
    <t>juliangarcia011@gmail.com</t>
  </si>
  <si>
    <t>sergiogaran@hotmail.com</t>
  </si>
  <si>
    <t>Juan Eduardo</t>
  </si>
  <si>
    <t>Guarneros</t>
  </si>
  <si>
    <t>jegp94@gmail.com</t>
  </si>
  <si>
    <t>Iturbe</t>
  </si>
  <si>
    <t>jorgeitu16@gmail.com</t>
  </si>
  <si>
    <t>Nelson</t>
  </si>
  <si>
    <t>Jimenez</t>
  </si>
  <si>
    <t>Estenoz</t>
  </si>
  <si>
    <t>nelsonestenoz1@gmail.com</t>
  </si>
  <si>
    <t>Juan José</t>
  </si>
  <si>
    <t>Vignon-Whaley</t>
  </si>
  <si>
    <t>juanjojvw96@gmail.com</t>
  </si>
  <si>
    <t>Lievanos</t>
  </si>
  <si>
    <t>diego_9824@hotmail.com</t>
  </si>
  <si>
    <t>armandolugo96@hotmail.com</t>
  </si>
  <si>
    <t>Edwin</t>
  </si>
  <si>
    <t>edwinps1@hotmail.com</t>
  </si>
  <si>
    <t>María Josefa</t>
  </si>
  <si>
    <t>Luna Perera</t>
  </si>
  <si>
    <t>josefaalvarezlunap@gmail.com</t>
  </si>
  <si>
    <t>Angeles</t>
  </si>
  <si>
    <t>Cuevas</t>
  </si>
  <si>
    <t>jememacookie@gmail.com</t>
  </si>
  <si>
    <t>Karla Jael</t>
  </si>
  <si>
    <t>Arroyo</t>
  </si>
  <si>
    <t>karla.jael97@gmail.com</t>
  </si>
  <si>
    <t>Jaimes</t>
  </si>
  <si>
    <t>fernandaayalajaimes@gmail.com</t>
  </si>
  <si>
    <t>Amanda Cristina</t>
  </si>
  <si>
    <t>Bacio</t>
  </si>
  <si>
    <t>ami_bmor@hotmail.com</t>
  </si>
  <si>
    <t>Brown</t>
  </si>
  <si>
    <t>Prado</t>
  </si>
  <si>
    <t>fer.brown@hotmail.com</t>
  </si>
  <si>
    <t>Pia</t>
  </si>
  <si>
    <t>Canal</t>
  </si>
  <si>
    <t>pia.canal98@gmail.com</t>
  </si>
  <si>
    <t>Adriana Paola</t>
  </si>
  <si>
    <t>adrianac.ervantes@hotmail.com</t>
  </si>
  <si>
    <t>Echenique</t>
  </si>
  <si>
    <t>Alcázar</t>
  </si>
  <si>
    <t>anaeche98@gmail.com</t>
  </si>
  <si>
    <t>Isabel Alejandra</t>
  </si>
  <si>
    <t>Basurto</t>
  </si>
  <si>
    <t>isabel_eb@hotmail.com</t>
  </si>
  <si>
    <t>Elisa Carolina</t>
  </si>
  <si>
    <t>lelifernandezotero@gmail.com</t>
  </si>
  <si>
    <t>Hillari Daniela</t>
  </si>
  <si>
    <t>hillarif@outlook.com</t>
  </si>
  <si>
    <t>andrea.flores.viz@gmail.com</t>
  </si>
  <si>
    <t>Fernanda Jezabel</t>
  </si>
  <si>
    <t>fernandajezabelgarciareyes@gmail.com</t>
  </si>
  <si>
    <t>Dulce Alejandra</t>
  </si>
  <si>
    <t>ale.gonzalez23@live.com</t>
  </si>
  <si>
    <t>Alexia</t>
  </si>
  <si>
    <t>alexiaherreram@gmail.com</t>
  </si>
  <si>
    <t>Olga</t>
  </si>
  <si>
    <t>Ilitzky</t>
  </si>
  <si>
    <t>Jalife</t>
  </si>
  <si>
    <t>ol.ilitzky@gmail.com</t>
  </si>
  <si>
    <t>Lucero Yorleny</t>
  </si>
  <si>
    <t>lucero.lym@hotmail.com</t>
  </si>
  <si>
    <t>Begoña</t>
  </si>
  <si>
    <t>Llaca</t>
  </si>
  <si>
    <t>llacabegona@gmail.com</t>
  </si>
  <si>
    <t>Veronica Elizabeth</t>
  </si>
  <si>
    <t>veroeliza97@gmail.com</t>
  </si>
  <si>
    <t>Mier y Terán</t>
  </si>
  <si>
    <t>marijomier@gmail.com</t>
  </si>
  <si>
    <t>Silvia Lorena</t>
  </si>
  <si>
    <t>Mireles</t>
  </si>
  <si>
    <t>slmg2402@gmail.com</t>
  </si>
  <si>
    <t>Andrea Victoria</t>
  </si>
  <si>
    <t>andvica295@gmail.com</t>
  </si>
  <si>
    <t>Fernanda Isabel</t>
  </si>
  <si>
    <t>Páez</t>
  </si>
  <si>
    <t>Marroquín</t>
  </si>
  <si>
    <t>ferissabel@hotmail.com</t>
  </si>
  <si>
    <t>Angela</t>
  </si>
  <si>
    <t>Pinilla</t>
  </si>
  <si>
    <t>angela_pinilla06@hotmail.com</t>
  </si>
  <si>
    <t>a.rmzglz@outlook.es</t>
  </si>
  <si>
    <t>Valeria Alexia</t>
  </si>
  <si>
    <t>Carapia</t>
  </si>
  <si>
    <t>valeriariveracarapia@gmail.com</t>
  </si>
  <si>
    <t>regina.rojas22@gmail.com</t>
  </si>
  <si>
    <t>Andrea Gabriella</t>
  </si>
  <si>
    <t>Vitale</t>
  </si>
  <si>
    <t>andre.salazar97@gmail.com</t>
  </si>
  <si>
    <t>Schievenini</t>
  </si>
  <si>
    <t>Cordova</t>
  </si>
  <si>
    <t>renata.schievenini@hotmail.com</t>
  </si>
  <si>
    <t>Vallarta</t>
  </si>
  <si>
    <t>denise_uv30@hotmail.com</t>
  </si>
  <si>
    <t>vvraquel@gmail.com</t>
  </si>
  <si>
    <t>car_0196@hotmail.com</t>
  </si>
  <si>
    <t>Hermosillo</t>
  </si>
  <si>
    <t>romyvega12@hotmail.com</t>
  </si>
  <si>
    <t>Vinay</t>
  </si>
  <si>
    <t>Coro</t>
  </si>
  <si>
    <t>cuquivinay@hotmail.com</t>
  </si>
  <si>
    <t>Jorge Andrés</t>
  </si>
  <si>
    <t>Abello</t>
  </si>
  <si>
    <t>Vaamonde</t>
  </si>
  <si>
    <t>jorgeabello998@gmail.com</t>
  </si>
  <si>
    <t>Escobedo</t>
  </si>
  <si>
    <t>robertotazo98k@gmail.com</t>
  </si>
  <si>
    <t>Sergio Adrián</t>
  </si>
  <si>
    <t>Colín</t>
  </si>
  <si>
    <t>sccarro7@gmail.com</t>
  </si>
  <si>
    <t>Galván</t>
  </si>
  <si>
    <t>Menéndez Conde</t>
  </si>
  <si>
    <t>benjamingmc100@gmail.com</t>
  </si>
  <si>
    <t>Landolfo</t>
  </si>
  <si>
    <t>Urdaneta</t>
  </si>
  <si>
    <t>santi2595@gmail.com</t>
  </si>
  <si>
    <t>Cabello</t>
  </si>
  <si>
    <t>alonsoolivacabello14@gmail.com</t>
  </si>
  <si>
    <t>Andres Eduardo</t>
  </si>
  <si>
    <t>Hidalgo</t>
  </si>
  <si>
    <t>andreseph98@gmail.com</t>
  </si>
  <si>
    <t>Jose Antonio</t>
  </si>
  <si>
    <t>0170489.reyes@gmail.com</t>
  </si>
  <si>
    <t>Gerardo</t>
  </si>
  <si>
    <t>Ricoy</t>
  </si>
  <si>
    <t>Sanchez De La Barquera</t>
  </si>
  <si>
    <t>gerardoribar@gmail.com</t>
  </si>
  <si>
    <t>Resendiz</t>
  </si>
  <si>
    <t>andres.972009@live.com</t>
  </si>
  <si>
    <t>Daniel Alejandro</t>
  </si>
  <si>
    <t>Velarde</t>
  </si>
  <si>
    <t>dvelardelopez@gmail.com</t>
  </si>
  <si>
    <t>María Jimena</t>
  </si>
  <si>
    <t>100</t>
  </si>
  <si>
    <t>mariajimenaruiz02@gmail.com</t>
  </si>
  <si>
    <t>00194706</t>
  </si>
  <si>
    <t>Norman</t>
  </si>
  <si>
    <t>Carrasco</t>
  </si>
  <si>
    <t>krrasco95@yahoo.com.mx</t>
  </si>
  <si>
    <t>Shantal Denisse</t>
  </si>
  <si>
    <t>sdecp@outlook.com</t>
  </si>
  <si>
    <t>Cecilia</t>
  </si>
  <si>
    <t>Canseco</t>
  </si>
  <si>
    <t>ceci_94dc@hotmail.com</t>
  </si>
  <si>
    <t>Canseco Pérez</t>
  </si>
  <si>
    <t>dani_dicape@hotmail.com</t>
  </si>
  <si>
    <t>Chaires</t>
  </si>
  <si>
    <t>fer_hdzc@hotmail.com</t>
  </si>
  <si>
    <t>María Macarena</t>
  </si>
  <si>
    <t>Mosca</t>
  </si>
  <si>
    <t>maquimosca@yahoo.com.ar</t>
  </si>
  <si>
    <t>Renaud</t>
  </si>
  <si>
    <t>zarigueya10@hotmail.com</t>
  </si>
  <si>
    <t>Colmenares</t>
  </si>
  <si>
    <t>n2117_@hotmail.com</t>
  </si>
  <si>
    <t>Rodarte</t>
  </si>
  <si>
    <t>prq1995@hotmail.com</t>
  </si>
  <si>
    <t>Carbajal</t>
  </si>
  <si>
    <t>mj.serrano12@gmail.com</t>
  </si>
  <si>
    <t>Berea</t>
  </si>
  <si>
    <t>alexberea@hotmail.com</t>
  </si>
  <si>
    <t>Colliers</t>
  </si>
  <si>
    <t>patocp1@hotmail.com</t>
  </si>
  <si>
    <t>Juan Manuel</t>
  </si>
  <si>
    <t>sergio.navarro95@hotmail.com</t>
  </si>
  <si>
    <t>Martínez Zurita</t>
  </si>
  <si>
    <t>miguel.villanuevazurita@gmail.com</t>
  </si>
  <si>
    <t>Hans Gerhard</t>
  </si>
  <si>
    <t>Woolf</t>
  </si>
  <si>
    <t>Botello</t>
  </si>
  <si>
    <t>hans.woolf@gmail.com</t>
  </si>
  <si>
    <t>Karla Camila</t>
  </si>
  <si>
    <t>camila.alvarez27@hotmail.com</t>
  </si>
  <si>
    <t>gcanton_95@hotmail.com</t>
  </si>
  <si>
    <t>Fortes</t>
  </si>
  <si>
    <t>andreafortes@prodigy.net.mx</t>
  </si>
  <si>
    <t>Benavides</t>
  </si>
  <si>
    <t>marijogb1@hotmail.com</t>
  </si>
  <si>
    <t>Daría Paulina</t>
  </si>
  <si>
    <t>dariapaulina96@gmail.com</t>
  </si>
  <si>
    <t>Ariadna Carolina</t>
  </si>
  <si>
    <t>Leyva</t>
  </si>
  <si>
    <t>pequitas592@gmail.com</t>
  </si>
  <si>
    <t>dadany1496@gmail.com</t>
  </si>
  <si>
    <t>Pereyra</t>
  </si>
  <si>
    <t>Rocha</t>
  </si>
  <si>
    <t>Moda, Innovación y Tendencia</t>
  </si>
  <si>
    <t>nataliap.rocha@hotmail.com</t>
  </si>
  <si>
    <t>Karla Cristina</t>
  </si>
  <si>
    <t>karla_s-d@hotmail.es</t>
  </si>
  <si>
    <t>marianavamo21@gmail.com</t>
  </si>
  <si>
    <t>David Enrique</t>
  </si>
  <si>
    <t>davide.aguilarh@gmail.com</t>
  </si>
  <si>
    <t>geguea@hotmail.com</t>
  </si>
  <si>
    <t>Miguel Angel</t>
  </si>
  <si>
    <t>mikelarag@gmail.com</t>
  </si>
  <si>
    <t>Juan Marcos</t>
  </si>
  <si>
    <t>Novello</t>
  </si>
  <si>
    <t>MENDOZAJ320@GMAIL.COM</t>
  </si>
  <si>
    <t>San Germán</t>
  </si>
  <si>
    <t>jpablostgc@gmail.com</t>
  </si>
  <si>
    <t>sancheztiago96@hotmail.com</t>
  </si>
  <si>
    <t>00279675</t>
  </si>
  <si>
    <t>Analú</t>
  </si>
  <si>
    <t>ana.berea.b@gmail.com</t>
  </si>
  <si>
    <t>aalexandra999@gmail.com</t>
  </si>
  <si>
    <t>00254308</t>
  </si>
  <si>
    <t>Cortez</t>
  </si>
  <si>
    <t>paulina_bellizzia@hotmail.com</t>
  </si>
  <si>
    <t>00261119</t>
  </si>
  <si>
    <t>Ana Carolina</t>
  </si>
  <si>
    <t>Elías</t>
  </si>
  <si>
    <t>Arredondo</t>
  </si>
  <si>
    <t>ce.caroelias@gmail.com</t>
  </si>
  <si>
    <t>00277498</t>
  </si>
  <si>
    <t>Macarena</t>
  </si>
  <si>
    <t>macafortes25@gmail.com</t>
  </si>
  <si>
    <t>andrea_gl10@hotmail.com</t>
  </si>
  <si>
    <t>00260734</t>
  </si>
  <si>
    <t>Marina</t>
  </si>
  <si>
    <t>Del Buey</t>
  </si>
  <si>
    <t>marinuchis96@gmail.com</t>
  </si>
  <si>
    <t>80</t>
  </si>
  <si>
    <t>alyhagtz@hotmail.com</t>
  </si>
  <si>
    <t>00277550</t>
  </si>
  <si>
    <t>Heye</t>
  </si>
  <si>
    <t>Silva</t>
  </si>
  <si>
    <t>carolinaheye@hotmail.com</t>
  </si>
  <si>
    <t>00260538</t>
  </si>
  <si>
    <t>Mahr</t>
  </si>
  <si>
    <t>sofia.mahr@hotmail.com</t>
  </si>
  <si>
    <t>00279430</t>
  </si>
  <si>
    <t>Quintanilla</t>
  </si>
  <si>
    <t>Ing. en Alimentos</t>
  </si>
  <si>
    <t>nataliaquintanillaj@gmail.com</t>
  </si>
  <si>
    <t>alejandrariv22@gmail.com</t>
  </si>
  <si>
    <t>00282620</t>
  </si>
  <si>
    <t>fer_hitch@hotmail.com</t>
  </si>
  <si>
    <t>00276398</t>
  </si>
  <si>
    <t>Mara Patricia</t>
  </si>
  <si>
    <t>mara-sanchez@hotmail.com</t>
  </si>
  <si>
    <t>00290141</t>
  </si>
  <si>
    <t>Estefany Yunuen</t>
  </si>
  <si>
    <t>estefany.tir.tol@gmail.com</t>
  </si>
  <si>
    <t>00278319</t>
  </si>
  <si>
    <t>Marcela</t>
  </si>
  <si>
    <t>Vaillard</t>
  </si>
  <si>
    <t>marcelavaillardv@hotmail.com</t>
  </si>
  <si>
    <t>00293212</t>
  </si>
  <si>
    <t>Vejar</t>
  </si>
  <si>
    <t>Aguayo</t>
  </si>
  <si>
    <t>mariana.vejar.aguayo@hotmail.com</t>
  </si>
  <si>
    <t>00243627</t>
  </si>
  <si>
    <t>Víctor Manuel</t>
  </si>
  <si>
    <t>chettor1@hotmail.com</t>
  </si>
  <si>
    <t>00290905</t>
  </si>
  <si>
    <t>Galindo</t>
  </si>
  <si>
    <t>ropdga@live.com.mx</t>
  </si>
  <si>
    <t>00262707</t>
  </si>
  <si>
    <t>Garza</t>
  </si>
  <si>
    <t>egarzaserrano@gmail.com</t>
  </si>
  <si>
    <t>00286144</t>
  </si>
  <si>
    <t>Gurza</t>
  </si>
  <si>
    <t>xavier_gurza@hotmail.com</t>
  </si>
  <si>
    <t>00290544</t>
  </si>
  <si>
    <t>Lombardo</t>
  </si>
  <si>
    <t>Abed</t>
  </si>
  <si>
    <t>hectorlombardo1995@gmail.com</t>
  </si>
  <si>
    <t>00275054</t>
  </si>
  <si>
    <t>Lucio</t>
  </si>
  <si>
    <t>dan171097@gmail.com</t>
  </si>
  <si>
    <t>00236654</t>
  </si>
  <si>
    <t>Muciño</t>
  </si>
  <si>
    <t>miguelmm.2095@gmail.com</t>
  </si>
  <si>
    <t>00261276</t>
  </si>
  <si>
    <t>Pedroza</t>
  </si>
  <si>
    <t>depedrozac@yahoo.com</t>
  </si>
  <si>
    <t>00268282</t>
  </si>
  <si>
    <t>Ricaud</t>
  </si>
  <si>
    <t>Vélez</t>
  </si>
  <si>
    <t>nacho.ricaud@gmail.com</t>
  </si>
  <si>
    <t>00283618</t>
  </si>
  <si>
    <t>Bonesana</t>
  </si>
  <si>
    <t>eruizb.ruiz5@gmail.com</t>
  </si>
  <si>
    <t>00274236</t>
  </si>
  <si>
    <t>Ramón Alejandro</t>
  </si>
  <si>
    <t>Burgos</t>
  </si>
  <si>
    <t>ratobu95@gmail.com</t>
  </si>
  <si>
    <t>00289584</t>
  </si>
  <si>
    <t>rodvg97@gmail.com</t>
  </si>
  <si>
    <t>00319241</t>
  </si>
  <si>
    <t>Monserrat</t>
  </si>
  <si>
    <t>Arana</t>
  </si>
  <si>
    <t>monserratrosas934@gmail.com</t>
  </si>
  <si>
    <t>00297973</t>
  </si>
  <si>
    <t>Maricruz</t>
  </si>
  <si>
    <t>Borbón</t>
  </si>
  <si>
    <t>Barrantes</t>
  </si>
  <si>
    <t>mari.borbon24@gmail.com</t>
  </si>
  <si>
    <t>00317120</t>
  </si>
  <si>
    <t>de Garay</t>
  </si>
  <si>
    <t>*</t>
  </si>
  <si>
    <t>piedad_degaray@hotmail.com</t>
  </si>
  <si>
    <t>00322792</t>
  </si>
  <si>
    <t>Monika</t>
  </si>
  <si>
    <t>Dumas</t>
  </si>
  <si>
    <t>monikaescobardumas@gmail.com</t>
  </si>
  <si>
    <t>00277512</t>
  </si>
  <si>
    <t>garibay_marcela@hotmail.com</t>
  </si>
  <si>
    <t>00314093</t>
  </si>
  <si>
    <t>Rigada</t>
  </si>
  <si>
    <t>paulinahanono@gmail.com</t>
  </si>
  <si>
    <t>00318595</t>
  </si>
  <si>
    <t>Anna Gabriela</t>
  </si>
  <si>
    <t>Ludlow</t>
  </si>
  <si>
    <t>Inteligencia Estratégica</t>
  </si>
  <si>
    <t>annagabs98@gmail.com</t>
  </si>
  <si>
    <t>geo_leonp@outlook.com</t>
  </si>
  <si>
    <t>00292342</t>
  </si>
  <si>
    <t>Lope</t>
  </si>
  <si>
    <t>majolopev@gmail.com</t>
  </si>
  <si>
    <t>00317125</t>
  </si>
  <si>
    <t>María del Rocio</t>
  </si>
  <si>
    <t>Maciel</t>
  </si>
  <si>
    <t>Diez</t>
  </si>
  <si>
    <t>chiomd18@gmail.com</t>
  </si>
  <si>
    <t>00260543</t>
  </si>
  <si>
    <t>mandreapinna@gmail.com</t>
  </si>
  <si>
    <t>00284185</t>
  </si>
  <si>
    <t>Olloqui</t>
  </si>
  <si>
    <t>dany.mo.96@hotmail.com</t>
  </si>
  <si>
    <t>gem.mr25@gmail.com</t>
  </si>
  <si>
    <t>mmulhia@gmail.com</t>
  </si>
  <si>
    <t>00316672</t>
  </si>
  <si>
    <t>Jordanna</t>
  </si>
  <si>
    <t>jordanna1999@icloud.com</t>
  </si>
  <si>
    <t>00315394</t>
  </si>
  <si>
    <t>Anael</t>
  </si>
  <si>
    <t>Nuño</t>
  </si>
  <si>
    <t>anaelnubu@gmail.com</t>
  </si>
  <si>
    <t>00321049</t>
  </si>
  <si>
    <t>Almudena</t>
  </si>
  <si>
    <t>Carrete</t>
  </si>
  <si>
    <t>almuortizc@hotmail.com</t>
  </si>
  <si>
    <t>00330559</t>
  </si>
  <si>
    <t>Deborah</t>
  </si>
  <si>
    <t>Levin</t>
  </si>
  <si>
    <t>padilla_debbie@ymail.com</t>
  </si>
  <si>
    <t>Rayón</t>
  </si>
  <si>
    <t>mariafernandarayon@hotmail.com</t>
  </si>
  <si>
    <t>00333825</t>
  </si>
  <si>
    <t>pruizlo95@gmail.com</t>
  </si>
  <si>
    <t>00319406</t>
  </si>
  <si>
    <t>lilianasang98@gmail.com</t>
  </si>
  <si>
    <t>00314682</t>
  </si>
  <si>
    <t>María Elena</t>
  </si>
  <si>
    <t>marielsotelo.lozano@gmail.com</t>
  </si>
  <si>
    <t>00318824</t>
  </si>
  <si>
    <t>Michelle Elena</t>
  </si>
  <si>
    <t>Stewart</t>
  </si>
  <si>
    <t>michstewart9@gmail.com</t>
  </si>
  <si>
    <t>00325975</t>
  </si>
  <si>
    <t>Tapia</t>
  </si>
  <si>
    <t>1701nt@gmail.com</t>
  </si>
  <si>
    <t>00331659</t>
  </si>
  <si>
    <t>Marcela Carolina</t>
  </si>
  <si>
    <t>Tello</t>
  </si>
  <si>
    <t>Guzman</t>
  </si>
  <si>
    <t>tellomarcee@gmail.com</t>
  </si>
  <si>
    <t>anabell_valle@hotmail.com</t>
  </si>
  <si>
    <t>00325973</t>
  </si>
  <si>
    <t>alejandrob4@icloud.com</t>
  </si>
  <si>
    <t>00315693</t>
  </si>
  <si>
    <t>santiago.corral@outlook.com</t>
  </si>
  <si>
    <t>00323671</t>
  </si>
  <si>
    <t>Juan Ramón</t>
  </si>
  <si>
    <t>Isla</t>
  </si>
  <si>
    <t>jrisla_99@hotmail.com</t>
  </si>
  <si>
    <t>00274229</t>
  </si>
  <si>
    <t>Lozada</t>
  </si>
  <si>
    <t>chemajl16@gmail.com</t>
  </si>
  <si>
    <t>00325974</t>
  </si>
  <si>
    <t>Melhem</t>
  </si>
  <si>
    <t>melhemlabed@gmail.com</t>
  </si>
  <si>
    <t>00312576</t>
  </si>
  <si>
    <t>Jonathan</t>
  </si>
  <si>
    <t>Minian</t>
  </si>
  <si>
    <t>Okon</t>
  </si>
  <si>
    <t>Jonathanminian123@gmail.com</t>
  </si>
  <si>
    <t>00332381</t>
  </si>
  <si>
    <t>Ricalde</t>
  </si>
  <si>
    <t>Muench</t>
  </si>
  <si>
    <t>pericalde@colorado.com.mx</t>
  </si>
  <si>
    <t>00315696</t>
  </si>
  <si>
    <t>Alexander</t>
  </si>
  <si>
    <t>Rountree</t>
  </si>
  <si>
    <t>Chico</t>
  </si>
  <si>
    <t>anerountree@hotmail.com</t>
  </si>
  <si>
    <t>00316907</t>
  </si>
  <si>
    <t>Luis Iván</t>
  </si>
  <si>
    <t>Solis</t>
  </si>
  <si>
    <t>ivansolr@hotmail.com</t>
  </si>
  <si>
    <t>00196170</t>
  </si>
  <si>
    <t xml:space="preserve">Álvaro </t>
  </si>
  <si>
    <t>Tamés</t>
  </si>
  <si>
    <t>Rojo</t>
  </si>
  <si>
    <t>alvarotames@yahoo.com.mx</t>
  </si>
  <si>
    <t>00205677</t>
  </si>
  <si>
    <t>Jade Alejandra</t>
  </si>
  <si>
    <t>Bolaños</t>
  </si>
  <si>
    <t>00240923</t>
  </si>
  <si>
    <t xml:space="preserve">Lucía </t>
  </si>
  <si>
    <t>De la Fuente</t>
  </si>
  <si>
    <t>Sandnder</t>
  </si>
  <si>
    <t>00241506</t>
  </si>
  <si>
    <t>Espinoza</t>
  </si>
  <si>
    <t>00196842</t>
  </si>
  <si>
    <t>00241576</t>
  </si>
  <si>
    <t>Veraza</t>
  </si>
  <si>
    <t>00227206</t>
  </si>
  <si>
    <t>00235527</t>
  </si>
  <si>
    <t>Valeria Mitzi</t>
  </si>
  <si>
    <t>Guido</t>
  </si>
  <si>
    <t>00226546</t>
  </si>
  <si>
    <t>00228405</t>
  </si>
  <si>
    <t>00235150</t>
  </si>
  <si>
    <t>Idaly</t>
  </si>
  <si>
    <t>00165242</t>
  </si>
  <si>
    <t>Ingrid Lucero</t>
  </si>
  <si>
    <t>Monter</t>
  </si>
  <si>
    <t>00244474</t>
  </si>
  <si>
    <t>Naves</t>
  </si>
  <si>
    <t>Cueli</t>
  </si>
  <si>
    <t>00234524</t>
  </si>
  <si>
    <t>Daniela Fernanda</t>
  </si>
  <si>
    <t>00228500</t>
  </si>
  <si>
    <t xml:space="preserve">Ana Fernanda </t>
  </si>
  <si>
    <t>00243547</t>
  </si>
  <si>
    <t>Bárbara</t>
  </si>
  <si>
    <t>00204376</t>
  </si>
  <si>
    <t>Monsterrat</t>
  </si>
  <si>
    <t>00193631</t>
  </si>
  <si>
    <t>00243258</t>
  </si>
  <si>
    <t>Oscar Alejandro</t>
  </si>
  <si>
    <t>Cedillo</t>
  </si>
  <si>
    <t>Zenni</t>
  </si>
  <si>
    <t>00236433</t>
  </si>
  <si>
    <t>Jimenez Castro</t>
  </si>
  <si>
    <t>00246105</t>
  </si>
  <si>
    <t>Angel Marlon</t>
  </si>
  <si>
    <t>Gajón</t>
  </si>
  <si>
    <t>00237961</t>
  </si>
  <si>
    <t>00240408</t>
  </si>
  <si>
    <t xml:space="preserve">Javier </t>
  </si>
  <si>
    <t>Vaca</t>
  </si>
  <si>
    <t>veronnica.ab@gmail.com</t>
  </si>
  <si>
    <t>00237449</t>
  </si>
  <si>
    <t>Marycruz</t>
  </si>
  <si>
    <t>Alfaro</t>
  </si>
  <si>
    <t>Vieyra</t>
  </si>
  <si>
    <t>marycruzalfaro7@hotmail.com</t>
  </si>
  <si>
    <t>00258239</t>
  </si>
  <si>
    <t>Alvarado</t>
  </si>
  <si>
    <t>palolaeoman@me.com</t>
  </si>
  <si>
    <t>00266490</t>
  </si>
  <si>
    <t>andycabreraa@outlook.es</t>
  </si>
  <si>
    <t>00261903</t>
  </si>
  <si>
    <t>Valeria Estephania</t>
  </si>
  <si>
    <t>Arcega</t>
  </si>
  <si>
    <t>valeriarcega@gmail.com</t>
  </si>
  <si>
    <t>00264901</t>
  </si>
  <si>
    <t>Ana Sofia</t>
  </si>
  <si>
    <t>Dena</t>
  </si>
  <si>
    <t>anaofia@me.com</t>
  </si>
  <si>
    <t>00257353</t>
  </si>
  <si>
    <t>dlauraes@hotmail.com</t>
  </si>
  <si>
    <t>00234154</t>
  </si>
  <si>
    <t>Ezquerra</t>
  </si>
  <si>
    <t>Idiaquez</t>
  </si>
  <si>
    <t>ezquerra.paloma@hotmail.com</t>
  </si>
  <si>
    <t>00263565</t>
  </si>
  <si>
    <t>Sansores</t>
  </si>
  <si>
    <t>anaguaren@hotmail.com</t>
  </si>
  <si>
    <t>00250372</t>
  </si>
  <si>
    <t>renata.gm@me.com</t>
  </si>
  <si>
    <t>00251493</t>
  </si>
  <si>
    <t xml:space="preserve">Gonzalez </t>
  </si>
  <si>
    <t>fer_819@hotmail.com</t>
  </si>
  <si>
    <t>00267530</t>
  </si>
  <si>
    <t>Andrea Montserrat</t>
  </si>
  <si>
    <t>Haro</t>
  </si>
  <si>
    <t>haroandie1996@gmail.com</t>
  </si>
  <si>
    <t>annel-97@hotmail.com</t>
  </si>
  <si>
    <t>00259857</t>
  </si>
  <si>
    <t>Paola Melissa</t>
  </si>
  <si>
    <t>Santin</t>
  </si>
  <si>
    <t>paola094040@gmail.com</t>
  </si>
  <si>
    <t>00261568</t>
  </si>
  <si>
    <t>arimtzdiaz@hotmail.com</t>
  </si>
  <si>
    <t>00188232</t>
  </si>
  <si>
    <t>analucia_mc94@hotmail.com</t>
  </si>
  <si>
    <t>merceditas171@gmail.com</t>
  </si>
  <si>
    <t>rena21rny@hotmail.com</t>
  </si>
  <si>
    <t>pamamugo20@hotmail.com</t>
  </si>
  <si>
    <t>00262045</t>
  </si>
  <si>
    <t xml:space="preserve">Ainara </t>
  </si>
  <si>
    <t>ainipv@hotmail.com</t>
  </si>
  <si>
    <t>priscila.lassard@gmail.com</t>
  </si>
  <si>
    <t>00253364</t>
  </si>
  <si>
    <t xml:space="preserve">Alejandra </t>
  </si>
  <si>
    <t>alejandraperez2397@hotmail.com</t>
  </si>
  <si>
    <t>00237176</t>
  </si>
  <si>
    <t>Cristina</t>
  </si>
  <si>
    <t>Rosado</t>
  </si>
  <si>
    <t xml:space="preserve">cristinaramirezrosado@gmail.com </t>
  </si>
  <si>
    <t>00262140</t>
  </si>
  <si>
    <t>Brenda Raquel</t>
  </si>
  <si>
    <t>montero3003@hotmail.com</t>
  </si>
  <si>
    <t>00260719</t>
  </si>
  <si>
    <t xml:space="preserve">Patricia </t>
  </si>
  <si>
    <t>patito.ramos@hotmail.com</t>
  </si>
  <si>
    <t>ye_ya_espinosa@hotmail.com</t>
  </si>
  <si>
    <t>00257326</t>
  </si>
  <si>
    <t>anasofia.salazarmtz@gmail.com</t>
  </si>
  <si>
    <t>00260129</t>
  </si>
  <si>
    <t>Maria Emilia</t>
  </si>
  <si>
    <t>Gastelum</t>
  </si>
  <si>
    <t>lili_sanchez63@hotmail.com</t>
  </si>
  <si>
    <t>00256691</t>
  </si>
  <si>
    <t>santescobedo@hotmail.com</t>
  </si>
  <si>
    <t>00251528</t>
  </si>
  <si>
    <t>Mejia</t>
  </si>
  <si>
    <t>Llerandi</t>
  </si>
  <si>
    <t>mauriciollerandi.m@gmail.com</t>
  </si>
  <si>
    <t>pluma.goma@live.com</t>
  </si>
  <si>
    <t>00265793</t>
  </si>
  <si>
    <t>Niembro</t>
  </si>
  <si>
    <t>santiago.niembro@hotmail.com</t>
  </si>
  <si>
    <t>00256647</t>
  </si>
  <si>
    <t>Miguel ángel</t>
  </si>
  <si>
    <t>Sainz</t>
  </si>
  <si>
    <t>miguelramirez2197@gmail.com</t>
  </si>
  <si>
    <t>00263933</t>
  </si>
  <si>
    <t xml:space="preserve">Pedro Fernando </t>
  </si>
  <si>
    <t xml:space="preserve">Serrano </t>
  </si>
  <si>
    <t>chopsuey14@live.com.mx</t>
  </si>
  <si>
    <t>00291880</t>
  </si>
  <si>
    <t>Jessica Estefania</t>
  </si>
  <si>
    <t>Abouchard</t>
  </si>
  <si>
    <t>00287355</t>
  </si>
  <si>
    <t>Xalli</t>
  </si>
  <si>
    <t>Arámbula</t>
  </si>
  <si>
    <t>Armenta</t>
  </si>
  <si>
    <t>00294214</t>
  </si>
  <si>
    <t>Bilse</t>
  </si>
  <si>
    <t>00296554</t>
  </si>
  <si>
    <t>Bush</t>
  </si>
  <si>
    <t>Iguiniz</t>
  </si>
  <si>
    <t>00273557</t>
  </si>
  <si>
    <t>Sodelva Claudette</t>
  </si>
  <si>
    <t>Caballero</t>
  </si>
  <si>
    <t>00257490</t>
  </si>
  <si>
    <t>Calvillo</t>
  </si>
  <si>
    <t>00254087</t>
  </si>
  <si>
    <t>Ana Patricia</t>
  </si>
  <si>
    <t>Carmona</t>
  </si>
  <si>
    <t>00282599</t>
  </si>
  <si>
    <t>Sara</t>
  </si>
  <si>
    <t>Castañón</t>
  </si>
  <si>
    <t>00279621</t>
  </si>
  <si>
    <t>Sofia Gabriela</t>
  </si>
  <si>
    <t>Castella</t>
  </si>
  <si>
    <t>Lazaga</t>
  </si>
  <si>
    <t>sogacastella@gmail.com</t>
  </si>
  <si>
    <t>00279377</t>
  </si>
  <si>
    <t>de la Vega</t>
  </si>
  <si>
    <t>00286390</t>
  </si>
  <si>
    <t>Cevallos</t>
  </si>
  <si>
    <t>00277563</t>
  </si>
  <si>
    <t>Cuellar</t>
  </si>
  <si>
    <t>00290682</t>
  </si>
  <si>
    <t>Teresa</t>
  </si>
  <si>
    <t>De Garay</t>
  </si>
  <si>
    <t>Marquez</t>
  </si>
  <si>
    <t>degarayteresa@hotmail.es</t>
  </si>
  <si>
    <t>00270932</t>
  </si>
  <si>
    <t>Fajardo</t>
  </si>
  <si>
    <t>AEE</t>
  </si>
  <si>
    <t>fer_fu97@hotmail.com</t>
  </si>
  <si>
    <t>00296987</t>
  </si>
  <si>
    <t>Karen Nayeli</t>
  </si>
  <si>
    <t>gnz.kren@gmail.com</t>
  </si>
  <si>
    <t>00283044</t>
  </si>
  <si>
    <t>00262064</t>
  </si>
  <si>
    <t>Peón</t>
  </si>
  <si>
    <t>00281257</t>
  </si>
  <si>
    <t>Pedrote</t>
  </si>
  <si>
    <t>00290903</t>
  </si>
  <si>
    <t>00283172</t>
  </si>
  <si>
    <t>Tena</t>
  </si>
  <si>
    <t>00284706</t>
  </si>
  <si>
    <t>00259720</t>
  </si>
  <si>
    <t>Tania Tadea</t>
  </si>
  <si>
    <t>00277254</t>
  </si>
  <si>
    <t>Grace</t>
  </si>
  <si>
    <t>Yair Ernesto</t>
  </si>
  <si>
    <t>Frayre</t>
  </si>
  <si>
    <t>00269885</t>
  </si>
  <si>
    <t>Carlos Enrique</t>
  </si>
  <si>
    <t>Pino</t>
  </si>
  <si>
    <t>00282399</t>
  </si>
  <si>
    <t>Bañuelos</t>
  </si>
  <si>
    <t>00268621</t>
  </si>
  <si>
    <t>00286216</t>
  </si>
  <si>
    <t>Diseño Múltimedia</t>
  </si>
  <si>
    <t>00282627</t>
  </si>
  <si>
    <t>Adler Raymundo</t>
  </si>
  <si>
    <t>Enríquez</t>
  </si>
  <si>
    <t>Camberos</t>
  </si>
  <si>
    <t>00276104</t>
  </si>
  <si>
    <t>Jordan</t>
  </si>
  <si>
    <t>García-Luna</t>
  </si>
  <si>
    <t>jordanglr95@outlook.com</t>
  </si>
  <si>
    <t>00283026</t>
  </si>
  <si>
    <t>Sadurní</t>
  </si>
  <si>
    <t>00283177</t>
  </si>
  <si>
    <t>Javier Adrian</t>
  </si>
  <si>
    <t>Madrigal</t>
  </si>
  <si>
    <t>00255482</t>
  </si>
  <si>
    <t>Luis Ángel</t>
  </si>
  <si>
    <t>Samaniego</t>
  </si>
  <si>
    <t>srdzluis@gmail.com</t>
  </si>
  <si>
    <t>carlossagaonruiz@gmail.com</t>
  </si>
  <si>
    <t>00272800</t>
  </si>
  <si>
    <t>tan.achar@gmail.com</t>
  </si>
  <si>
    <t>n.alonsojara@gmail.com</t>
  </si>
  <si>
    <t>Emily</t>
  </si>
  <si>
    <t>Baca</t>
  </si>
  <si>
    <t>Valdes</t>
  </si>
  <si>
    <t>emilybaca@live.com.mx</t>
  </si>
  <si>
    <t>abigayl_br@outlook.com</t>
  </si>
  <si>
    <t>Colores</t>
  </si>
  <si>
    <t>Quintero</t>
  </si>
  <si>
    <t>marianacolors@hotmail.com</t>
  </si>
  <si>
    <t>aluz_99@hotmail.com</t>
  </si>
  <si>
    <t>Diseí±o Industrial</t>
  </si>
  <si>
    <t>reginadegas@hotmail.com</t>
  </si>
  <si>
    <t>teresitadomi14@gmail.com</t>
  </si>
  <si>
    <t>Alma Paola</t>
  </si>
  <si>
    <t>paola.estrada.ilp@gmail.com</t>
  </si>
  <si>
    <t>Estévez</t>
  </si>
  <si>
    <t>romfees@hotmail.com</t>
  </si>
  <si>
    <t>Anna Ericka</t>
  </si>
  <si>
    <t>Gallego</t>
  </si>
  <si>
    <t>annaerickagallego@gmail.com</t>
  </si>
  <si>
    <t>Lucia</t>
  </si>
  <si>
    <t>Hevia</t>
  </si>
  <si>
    <t>luciagarhev@gmail.com</t>
  </si>
  <si>
    <t>andyesteva51@hotmail.com</t>
  </si>
  <si>
    <t>garre.jim@gmail.com</t>
  </si>
  <si>
    <t>Zorilla</t>
  </si>
  <si>
    <t>samhdezz1@gmail.com</t>
  </si>
  <si>
    <t>desiree9802@hotmail.com</t>
  </si>
  <si>
    <t>Giselle</t>
  </si>
  <si>
    <t>Karam</t>
  </si>
  <si>
    <t>Mecatrónica</t>
  </si>
  <si>
    <t>giselle97@live.com</t>
  </si>
  <si>
    <t>dalmervitch@gmail.com</t>
  </si>
  <si>
    <t>s1997lk@hotmail.com</t>
  </si>
  <si>
    <t>Mendez</t>
  </si>
  <si>
    <t>luc.nt@hotmail.com</t>
  </si>
  <si>
    <t>Pamela R.</t>
  </si>
  <si>
    <t>pmp1299@gmail.com</t>
  </si>
  <si>
    <t>Morfin</t>
  </si>
  <si>
    <t>Taraso</t>
  </si>
  <si>
    <t>lucia.morfint@gmail.com</t>
  </si>
  <si>
    <t>paoortg98@hotmail.com</t>
  </si>
  <si>
    <t>taniapg99@gmail.com</t>
  </si>
  <si>
    <t>campavonr@gmail.com</t>
  </si>
  <si>
    <t>Martin</t>
  </si>
  <si>
    <t>monicaperezm97@hotmail.com</t>
  </si>
  <si>
    <t>11a3153@tae.edu.mx</t>
  </si>
  <si>
    <t>Rodrigues</t>
  </si>
  <si>
    <t>mar.resendiz2002@gmail.com</t>
  </si>
  <si>
    <t>Ruth Tarrab</t>
  </si>
  <si>
    <t>Michan</t>
  </si>
  <si>
    <t>andrea.jb@live.com</t>
  </si>
  <si>
    <t>Bárbara María</t>
  </si>
  <si>
    <t>barbie_salazar_98@hotmail.com</t>
  </si>
  <si>
    <t>lizz_rangeel@hotmail.com</t>
  </si>
  <si>
    <t>Sena</t>
  </si>
  <si>
    <t>andycer_10@hotmail.com</t>
  </si>
  <si>
    <t>Saydi Michelle</t>
  </si>
  <si>
    <t>saydimichelle@outlook.com</t>
  </si>
  <si>
    <t>Ana Julieta</t>
  </si>
  <si>
    <t>ajteranp@hotmail.com</t>
  </si>
  <si>
    <t>mariana.var.riv@gmail.com</t>
  </si>
  <si>
    <t>Pamela Alejandra</t>
  </si>
  <si>
    <t>pameevega20@gmail.com</t>
  </si>
  <si>
    <t>Tal</t>
  </si>
  <si>
    <t>Arazi</t>
  </si>
  <si>
    <t>talarazi31@gmail.com</t>
  </si>
  <si>
    <t>Arena</t>
  </si>
  <si>
    <t>darenagrr@gmail.com</t>
  </si>
  <si>
    <t>Mirassou</t>
  </si>
  <si>
    <t>qam9797@gmail.com</t>
  </si>
  <si>
    <t>Luis Daniel</t>
  </si>
  <si>
    <t>Cardenas</t>
  </si>
  <si>
    <t>Lopez</t>
  </si>
  <si>
    <t>ldanielcard@gmail.com</t>
  </si>
  <si>
    <t>acasillasalcala@gmail.com</t>
  </si>
  <si>
    <t>esquiveljaime14@hotmail.com</t>
  </si>
  <si>
    <t>Jesus Miguel</t>
  </si>
  <si>
    <t>jesusmiguel95@hotmail.com</t>
  </si>
  <si>
    <t>zonaescualo@gmail.com</t>
  </si>
  <si>
    <t>jpablomaza@gmail.com</t>
  </si>
  <si>
    <t>hgo.mg@hotmail.com</t>
  </si>
  <si>
    <t>ponzdleon@gmail.com</t>
  </si>
  <si>
    <t>Iann</t>
  </si>
  <si>
    <t>iann2009@hotmail.com</t>
  </si>
  <si>
    <t>Carlos Rafael</t>
  </si>
  <si>
    <t>Servín</t>
  </si>
  <si>
    <t>charlieservin@hotmail.com</t>
  </si>
  <si>
    <t>fer_pau_97@hotmail.com</t>
  </si>
  <si>
    <t>Iturbide</t>
  </si>
  <si>
    <t>luisiturbe93@gmail.com</t>
  </si>
  <si>
    <t>Alejandra Fueyo</t>
  </si>
  <si>
    <t>Alejandra Abigail</t>
  </si>
  <si>
    <t>abby.518@hotmail.com</t>
  </si>
  <si>
    <t>Brenda Itzel</t>
  </si>
  <si>
    <t>Chavarria</t>
  </si>
  <si>
    <t>brendachavarriag@hotmail.com</t>
  </si>
  <si>
    <t>macaeuoj@hotmail.com</t>
  </si>
  <si>
    <t>pauli-ft@hotmail.com</t>
  </si>
  <si>
    <t>zaii_gaona@hotmail.com</t>
  </si>
  <si>
    <t>María de Lourdes</t>
  </si>
  <si>
    <t>maldonado_marilu@hotmail.com</t>
  </si>
  <si>
    <t>Karime</t>
  </si>
  <si>
    <t>Rescala</t>
  </si>
  <si>
    <t>Lattuf</t>
  </si>
  <si>
    <t>lattuf.13@icloud.com</t>
  </si>
  <si>
    <t>Avendaño</t>
  </si>
  <si>
    <t>jta94@live.com.mx</t>
  </si>
  <si>
    <t>Sebastian</t>
  </si>
  <si>
    <t>Dávila</t>
  </si>
  <si>
    <t>Fritsch</t>
  </si>
  <si>
    <t>frododavila@hotmail.com</t>
  </si>
  <si>
    <t xml:space="preserve">David Vargas </t>
  </si>
  <si>
    <t>kk_muu@hotmail.com</t>
  </si>
  <si>
    <t>10</t>
  </si>
  <si>
    <t>ferreycam@gmail.com</t>
  </si>
  <si>
    <t>Anissa Ximena</t>
  </si>
  <si>
    <t>Abdo</t>
  </si>
  <si>
    <t>anissaabdo@yahoo.com</t>
  </si>
  <si>
    <t>marianabalo3796@hotmail.com</t>
  </si>
  <si>
    <t>Andrea Atala</t>
  </si>
  <si>
    <t>soloandreaypunto@gmail.com</t>
  </si>
  <si>
    <t>Cueto</t>
  </si>
  <si>
    <t>camcuetosan@hotmail.com</t>
  </si>
  <si>
    <t>Nallely</t>
  </si>
  <si>
    <t>nffranco@live.com</t>
  </si>
  <si>
    <t>Forno</t>
  </si>
  <si>
    <t>Villena</t>
  </si>
  <si>
    <t>alessandraforno96@hotmail.com</t>
  </si>
  <si>
    <t>Andrea Katalina</t>
  </si>
  <si>
    <t>andreakgt21@gmail.com</t>
  </si>
  <si>
    <t>Nagy</t>
  </si>
  <si>
    <t>Lima</t>
  </si>
  <si>
    <t>carolina.nagylima@gmail.com</t>
  </si>
  <si>
    <t>pamee.ov@gmail.com</t>
  </si>
  <si>
    <t>Diana Emily</t>
  </si>
  <si>
    <t>chikem_24@hotmail.com</t>
  </si>
  <si>
    <t>Salma Lorena</t>
  </si>
  <si>
    <t>salmaramos0@gmail.com</t>
  </si>
  <si>
    <t>Marcela Alejandra</t>
  </si>
  <si>
    <t>ale_mar_95@hotmail.com</t>
  </si>
  <si>
    <t>Córdova</t>
  </si>
  <si>
    <t>rubenc_96@hotmail.com</t>
  </si>
  <si>
    <t>Hibert</t>
  </si>
  <si>
    <t>rhibert_@hotmail.com</t>
  </si>
  <si>
    <t>Esteban Montes</t>
  </si>
  <si>
    <t>aron_jaidar@hotmail.com</t>
  </si>
  <si>
    <t>Laja</t>
  </si>
  <si>
    <t>Gervacio</t>
  </si>
  <si>
    <t>raphael_9611@hotmail.com</t>
  </si>
  <si>
    <t>Rafael Alejandro</t>
  </si>
  <si>
    <t>Monge</t>
  </si>
  <si>
    <t>Valtierra</t>
  </si>
  <si>
    <t>madkillers104@gmail.com</t>
  </si>
  <si>
    <t>estebansalinas18@gmail.com</t>
  </si>
  <si>
    <t>Alejandra Patricia</t>
  </si>
  <si>
    <t>Aldama</t>
  </si>
  <si>
    <t>alejandraldama@gmail.com</t>
  </si>
  <si>
    <t>Alrich</t>
  </si>
  <si>
    <t>Veytia</t>
  </si>
  <si>
    <t>sofi-alrich@hotmail.com</t>
  </si>
  <si>
    <t>Brenda Gabriela</t>
  </si>
  <si>
    <t>brendacruz_14@hotmail.com</t>
  </si>
  <si>
    <t xml:space="preserve">Emma </t>
  </si>
  <si>
    <t>Ehrenwald</t>
  </si>
  <si>
    <t>Siegel</t>
  </si>
  <si>
    <t>emma.es2@live.com.mx</t>
  </si>
  <si>
    <t>Mariana Teresita</t>
  </si>
  <si>
    <t>Cárdenas</t>
  </si>
  <si>
    <t>mariana_flores2008@live.com.mx</t>
  </si>
  <si>
    <t>loloi97@hotmail.com</t>
  </si>
  <si>
    <t>Justo</t>
  </si>
  <si>
    <t>justocabreraalejandra@gmail.com</t>
  </si>
  <si>
    <t>15</t>
  </si>
  <si>
    <t>yeyita04@icloud.com ; andrea.lamadrid6@gmail.com</t>
  </si>
  <si>
    <t xml:space="preserve">Rebeca </t>
  </si>
  <si>
    <t>Okamoto</t>
  </si>
  <si>
    <t>rebs_madrid@hotmail.com</t>
  </si>
  <si>
    <t>Medel</t>
  </si>
  <si>
    <t>macarenamedelcampillo@gmail.com</t>
  </si>
  <si>
    <t>Claudia</t>
  </si>
  <si>
    <t>claudiamontesg@outlook.com</t>
  </si>
  <si>
    <t>emorfine9318@gmail.com</t>
  </si>
  <si>
    <t>giovannapriscilla41@gmail.com</t>
  </si>
  <si>
    <t>Graziella</t>
  </si>
  <si>
    <t>Brunel</t>
  </si>
  <si>
    <t>grach_94@hotmail.com</t>
  </si>
  <si>
    <t>lucaalvarezp@gmail.com</t>
  </si>
  <si>
    <t xml:space="preserve">Juan Pablo </t>
  </si>
  <si>
    <t xml:space="preserve">Ceja </t>
  </si>
  <si>
    <t>González Saravia</t>
  </si>
  <si>
    <t>Universidad Incluyente</t>
  </si>
  <si>
    <t>eduardogsaravia@gmail.com</t>
  </si>
  <si>
    <t xml:space="preserve">Romo </t>
  </si>
  <si>
    <t>romorafael@hotmail.com</t>
  </si>
  <si>
    <t xml:space="preserve">Godínez </t>
  </si>
  <si>
    <t xml:space="preserve">Quiroz </t>
  </si>
  <si>
    <t>ale_godinez23@hotmail.com</t>
  </si>
  <si>
    <t>Ismael</t>
  </si>
  <si>
    <t>ismaguilar_99@hotmail.com</t>
  </si>
  <si>
    <t>David Vargas</t>
  </si>
  <si>
    <t>andreaabogado98@gmail.com</t>
  </si>
  <si>
    <t xml:space="preserve">Vivián Estévez </t>
  </si>
  <si>
    <t>-</t>
  </si>
  <si>
    <t xml:space="preserve">Michelle </t>
  </si>
  <si>
    <t xml:space="preserve">Azkenazy </t>
  </si>
  <si>
    <t>estrella_magendavida@hotmail.com</t>
  </si>
  <si>
    <t xml:space="preserve">Jaime </t>
  </si>
  <si>
    <t xml:space="preserve">Calpe </t>
  </si>
  <si>
    <t>jcalpe1405@gmail.com</t>
  </si>
  <si>
    <t xml:space="preserve">Yarza </t>
  </si>
  <si>
    <t>tmm.natalia.gomezyarza@gmail.com</t>
  </si>
  <si>
    <t xml:space="preserve">Melany </t>
  </si>
  <si>
    <t xml:space="preserve">Loera </t>
  </si>
  <si>
    <t xml:space="preserve">Osorio </t>
  </si>
  <si>
    <t xml:space="preserve">Biotecnología </t>
  </si>
  <si>
    <t>melans1@hotmail.com</t>
  </si>
  <si>
    <t>Juliana</t>
  </si>
  <si>
    <t xml:space="preserve">Martín </t>
  </si>
  <si>
    <t xml:space="preserve">de la Torre </t>
  </si>
  <si>
    <t>martinjuliana97@gmail.com</t>
  </si>
  <si>
    <t xml:space="preserve">Andrea Corisandy </t>
  </si>
  <si>
    <t xml:space="preserve">Medina </t>
  </si>
  <si>
    <t xml:space="preserve">Galván </t>
  </si>
  <si>
    <t>andy_204_3@hotmail.com</t>
  </si>
  <si>
    <t xml:space="preserve">Maria Fernanda </t>
  </si>
  <si>
    <t>ferm_898@hotmail.com</t>
  </si>
  <si>
    <t xml:space="preserve">Eva Sofía </t>
  </si>
  <si>
    <t xml:space="preserve">Navarro </t>
  </si>
  <si>
    <t xml:space="preserve">Perales </t>
  </si>
  <si>
    <t>evigaga@gmail.com</t>
  </si>
  <si>
    <t>gabrielanegreted@hotmail.com</t>
  </si>
  <si>
    <t xml:space="preserve">Karen Michelle </t>
  </si>
  <si>
    <t xml:space="preserve">Ortíz </t>
  </si>
  <si>
    <t xml:space="preserve">Nutrición </t>
  </si>
  <si>
    <t>karenmichelleortizsalazar@gmail.com</t>
  </si>
  <si>
    <t xml:space="preserve">Andrea Montserrat </t>
  </si>
  <si>
    <t xml:space="preserve">Vergara </t>
  </si>
  <si>
    <t>andrea.perez.vergara@hotmail.com</t>
  </si>
  <si>
    <t xml:space="preserve">Amador </t>
  </si>
  <si>
    <t>rebeca.peam@gmail.com</t>
  </si>
  <si>
    <t xml:space="preserve">Rábago </t>
  </si>
  <si>
    <t xml:space="preserve">Arquitectura </t>
  </si>
  <si>
    <t>ana_rabago3@outlook.com</t>
  </si>
  <si>
    <t>anasofia_rmzha@hotmail.com</t>
  </si>
  <si>
    <t>nona_lety22@hotmail.com</t>
  </si>
  <si>
    <t xml:space="preserve">Saborio </t>
  </si>
  <si>
    <t>sofiasaboriop@gmail.com</t>
  </si>
  <si>
    <t>Torreskelly</t>
  </si>
  <si>
    <t>samantha_torreskelly@hotmail.com</t>
  </si>
  <si>
    <t xml:space="preserve">Karime </t>
  </si>
  <si>
    <t>karimesr@hotmail.com</t>
  </si>
  <si>
    <t xml:space="preserve">Axel David </t>
  </si>
  <si>
    <t xml:space="preserve">Campillo </t>
  </si>
  <si>
    <t>axdcampillo@gmail.com</t>
  </si>
  <si>
    <t xml:space="preserve">Luis Eduardo </t>
  </si>
  <si>
    <t xml:space="preserve">Carmona </t>
  </si>
  <si>
    <t xml:space="preserve">Rosales </t>
  </si>
  <si>
    <t>luiscaros1198@gmail.com</t>
  </si>
  <si>
    <t>jero.graco@gmail.com</t>
  </si>
  <si>
    <t xml:space="preserve">Mauricio Hiram </t>
  </si>
  <si>
    <t xml:space="preserve">Linares </t>
  </si>
  <si>
    <t>mauri.jr.jr@gmail.com</t>
  </si>
  <si>
    <t xml:space="preserve">Iván René </t>
  </si>
  <si>
    <t>Merino</t>
  </si>
  <si>
    <t>ivan.rene.merino@hotmail.com</t>
  </si>
  <si>
    <t>mmorfin96@hotmail.com</t>
  </si>
  <si>
    <t>carlosra.527@gmail.com</t>
  </si>
  <si>
    <t xml:space="preserve">Jose Manuel </t>
  </si>
  <si>
    <t xml:space="preserve">Tejeda </t>
  </si>
  <si>
    <t>manueltejedavasquez@gmail.com</t>
  </si>
  <si>
    <t>00237915</t>
  </si>
  <si>
    <t>Álvarez Alcocer</t>
  </si>
  <si>
    <t>x1men1talvarez@hotmail.com</t>
  </si>
  <si>
    <t>00234403</t>
  </si>
  <si>
    <t>Aramoni Boué</t>
  </si>
  <si>
    <t>carmenaramoni@hotmail.com</t>
  </si>
  <si>
    <t>00227219</t>
  </si>
  <si>
    <t>Arenas Ruíz</t>
  </si>
  <si>
    <t>pao_are@hotmail.com</t>
  </si>
  <si>
    <t>00227000</t>
  </si>
  <si>
    <t>Alicia</t>
  </si>
  <si>
    <t>Ariza Fernández</t>
  </si>
  <si>
    <t>ali_a_fdz@hotmail.com</t>
  </si>
  <si>
    <t>00235338</t>
  </si>
  <si>
    <t>Ávila Castillo</t>
  </si>
  <si>
    <t>monijr_95@hotmail.com</t>
  </si>
  <si>
    <t>00220408</t>
  </si>
  <si>
    <t>Ávila Ramírez</t>
  </si>
  <si>
    <t>paulinaavila12@hotmail.com</t>
  </si>
  <si>
    <t>00234595</t>
  </si>
  <si>
    <t>Barba Gayón</t>
  </si>
  <si>
    <t>andrea@barba.mx</t>
  </si>
  <si>
    <t>Diulce Mariana</t>
  </si>
  <si>
    <t>marianabarretop7@gmail.com</t>
  </si>
  <si>
    <t>00238542</t>
  </si>
  <si>
    <t>Valerie</t>
  </si>
  <si>
    <t>Barrio García</t>
  </si>
  <si>
    <t>valee_bmx@hotmail.com</t>
  </si>
  <si>
    <t>00228985</t>
  </si>
  <si>
    <t>Benitez Osuna</t>
  </si>
  <si>
    <t>eli_btez13@hotmail.com</t>
  </si>
  <si>
    <t>00234246</t>
  </si>
  <si>
    <t>Amanda Isabel</t>
  </si>
  <si>
    <t>Bermúdez Dávila</t>
  </si>
  <si>
    <t>a.bermudez92@gmail.com</t>
  </si>
  <si>
    <t>00234474</t>
  </si>
  <si>
    <t>Bladinieres Pacheco</t>
  </si>
  <si>
    <t>bladinierespaula@gmail.com</t>
  </si>
  <si>
    <t>00179115</t>
  </si>
  <si>
    <t>Hazel</t>
  </si>
  <si>
    <t>Brunette Álvarez Aquino</t>
  </si>
  <si>
    <t>brunette1995@hotmail.com</t>
  </si>
  <si>
    <t>00237402</t>
  </si>
  <si>
    <t>Valeria Fernanda </t>
  </si>
  <si>
    <t>Campos Beltran </t>
  </si>
  <si>
    <t>valeria_camposb96@hotmail.com</t>
  </si>
  <si>
    <t>00226224</t>
  </si>
  <si>
    <t>Deisy Alejandra</t>
  </si>
  <si>
    <t>De León Reyes</t>
  </si>
  <si>
    <t>deisydlr@hotmail.com</t>
  </si>
  <si>
    <t>00240628</t>
  </si>
  <si>
    <t>del Mazo Nales</t>
  </si>
  <si>
    <t>delmazocamila@gmail.com</t>
  </si>
  <si>
    <t>00227711</t>
  </si>
  <si>
    <t>Domínguez Ramírez</t>
  </si>
  <si>
    <t>majo.dom@hotmail.com</t>
  </si>
  <si>
    <t>00182841</t>
  </si>
  <si>
    <t>Marikosan</t>
  </si>
  <si>
    <t>Echeverría Fierro</t>
  </si>
  <si>
    <t>mkz_jan@hotmail.com</t>
  </si>
  <si>
    <t>00235221</t>
  </si>
  <si>
    <t>Ana María</t>
  </si>
  <si>
    <t>García Alcala</t>
  </si>
  <si>
    <t>anamaa.garcia@gmail.com</t>
  </si>
  <si>
    <t>00220516</t>
  </si>
  <si>
    <t>Garrido Lubbert</t>
  </si>
  <si>
    <t>pgarridolu@gmail.com</t>
  </si>
  <si>
    <t>00245793</t>
  </si>
  <si>
    <t>Beatriz</t>
  </si>
  <si>
    <t>Hernández López</t>
  </si>
  <si>
    <t>biahdl@utexas.edu</t>
  </si>
  <si>
    <t>00234729</t>
  </si>
  <si>
    <t>Nevenka</t>
  </si>
  <si>
    <t>Hinojos Félix</t>
  </si>
  <si>
    <t>neve1995@hotmail.com</t>
  </si>
  <si>
    <t>00239790</t>
  </si>
  <si>
    <t>Valeria Yazel</t>
  </si>
  <si>
    <t>Issa Gutiérrez</t>
  </si>
  <si>
    <t>valeria_yazel_10@hotmail.com</t>
  </si>
  <si>
    <t>00186571</t>
  </si>
  <si>
    <t>Arianne</t>
  </si>
  <si>
    <t>Lara Delgado</t>
  </si>
  <si>
    <t>arilardel@hotmail.com</t>
  </si>
  <si>
    <t>00236260</t>
  </si>
  <si>
    <t>López Hinojos</t>
  </si>
  <si>
    <t>sofi_lh_95@hotmail.com</t>
  </si>
  <si>
    <t>00197182</t>
  </si>
  <si>
    <t>Lopez Velarde</t>
  </si>
  <si>
    <t>danny_lvd26@hotmail.com</t>
  </si>
  <si>
    <t>00237506</t>
  </si>
  <si>
    <t>Maria del Pilar</t>
  </si>
  <si>
    <t>Martín Martínez</t>
  </si>
  <si>
    <t>pili.m3@hotmail.com</t>
  </si>
  <si>
    <t>00245438</t>
  </si>
  <si>
    <t>Marlene</t>
  </si>
  <si>
    <t>Martinez Villagarcía</t>
  </si>
  <si>
    <t>lic.marvillagarcia@gmail.com</t>
  </si>
  <si>
    <t>00233685</t>
  </si>
  <si>
    <t>Medina González</t>
  </si>
  <si>
    <t>danielamedina_24@hotmail.com</t>
  </si>
  <si>
    <t>00227240</t>
  </si>
  <si>
    <t>Muñoz Vadillo</t>
  </si>
  <si>
    <t>dfmunozv@hotmail.com</t>
  </si>
  <si>
    <t>00200637</t>
  </si>
  <si>
    <t>Paola Yvonne</t>
  </si>
  <si>
    <t>Narro Mendez</t>
  </si>
  <si>
    <t>ynarro_mendez@hotmail.com</t>
  </si>
  <si>
    <t>00221012</t>
  </si>
  <si>
    <t>Ortiz Cárdenas</t>
  </si>
  <si>
    <t>mariana_ocardenas@yahoo.com</t>
  </si>
  <si>
    <t>Marisa</t>
  </si>
  <si>
    <t>Padilla De Villasante</t>
  </si>
  <si>
    <t>m8padilla@gmail.com</t>
  </si>
  <si>
    <t>00241010</t>
  </si>
  <si>
    <t>Pérez De la Rosa</t>
  </si>
  <si>
    <t>kaar_dlr@hotmail.com</t>
  </si>
  <si>
    <t>00228243</t>
  </si>
  <si>
    <t>Pérez Moreno</t>
  </si>
  <si>
    <t>andrea_pm95@hotmail.com</t>
  </si>
  <si>
    <t>00226999</t>
  </si>
  <si>
    <t>Leire</t>
  </si>
  <si>
    <t>Reyes Rementería</t>
  </si>
  <si>
    <t>leire_reyes@msn.com</t>
  </si>
  <si>
    <t>00237795</t>
  </si>
  <si>
    <t>Maria del Mar</t>
  </si>
  <si>
    <t>Rocha Carrillo</t>
  </si>
  <si>
    <t>mariadelmarrocha@hotmail.com</t>
  </si>
  <si>
    <t>00246056</t>
  </si>
  <si>
    <t>Rodríguez Benítez</t>
  </si>
  <si>
    <t>ale.bero93@gmail.com</t>
  </si>
  <si>
    <t>00238623</t>
  </si>
  <si>
    <t>Victoria</t>
  </si>
  <si>
    <t>Rodríguez Sierra</t>
  </si>
  <si>
    <t>victoria.rodriguez.sierra@gmail.com</t>
  </si>
  <si>
    <t>00243757</t>
  </si>
  <si>
    <t>Fabiola Alejandra</t>
  </si>
  <si>
    <t>Salas Uribe</t>
  </si>
  <si>
    <t>fsalas@transcoolermexico.com</t>
  </si>
  <si>
    <t>00243235</t>
  </si>
  <si>
    <t>Santos Haro</t>
  </si>
  <si>
    <t>sofisantos1002@hotmail.com</t>
  </si>
  <si>
    <t>00234546</t>
  </si>
  <si>
    <t>Maria Elisa </t>
  </si>
  <si>
    <t>Velasco Gonzalez</t>
  </si>
  <si>
    <t> maria31velasco@gmail.com</t>
  </si>
  <si>
    <t>00194875</t>
  </si>
  <si>
    <t>Wuotto Rabago</t>
  </si>
  <si>
    <t>karen_wr95@hotmail.com</t>
  </si>
  <si>
    <t>00239421</t>
  </si>
  <si>
    <t>Wurtz Slim</t>
  </si>
  <si>
    <t>clowurtz@gmail.com</t>
  </si>
  <si>
    <t>00226573</t>
  </si>
  <si>
    <t>Alvarado Guzmán</t>
  </si>
  <si>
    <t>alvaradiegog@hotmail.com</t>
  </si>
  <si>
    <t>00238042</t>
  </si>
  <si>
    <t>Álvarez Lara</t>
  </si>
  <si>
    <t>rbal1@hotmail.com</t>
  </si>
  <si>
    <t>amaury.arzate@hotmail.com</t>
  </si>
  <si>
    <t>00236582</t>
  </si>
  <si>
    <t>Nicolás</t>
  </si>
  <si>
    <t>Becerril Romero</t>
  </si>
  <si>
    <t>nico_ber10@hotmail.com</t>
  </si>
  <si>
    <t>00235905</t>
  </si>
  <si>
    <t>Beltrán del Río Cúe</t>
  </si>
  <si>
    <t>sbrc95@hotmail.com</t>
  </si>
  <si>
    <t>00238703</t>
  </si>
  <si>
    <t>Coindreau García</t>
  </si>
  <si>
    <t>pcoin1995@gmail.com</t>
  </si>
  <si>
    <t>00227093</t>
  </si>
  <si>
    <t>Contreras Nájera</t>
  </si>
  <si>
    <t>raulcontreras_96@hotmail.com</t>
  </si>
  <si>
    <t>00234004</t>
  </si>
  <si>
    <t>Iker</t>
  </si>
  <si>
    <t>Diaz Carrera</t>
  </si>
  <si>
    <t>ikerdc100@hotmail.com</t>
  </si>
  <si>
    <t>hernan.e.mtz@gmail.com</t>
  </si>
  <si>
    <t>00187268</t>
  </si>
  <si>
    <t>Escudero Sánchez</t>
  </si>
  <si>
    <t>Instituciones de Salud</t>
  </si>
  <si>
    <t>angelescu9503@gmail.com</t>
  </si>
  <si>
    <t>00228133</t>
  </si>
  <si>
    <t>Esquer Jacobo</t>
  </si>
  <si>
    <t>jesquer7@gmail.com</t>
  </si>
  <si>
    <t>00203011</t>
  </si>
  <si>
    <t>Fernández Gutierrez</t>
  </si>
  <si>
    <t>rodrigoe987@gmail.com</t>
  </si>
  <si>
    <t>00205209</t>
  </si>
  <si>
    <t>Iván Marcelino</t>
  </si>
  <si>
    <t>Ferrer Burgos</t>
  </si>
  <si>
    <t>ivanfb95@hotmail.com</t>
  </si>
  <si>
    <t>jorgeluis.floresdelaguila@gmail.com</t>
  </si>
  <si>
    <t>00190412</t>
  </si>
  <si>
    <t>Frullo Neira</t>
  </si>
  <si>
    <t>stefano_frullo@hotmail.com</t>
  </si>
  <si>
    <t>00194400</t>
  </si>
  <si>
    <t>Fuentes Sánchez</t>
  </si>
  <si>
    <t>martinfusa@hotmail.com</t>
  </si>
  <si>
    <t>00235339</t>
  </si>
  <si>
    <t xml:space="preserve">Luis </t>
  </si>
  <si>
    <t>Girault Martínez del Río</t>
  </si>
  <si>
    <t>luis_girault@hotmail.com</t>
  </si>
  <si>
    <t>00242545</t>
  </si>
  <si>
    <t>González  Serrano                    </t>
  </si>
  <si>
    <t>gsdan8@gmail.com</t>
  </si>
  <si>
    <t>00238028</t>
  </si>
  <si>
    <t>González Fernández</t>
  </si>
  <si>
    <t>diego-g96@hotmail.com</t>
  </si>
  <si>
    <t>00236553</t>
  </si>
  <si>
    <t>Jesús Alfonso</t>
  </si>
  <si>
    <t>Huerto-Romo Picazo</t>
  </si>
  <si>
    <t>jahrp@hotmail.com</t>
  </si>
  <si>
    <t> 00196637</t>
  </si>
  <si>
    <t>Uri</t>
  </si>
  <si>
    <t>Levy</t>
  </si>
  <si>
    <t> Urilevy13@gmail.com</t>
  </si>
  <si>
    <t>00237632</t>
  </si>
  <si>
    <t>Álvaro</t>
  </si>
  <si>
    <t>Liñero Llavona</t>
  </si>
  <si>
    <t>linero95@hotmail.com</t>
  </si>
  <si>
    <t>00237550</t>
  </si>
  <si>
    <t>Llamas Perezcortés</t>
  </si>
  <si>
    <t>alejandrollamas96@hotmail.com</t>
  </si>
  <si>
    <t>dloya_95@hotmail.com</t>
  </si>
  <si>
    <t>00243659</t>
  </si>
  <si>
    <t>John Lucas</t>
  </si>
  <si>
    <t>Mackenzie Smith Arellano</t>
  </si>
  <si>
    <t>johnlucas117@hotmail.com</t>
  </si>
  <si>
    <t>00234967</t>
  </si>
  <si>
    <t>Menendez Ezpeleta</t>
  </si>
  <si>
    <t>manuel_atmk@hotmail.com</t>
  </si>
  <si>
    <t>00236380</t>
  </si>
  <si>
    <t>Miguel Evaristo</t>
  </si>
  <si>
    <t>Moline Espejel</t>
  </si>
  <si>
    <t>mmoline96@outlook.com</t>
  </si>
  <si>
    <t>00234183</t>
  </si>
  <si>
    <t>Montes Diez-Gutierrez</t>
  </si>
  <si>
    <t>beto_montes_diez@hotmail.com</t>
  </si>
  <si>
    <t>mikestorm.mora@gmail.com</t>
  </si>
  <si>
    <t> 00259198</t>
  </si>
  <si>
    <t>José</t>
  </si>
  <si>
    <t>Morfin Tarasco</t>
  </si>
  <si>
    <t>00211137</t>
  </si>
  <si>
    <t>Olguin Valenzuela</t>
  </si>
  <si>
    <t>jm_titito13@hotmail.com</t>
  </si>
  <si>
    <t>00221473</t>
  </si>
  <si>
    <t>José Rodrigo</t>
  </si>
  <si>
    <t>Pérez Arizti</t>
  </si>
  <si>
    <t>jrpayg@gmail.com</t>
  </si>
  <si>
    <t>00228720</t>
  </si>
  <si>
    <t>Perezcastro Carvajal</t>
  </si>
  <si>
    <t>jpperezcastro@hotmail.com</t>
  </si>
  <si>
    <t>00239423</t>
  </si>
  <si>
    <t>Rivera Torres</t>
  </si>
  <si>
    <t>rivera.t.jaime@gmail.com</t>
  </si>
  <si>
    <t>00001946</t>
  </si>
  <si>
    <t>Sánchez García</t>
  </si>
  <si>
    <t>richard.s.g@hotmail.com</t>
  </si>
  <si>
    <t>00238442</t>
  </si>
  <si>
    <t>José Eduardo</t>
  </si>
  <si>
    <t>Torre Ávila</t>
  </si>
  <si>
    <t>chosetorre@hotmail.com</t>
  </si>
  <si>
    <t>paulo.adrian.tovar@gmail.com</t>
  </si>
  <si>
    <t>00233825</t>
  </si>
  <si>
    <t>Juan Alberto</t>
  </si>
  <si>
    <t>Vázquez Quiros</t>
  </si>
  <si>
    <t>javazquez10@hotmail.com</t>
  </si>
  <si>
    <t>00139803</t>
  </si>
  <si>
    <t>Velez Hernandez</t>
  </si>
  <si>
    <t>rvelez@caesc.org</t>
  </si>
  <si>
    <t>00238414</t>
  </si>
  <si>
    <t>Villamayor Rebuelta</t>
  </si>
  <si>
    <t>villamayor1@hotmail.com</t>
  </si>
  <si>
    <t>00236102</t>
  </si>
  <si>
    <t>Zainos De La Sota Riva</t>
  </si>
  <si>
    <t>diegozainos6@gmail.com</t>
  </si>
  <si>
    <t>kareen_a23@hotmail.com</t>
  </si>
  <si>
    <t>00250815</t>
  </si>
  <si>
    <t>Rebeca</t>
  </si>
  <si>
    <t>Angulo Gil</t>
  </si>
  <si>
    <t>rebecangulo13@gmail.com</t>
  </si>
  <si>
    <t>00238567</t>
  </si>
  <si>
    <t>Arreguin</t>
  </si>
  <si>
    <t>andyap1995@gmail.com</t>
  </si>
  <si>
    <t>00266373</t>
  </si>
  <si>
    <t>Barroso Arnaud</t>
  </si>
  <si>
    <t>renatabarrosoa@gmail.com</t>
  </si>
  <si>
    <t>00261909</t>
  </si>
  <si>
    <t>Blanco Garza Galindo</t>
  </si>
  <si>
    <t>pamelabgg@gmail.com</t>
  </si>
  <si>
    <t>00251655</t>
  </si>
  <si>
    <t>Castorena Ruíz</t>
  </si>
  <si>
    <t>raqcastorena@gmail.com</t>
  </si>
  <si>
    <t>00258472</t>
  </si>
  <si>
    <t>Karla Angela</t>
  </si>
  <si>
    <t>Chacon Manrique</t>
  </si>
  <si>
    <t>karla.chacon.18.manrique@gmail.com</t>
  </si>
  <si>
    <t>00254073</t>
  </si>
  <si>
    <t>De la Garza Saldaña</t>
  </si>
  <si>
    <t>camiladlgs96@gmail.com</t>
  </si>
  <si>
    <t>00264202</t>
  </si>
  <si>
    <t>Del Toro Hernández</t>
  </si>
  <si>
    <t>ferdeltoro21@hotmail.com</t>
  </si>
  <si>
    <t>00238282</t>
  </si>
  <si>
    <t>Valeria María</t>
  </si>
  <si>
    <t>Durán Garza</t>
  </si>
  <si>
    <t>valeduran95@hotmail.com</t>
  </si>
  <si>
    <t>00260793</t>
  </si>
  <si>
    <t>Garza Rubio</t>
  </si>
  <si>
    <t>r-garza-r@hotmail.com</t>
  </si>
  <si>
    <t>00261079</t>
  </si>
  <si>
    <t>Gil Martinez</t>
  </si>
  <si>
    <t>fernaandagil@gmail.com</t>
  </si>
  <si>
    <t>00254115</t>
  </si>
  <si>
    <t>Laura Alejandra</t>
  </si>
  <si>
    <t>Guajardo Pérez</t>
  </si>
  <si>
    <t>lauraguajardo201@hotmail.com</t>
  </si>
  <si>
    <t>00234804</t>
  </si>
  <si>
    <t>Hernandez Vela</t>
  </si>
  <si>
    <t>andreahernandezv@hotmail.com</t>
  </si>
  <si>
    <t>00265220</t>
  </si>
  <si>
    <t>Mayalen</t>
  </si>
  <si>
    <t>Leon Zunzunegui</t>
  </si>
  <si>
    <t>mayisleon@gmail.com</t>
  </si>
  <si>
    <t>Anel Carolina</t>
  </si>
  <si>
    <t>Luna Cruz</t>
  </si>
  <si>
    <t>anelcarolinalunacruz@gmail.com</t>
  </si>
  <si>
    <t> 00258477</t>
  </si>
  <si>
    <t>Martínez Almaguer </t>
  </si>
  <si>
    <t>fermtz16@hotmail.com</t>
  </si>
  <si>
    <t>00266365</t>
  </si>
  <si>
    <t>Medel Campillo</t>
  </si>
  <si>
    <t>bego_medel@hotmail.com</t>
  </si>
  <si>
    <t>00251692</t>
  </si>
  <si>
    <t>Mariela Isabel</t>
  </si>
  <si>
    <t>Medina Baeza</t>
  </si>
  <si>
    <t>mariela.medina20@hotmail.com</t>
  </si>
  <si>
    <t>00253001</t>
  </si>
  <si>
    <t>Astrid Estefania</t>
  </si>
  <si>
    <t>Mendizabal Pazaran</t>
  </si>
  <si>
    <t>aemp1995@hotmail.com</t>
  </si>
  <si>
    <t>00237607</t>
  </si>
  <si>
    <t>Claudia Abigail</t>
  </si>
  <si>
    <t>Montaño Lozano</t>
  </si>
  <si>
    <t>claudiamontano451@gmail.com</t>
  </si>
  <si>
    <t>marbellamontes96@gmail.com</t>
  </si>
  <si>
    <t>00266055</t>
  </si>
  <si>
    <t>Daniela Airam</t>
  </si>
  <si>
    <t>Moreno De León</t>
  </si>
  <si>
    <t>danielaai.moreno94@gmail.com</t>
  </si>
  <si>
    <t>sofiamuleiro@gmail.com</t>
  </si>
  <si>
    <t>00234272</t>
  </si>
  <si>
    <t>Muñoz Freyre</t>
  </si>
  <si>
    <t>danielamfreyre@hotmail.com</t>
  </si>
  <si>
    <t>00266679</t>
  </si>
  <si>
    <t>Arylu Maria </t>
  </si>
  <si>
    <t>Niño Velazquez</t>
  </si>
  <si>
    <t>epponine_97@hotmail.com</t>
  </si>
  <si>
    <t>00254297</t>
  </si>
  <si>
    <t>O'Neill Suárez</t>
  </si>
  <si>
    <t xml:space="preserve"> </t>
  </si>
  <si>
    <t>andreaoneill96@gmail.com</t>
  </si>
  <si>
    <t>00257848</t>
  </si>
  <si>
    <t>Luz Elizabeth</t>
  </si>
  <si>
    <t>Ortiz Guzman</t>
  </si>
  <si>
    <t>lizzy.ortiz.gzmn@gmail.com</t>
  </si>
  <si>
    <t>00233988</t>
  </si>
  <si>
    <t>Mariana Camila</t>
  </si>
  <si>
    <t>Peña Bennetts</t>
  </si>
  <si>
    <t>camila_pb11@hotmail.com</t>
  </si>
  <si>
    <t>marcov96@hotmail.com</t>
  </si>
  <si>
    <t>michp95@hotmail.com</t>
  </si>
  <si>
    <t>noemi_qrz@hotmail.com</t>
  </si>
  <si>
    <t>00267629</t>
  </si>
  <si>
    <t>Ramos Gutierrez</t>
  </si>
  <si>
    <t>pao.de@hotmail.com</t>
  </si>
  <si>
    <t>00257482</t>
  </si>
  <si>
    <t>Abigail</t>
  </si>
  <si>
    <t>Rosas Romero</t>
  </si>
  <si>
    <t>abigailrosas21@hotmail.com</t>
  </si>
  <si>
    <t>00237278</t>
  </si>
  <si>
    <t>Sahagun Fernandez</t>
  </si>
  <si>
    <t>elisasahagunf@gmail.com</t>
  </si>
  <si>
    <t>00236612</t>
  </si>
  <si>
    <t>Mounserrat</t>
  </si>
  <si>
    <t>Salgado Arriaga</t>
  </si>
  <si>
    <t>moun_13@hotmail.com</t>
  </si>
  <si>
    <t>00260738</t>
  </si>
  <si>
    <t>María José </t>
  </si>
  <si>
    <t>Salomón-Atala Cueva</t>
  </si>
  <si>
    <t>majosalomon96@gmail.com</t>
  </si>
  <si>
    <t>00256633</t>
  </si>
  <si>
    <t>Lesly Lizbeth</t>
  </si>
  <si>
    <t>San Juan González</t>
  </si>
  <si>
    <t>leslysjg@icloud.com</t>
  </si>
  <si>
    <t>00264274</t>
  </si>
  <si>
    <t>Sanchez Carrillo</t>
  </si>
  <si>
    <t>sofiiasancheez@hotmail.com</t>
  </si>
  <si>
    <t>00249486</t>
  </si>
  <si>
    <t>Chantelle</t>
  </si>
  <si>
    <t>Santiago Gabriel</t>
  </si>
  <si>
    <t>chanty_gabriel@hotmail.com</t>
  </si>
  <si>
    <t>andreavegaportillo@hotmail.com</t>
  </si>
  <si>
    <t>00254116</t>
  </si>
  <si>
    <t>Gladys</t>
  </si>
  <si>
    <t>Villarreal Ayala</t>
  </si>
  <si>
    <t>gladysvillarrealayala@hotmail.com</t>
  </si>
  <si>
    <t>00257891</t>
  </si>
  <si>
    <t>Maria</t>
  </si>
  <si>
    <t>Yepez Sánchez</t>
  </si>
  <si>
    <t>maria.y12@gmail.com</t>
  </si>
  <si>
    <t>00259702</t>
  </si>
  <si>
    <t>Blando Solis</t>
  </si>
  <si>
    <t>jerry_blando@hotmail.com</t>
  </si>
  <si>
    <t>00261812</t>
  </si>
  <si>
    <t>Cámara Weber</t>
  </si>
  <si>
    <t>andrescw1@gmail.com</t>
  </si>
  <si>
    <t>alfonsocardenasfierro@hotmail.com </t>
  </si>
  <si>
    <t>00262951</t>
  </si>
  <si>
    <t>Guillermo </t>
  </si>
  <si>
    <t>Chanona  Garza</t>
  </si>
  <si>
    <t>willy_chanona@hotmail.com</t>
  </si>
  <si>
    <t>00259239</t>
  </si>
  <si>
    <t>Diego Izar </t>
  </si>
  <si>
    <t>Cortés López</t>
  </si>
  <si>
    <t>diegoizar28@gmail.com</t>
  </si>
  <si>
    <t>diego_culver3@hotmail.com</t>
  </si>
  <si>
    <t>00265524</t>
  </si>
  <si>
    <t>Del Pozzo Romo</t>
  </si>
  <si>
    <t>josedelpozzo@gmail.com</t>
  </si>
  <si>
    <t>00259265</t>
  </si>
  <si>
    <t>Elizondo Cabrera</t>
  </si>
  <si>
    <t>champielizondo@hotmail.com</t>
  </si>
  <si>
    <t>inigofdzc@gmail.com</t>
  </si>
  <si>
    <t>00257449</t>
  </si>
  <si>
    <t>Flores Montoya</t>
  </si>
  <si>
    <t>pedro.flm@hotmail.com</t>
  </si>
  <si>
    <t>00238446</t>
  </si>
  <si>
    <t>Garcés Antuna</t>
  </si>
  <si>
    <t>luis-garcesantuna@hotmail.com</t>
  </si>
  <si>
    <t>rafaspeed@live.com.mx</t>
  </si>
  <si>
    <t>00243657</t>
  </si>
  <si>
    <t>Gonzalez-Rubio Faure</t>
  </si>
  <si>
    <t>rodrigorubio88@hotmail.com</t>
  </si>
  <si>
    <t>00233339</t>
  </si>
  <si>
    <t>Jordi Alexandre</t>
  </si>
  <si>
    <t>Guillén  Islas</t>
  </si>
  <si>
    <t>jordiagi@hotmail.com</t>
  </si>
  <si>
    <t>sergio_hermosillo@hotmail.com</t>
  </si>
  <si>
    <t>00240930</t>
  </si>
  <si>
    <t xml:space="preserve">Gonzalo </t>
  </si>
  <si>
    <t xml:space="preserve">Lanzagorta Martín </t>
  </si>
  <si>
    <t>glanzagorta@yahoo.com</t>
  </si>
  <si>
    <t>00196637</t>
  </si>
  <si>
    <t>Levy Nadelsticher</t>
  </si>
  <si>
    <t>urilevy13@gmail.com</t>
  </si>
  <si>
    <t>pedroleyva116@gmail.com</t>
  </si>
  <si>
    <t>00249503</t>
  </si>
  <si>
    <t>Alfredo </t>
  </si>
  <si>
    <t>Mayen Martinez</t>
  </si>
  <si>
    <t>alfredomayen.03@gmail.com</t>
  </si>
  <si>
    <t>00261976</t>
  </si>
  <si>
    <t>Julio Amaury</t>
  </si>
  <si>
    <t>Medina Guerrero</t>
  </si>
  <si>
    <t>amaury.snnb@hotmail.com</t>
  </si>
  <si>
    <t>00243474</t>
  </si>
  <si>
    <t>Medina Nieves</t>
  </si>
  <si>
    <t>alejandro.medina1996@hotmail.com</t>
  </si>
  <si>
    <t>00254258</t>
  </si>
  <si>
    <t>Genaro Tadeo</t>
  </si>
  <si>
    <t>Mendoza De la Torre</t>
  </si>
  <si>
    <t>genme27@hotmail.com</t>
  </si>
  <si>
    <t> esmo_97@outlook.com</t>
  </si>
  <si>
    <t>u.navarro26@gmail.com</t>
  </si>
  <si>
    <t>00262021</t>
  </si>
  <si>
    <t>Noval Enterria</t>
  </si>
  <si>
    <t>xaviernoval@hotmail.com</t>
  </si>
  <si>
    <t>00256957</t>
  </si>
  <si>
    <t>Novo López Perea</t>
  </si>
  <si>
    <t>e.novo.lp@gmail.com</t>
  </si>
  <si>
    <t>00258736</t>
  </si>
  <si>
    <t>Luis Rodrigo</t>
  </si>
  <si>
    <t>Ortega Velazquez</t>
  </si>
  <si>
    <t>rodrigo.2195@hotmail.com</t>
  </si>
  <si>
    <t>00255135</t>
  </si>
  <si>
    <t>Padilla Canul</t>
  </si>
  <si>
    <t>ricardopadillacl@gmail.com</t>
  </si>
  <si>
    <t>00255492</t>
  </si>
  <si>
    <t>Padilla Ramirez</t>
  </si>
  <si>
    <t>apr_96@hotmail.com</t>
  </si>
  <si>
    <t>jperalesmex@gmail.com</t>
  </si>
  <si>
    <t>00195551</t>
  </si>
  <si>
    <t>Juan Ignacio</t>
  </si>
  <si>
    <t xml:space="preserve">Percovich </t>
  </si>
  <si>
    <t>juanipercovichspina@gmail.com</t>
  </si>
  <si>
    <t>quiroz.oscar21@gmail.com</t>
  </si>
  <si>
    <t>rorevillaca@gmail.com</t>
  </si>
  <si>
    <t>00258086</t>
  </si>
  <si>
    <t>Reyes Flores</t>
  </si>
  <si>
    <t>drf_73@hotmail.com</t>
  </si>
  <si>
    <t>mauriciof12007@hotmail.com</t>
  </si>
  <si>
    <t>00262278</t>
  </si>
  <si>
    <t>Sergio Ángel</t>
  </si>
  <si>
    <t>Rosales Zabala</t>
  </si>
  <si>
    <t>zergio_151@hotmail.com</t>
  </si>
  <si>
    <t>00262157</t>
  </si>
  <si>
    <t>Said Elia</t>
  </si>
  <si>
    <t>c-saide@outlook.com</t>
  </si>
  <si>
    <t>00238443</t>
  </si>
  <si>
    <t>Sánchez Mejorada Hernández</t>
  </si>
  <si>
    <t>eduardosm95@outlook.com</t>
  </si>
  <si>
    <t>00268703</t>
  </si>
  <si>
    <t>Sánchez Morán</t>
  </si>
  <si>
    <t>joaquinmoran274@gmail.com</t>
  </si>
  <si>
    <t>00254205</t>
  </si>
  <si>
    <t>Arturo Bernardo</t>
  </si>
  <si>
    <t>Sepúlveda Furber</t>
  </si>
  <si>
    <t>sepulveda.arturo@hotmail.com</t>
  </si>
  <si>
    <t>00259847</t>
  </si>
  <si>
    <t>Torres Asseo</t>
  </si>
  <si>
    <t>santi_to_as@hotmail.com</t>
  </si>
  <si>
    <t>stbazany@live.com</t>
  </si>
  <si>
    <t>00255130</t>
  </si>
  <si>
    <t>Jorge Alberto</t>
  </si>
  <si>
    <t>Urruela Sumohano</t>
  </si>
  <si>
    <t>jaus97@hotmail.com</t>
  </si>
  <si>
    <t>00254485</t>
  </si>
  <si>
    <t>Vázquez Gutiérrez</t>
  </si>
  <si>
    <t>luisangel_vg1997@hotmail.com</t>
  </si>
  <si>
    <t>00268446</t>
  </si>
  <si>
    <t>Vazquez Medina</t>
  </si>
  <si>
    <t>rvazquezme@gmail.com</t>
  </si>
  <si>
    <t>00252507</t>
  </si>
  <si>
    <t>Mario Alberto</t>
  </si>
  <si>
    <t>Velazquez Martínez</t>
  </si>
  <si>
    <t>mavm0793@gmail.com</t>
  </si>
  <si>
    <t>eovillalobos@hotmail.com</t>
  </si>
  <si>
    <t>00289907</t>
  </si>
  <si>
    <t>Fernanda Yahel</t>
  </si>
  <si>
    <t>Amozorrutia López</t>
  </si>
  <si>
    <t>fulanita-fer@hotmail.com</t>
  </si>
  <si>
    <t>00284203</t>
  </si>
  <si>
    <t>Maite</t>
  </si>
  <si>
    <t>Arsuaga</t>
  </si>
  <si>
    <t>maiteaq97@hotmail.com</t>
  </si>
  <si>
    <t>00290547</t>
  </si>
  <si>
    <t>Baidon</t>
  </si>
  <si>
    <t>analubaidon@hotmail.com</t>
  </si>
  <si>
    <t>00280269</t>
  </si>
  <si>
    <t>Hilda Alexandra</t>
  </si>
  <si>
    <t>hildabladinieres@gmail.com</t>
  </si>
  <si>
    <t>00280149</t>
  </si>
  <si>
    <t>Leslie Melisa</t>
  </si>
  <si>
    <t>Cardona Zendejas</t>
  </si>
  <si>
    <t>lesliemelisa97@gmail.com</t>
  </si>
  <si>
    <t>00293254</t>
  </si>
  <si>
    <t>Maria Regina</t>
  </si>
  <si>
    <t>Casellas Guevara</t>
  </si>
  <si>
    <t>reg_casellas@hotmail.com</t>
  </si>
  <si>
    <t>pau_deandres@hotmail.com</t>
  </si>
  <si>
    <t>00287381</t>
  </si>
  <si>
    <t>Karen Vanessa</t>
  </si>
  <si>
    <t>De la Rosa Navarrete</t>
  </si>
  <si>
    <t>vanessanavarreteguzman@gmail.com</t>
  </si>
  <si>
    <t>00268809</t>
  </si>
  <si>
    <t>de León Alonso</t>
  </si>
  <si>
    <t>natalia.deleon.a@hotmail.com</t>
  </si>
  <si>
    <t>00278486</t>
  </si>
  <si>
    <t>De Riquer Arnábar</t>
  </si>
  <si>
    <t>mich97arnabar@hotmail.com</t>
  </si>
  <si>
    <t>00256132</t>
  </si>
  <si>
    <t>Diaz Gonzalez</t>
  </si>
  <si>
    <t>natalia_96good@hotmail.com</t>
  </si>
  <si>
    <t>00274268</t>
  </si>
  <si>
    <t>Isabel</t>
  </si>
  <si>
    <t>Fenández Ruiloba</t>
  </si>
  <si>
    <t>isafdzruiloba@gmail.com</t>
  </si>
  <si>
    <t>martina_fg@yahoo.com.mx</t>
  </si>
  <si>
    <t>00284502</t>
  </si>
  <si>
    <t>Garcia Icaza</t>
  </si>
  <si>
    <t>danielag.icaza@gmail.com</t>
  </si>
  <si>
    <t>00291151</t>
  </si>
  <si>
    <t>Valery Eloísa</t>
  </si>
  <si>
    <t>García Santamaría</t>
  </si>
  <si>
    <t>valeryeloisa15@gmail.com</t>
  </si>
  <si>
    <t>00283963</t>
  </si>
  <si>
    <t>Valeria Montserrat</t>
  </si>
  <si>
    <t>González Jiménez</t>
  </si>
  <si>
    <t>vale_mgj_97@hotmail.com</t>
  </si>
  <si>
    <t>00279874</t>
  </si>
  <si>
    <t>Mayra Ximena</t>
  </si>
  <si>
    <t>Hernandez Gutierrez</t>
  </si>
  <si>
    <t>ximenahernandezgtz@gmail.com</t>
  </si>
  <si>
    <t>00277341</t>
  </si>
  <si>
    <t>Hogaza Vivanco</t>
  </si>
  <si>
    <t>montse.hogaza@gmail.com</t>
  </si>
  <si>
    <t>00282508</t>
  </si>
  <si>
    <t>Karla Patricia</t>
  </si>
  <si>
    <t>Juárez González</t>
  </si>
  <si>
    <t>karlajg97@gmail.com</t>
  </si>
  <si>
    <t>00251690</t>
  </si>
  <si>
    <t>Juárez Zúñiga</t>
  </si>
  <si>
    <t>daniela.jz@hotmail.com</t>
  </si>
  <si>
    <t>00285120</t>
  </si>
  <si>
    <t>Kiehnle Egea</t>
  </si>
  <si>
    <t>moni_97ke@hotmail.com</t>
  </si>
  <si>
    <t>00280244</t>
  </si>
  <si>
    <t>Sonia Paola</t>
  </si>
  <si>
    <t>Llorente Norzagaray</t>
  </si>
  <si>
    <t>soniallorente_97@hotmail.com</t>
  </si>
  <si>
    <t>michellc1998@gmail.com</t>
  </si>
  <si>
    <t>00283747</t>
  </si>
  <si>
    <t>Vivian</t>
  </si>
  <si>
    <t>López Cedeño</t>
  </si>
  <si>
    <t>vivilc_@hotmail.com</t>
  </si>
  <si>
    <t>00218235</t>
  </si>
  <si>
    <t>Paula Rebeca</t>
  </si>
  <si>
    <t>López Quintana</t>
  </si>
  <si>
    <t>paulalopezq96@gmail.com</t>
  </si>
  <si>
    <t>00291885</t>
  </si>
  <si>
    <t>Mañon Hernández</t>
  </si>
  <si>
    <t>mariana.manon@outlook.es</t>
  </si>
  <si>
    <t>00281395</t>
  </si>
  <si>
    <t>Mendoza Salmerón</t>
  </si>
  <si>
    <t>anagabymendoza09@hotmail.com</t>
  </si>
  <si>
    <t>00283451</t>
  </si>
  <si>
    <t>Mendoza Silva</t>
  </si>
  <si>
    <t>majo_mndoza@hotmail.com</t>
  </si>
  <si>
    <t>00254709</t>
  </si>
  <si>
    <t>Arlette</t>
  </si>
  <si>
    <t>Ochoa Chahín</t>
  </si>
  <si>
    <t>arletteochoa@hotmail.com</t>
  </si>
  <si>
    <t>00280064</t>
  </si>
  <si>
    <t>Alondra</t>
  </si>
  <si>
    <t>Ochoa Morelos</t>
  </si>
  <si>
    <t>alondra.ochoa.morelos@gmail.com</t>
  </si>
  <si>
    <t>00240852</t>
  </si>
  <si>
    <t>Pérez Galván</t>
  </si>
  <si>
    <t>fernanda_galvanini@hotmail.com</t>
  </si>
  <si>
    <t>00284986</t>
  </si>
  <si>
    <t>Pizarro-Suárez Tamayo</t>
  </si>
  <si>
    <t>montse42pizarro@hotmail.com</t>
  </si>
  <si>
    <t>00292627</t>
  </si>
  <si>
    <t>Ximena Fernanda</t>
  </si>
  <si>
    <t>Redonda Mosqueda</t>
  </si>
  <si>
    <t>ximena_re@hotmail.com</t>
  </si>
  <si>
    <t>00259626</t>
  </si>
  <si>
    <t>Reyes Pérez</t>
  </si>
  <si>
    <t>jime.jrp@hotmail.com</t>
  </si>
  <si>
    <t>00274261</t>
  </si>
  <si>
    <t>Lina Natalia</t>
  </si>
  <si>
    <t>Rivera Arias</t>
  </si>
  <si>
    <t>linarivera98@hotmail.com</t>
  </si>
  <si>
    <t>00258623</t>
  </si>
  <si>
    <t>Gloria Angelica</t>
  </si>
  <si>
    <t>Sanchez Perez</t>
  </si>
  <si>
    <t>angie_sanchez@live.com.mx</t>
  </si>
  <si>
    <t>00290476</t>
  </si>
  <si>
    <t>Zianya</t>
  </si>
  <si>
    <t>Sanchez Rivera</t>
  </si>
  <si>
    <t>zici_sr@yahoo.com</t>
  </si>
  <si>
    <t>00295300</t>
  </si>
  <si>
    <t>Sheila Itzel</t>
  </si>
  <si>
    <t>Santiago Gallegos</t>
  </si>
  <si>
    <t>santishey18@gmail.com</t>
  </si>
  <si>
    <t>00281992</t>
  </si>
  <si>
    <t>Tovar Joya</t>
  </si>
  <si>
    <t>arantxa1308@gmail.com</t>
  </si>
  <si>
    <t>rebeca.vazquezc@outlook.com</t>
  </si>
  <si>
    <t>pauarelivj@hotmail.com</t>
  </si>
  <si>
    <t>00281991</t>
  </si>
  <si>
    <t>Vega Hernández</t>
  </si>
  <si>
    <t>m.vegahernandez12@gmail.com</t>
  </si>
  <si>
    <t>00262171</t>
  </si>
  <si>
    <t>Jorge Wadi</t>
  </si>
  <si>
    <t>Aguilar Elias</t>
  </si>
  <si>
    <t>wadiaguilar@gmail.com</t>
  </si>
  <si>
    <t>00243976</t>
  </si>
  <si>
    <t>Enrique Alejandro</t>
  </si>
  <si>
    <t>Altamirano Urias</t>
  </si>
  <si>
    <t>kikealta24@gmail.com</t>
  </si>
  <si>
    <t>diego_ft@live.com.mx</t>
  </si>
  <si>
    <t>00255079</t>
  </si>
  <si>
    <t>Arroyo Valadez</t>
  </si>
  <si>
    <t>alvaro.arroyo@live.com.mx</t>
  </si>
  <si>
    <t>00290590</t>
  </si>
  <si>
    <t>Bahena Acevedo</t>
  </si>
  <si>
    <t>luisfernando_baac@hotmail.com</t>
  </si>
  <si>
    <t>00200243</t>
  </si>
  <si>
    <t xml:space="preserve">Jorge Eduardo </t>
  </si>
  <si>
    <t xml:space="preserve">Bañuelos Núñez </t>
  </si>
  <si>
    <t>sonic.azul@hotmail.com</t>
  </si>
  <si>
    <t>00292825</t>
  </si>
  <si>
    <t>Emiliano</t>
  </si>
  <si>
    <t>Barroso</t>
  </si>
  <si>
    <t>emiliano_barroso@hotmail.com</t>
  </si>
  <si>
    <t>00275283</t>
  </si>
  <si>
    <t>Braojos Medrano</t>
  </si>
  <si>
    <t>Administración de Negocios</t>
  </si>
  <si>
    <t>alexbrao97@gmail.com</t>
  </si>
  <si>
    <t>00259636</t>
  </si>
  <si>
    <t>Efrem Arturo</t>
  </si>
  <si>
    <t>Castillo Chamorro</t>
  </si>
  <si>
    <t>efrem_rock@live.com.mx</t>
  </si>
  <si>
    <t>00282926</t>
  </si>
  <si>
    <t>Chico Haber</t>
  </si>
  <si>
    <t>hectorchicoh@gmail.com</t>
  </si>
  <si>
    <t>sergiocp579@gmail.com</t>
  </si>
  <si>
    <t>00285559</t>
  </si>
  <si>
    <t>Contreras Chi</t>
  </si>
  <si>
    <t>00287200</t>
  </si>
  <si>
    <t>Cravioto García</t>
  </si>
  <si>
    <t>diegocravioto@hotmail.com</t>
  </si>
  <si>
    <t>00276402</t>
  </si>
  <si>
    <t>Emmanuel</t>
  </si>
  <si>
    <t>Doniz Ortiz</t>
  </si>
  <si>
    <t>oyedoniz@gmail.com</t>
  </si>
  <si>
    <t>00242200</t>
  </si>
  <si>
    <t>Escorza Alonso</t>
  </si>
  <si>
    <t>escorza010@gmail.com</t>
  </si>
  <si>
    <t>00251679</t>
  </si>
  <si>
    <t>Anuar</t>
  </si>
  <si>
    <t>Estefan Correa</t>
  </si>
  <si>
    <t>estefancorrea@hotmail.com</t>
  </si>
  <si>
    <t>00281299</t>
  </si>
  <si>
    <t>Fierros Oceguera</t>
  </si>
  <si>
    <t>ecarlosfierros@gmail.com</t>
  </si>
  <si>
    <t>00291212</t>
  </si>
  <si>
    <t>Carlos Axel</t>
  </si>
  <si>
    <t>Garcìa Hernàndez</t>
  </si>
  <si>
    <t>axelhernandez0497@hotmail.com</t>
  </si>
  <si>
    <t>00274164</t>
  </si>
  <si>
    <t>Dayan</t>
  </si>
  <si>
    <t>Gianni Tassinari</t>
  </si>
  <si>
    <t>dayan.gtassinari@gmail.com</t>
  </si>
  <si>
    <t>gomezruben14.rg@gmail.com</t>
  </si>
  <si>
    <t>00298193</t>
  </si>
  <si>
    <t>*Alonso</t>
  </si>
  <si>
    <t>González Murillo</t>
  </si>
  <si>
    <t>Diplomado de Educación</t>
  </si>
  <si>
    <t>alonzogon21@gmail.com</t>
  </si>
  <si>
    <t>00290481</t>
  </si>
  <si>
    <t>Guerreiro Martínez</t>
  </si>
  <si>
    <t>gaspar.guerreirom@gmail.com</t>
  </si>
  <si>
    <t>obedguevarainiguez@gmail.com</t>
  </si>
  <si>
    <t>00292719</t>
  </si>
  <si>
    <t>Derek Antony</t>
  </si>
  <si>
    <t>Haddad Hadad</t>
  </si>
  <si>
    <t>Anthony.haddad.300@gmail.com</t>
  </si>
  <si>
    <t>00258594</t>
  </si>
  <si>
    <t>Marco Anotnio</t>
  </si>
  <si>
    <t>Haddad Kuri</t>
  </si>
  <si>
    <t>anthony.haddad.300@gmail.com</t>
  </si>
  <si>
    <t>00284775</t>
  </si>
  <si>
    <t>*Jose Luis</t>
  </si>
  <si>
    <t>Harfush Kuri</t>
  </si>
  <si>
    <t>harkur95@hotmail.com</t>
  </si>
  <si>
    <t>00296682</t>
  </si>
  <si>
    <t>Nathan</t>
  </si>
  <si>
    <t>Harroch</t>
  </si>
  <si>
    <t>nathan.harroch06@gmail.com</t>
  </si>
  <si>
    <t>Hector Ivan</t>
  </si>
  <si>
    <t>Kemerling Hernández</t>
  </si>
  <si>
    <t>kemerlinghec@gmail.com</t>
  </si>
  <si>
    <t>00267539</t>
  </si>
  <si>
    <t>Luis Gómez Sandoval</t>
  </si>
  <si>
    <t>cl-gomezs16@hotmail.com</t>
  </si>
  <si>
    <t>00290100</t>
  </si>
  <si>
    <t>Martínez Rosales</t>
  </si>
  <si>
    <t>gabriel.martrosales@gmail.com</t>
  </si>
  <si>
    <t>00298407</t>
  </si>
  <si>
    <t>Martìnez Velázquez</t>
  </si>
  <si>
    <t>isaacm501b@gmail.com</t>
  </si>
  <si>
    <t>00281978</t>
  </si>
  <si>
    <t>Emiliano Osiris</t>
  </si>
  <si>
    <t>Montaño Martiñon</t>
  </si>
  <si>
    <t>rockemi1@hotmail.com</t>
  </si>
  <si>
    <t>00276508</t>
  </si>
  <si>
    <t>Morales Medrano</t>
  </si>
  <si>
    <t>juanpablom_97@hotmail.com</t>
  </si>
  <si>
    <t>motomochi0203@gmail.com</t>
  </si>
  <si>
    <t>00263436</t>
  </si>
  <si>
    <t>Pose Pimienta</t>
  </si>
  <si>
    <t>alfredo.pose@hotmail.com</t>
  </si>
  <si>
    <t>luisandres_prieto@hotmail.com</t>
  </si>
  <si>
    <t>franciscorangel9999@icloud.com</t>
  </si>
  <si>
    <t>00281489</t>
  </si>
  <si>
    <t>José Fernando</t>
  </si>
  <si>
    <t>Reynoso Lamas</t>
  </si>
  <si>
    <t>joseferelam_02@hotmail.com</t>
  </si>
  <si>
    <t>bernardoriveroserrano@gmail.com</t>
  </si>
  <si>
    <t>00279497</t>
  </si>
  <si>
    <t>Rojas Corpus</t>
  </si>
  <si>
    <t>rrc0795@gmail.com</t>
  </si>
  <si>
    <t>00258087</t>
  </si>
  <si>
    <t>Socrates</t>
  </si>
  <si>
    <t>Romero Colin</t>
  </si>
  <si>
    <t>socra_rom7@hotmail.com</t>
  </si>
  <si>
    <t>charlie_rosalesbeltran@hotmail.com</t>
  </si>
  <si>
    <t>00260714</t>
  </si>
  <si>
    <t>German</t>
  </si>
  <si>
    <t>Sahagun Saucedo</t>
  </si>
  <si>
    <t>gerss74@gmail.com</t>
  </si>
  <si>
    <t>alex180298dragon@live.com</t>
  </si>
  <si>
    <t>00284841</t>
  </si>
  <si>
    <t>Javier Eduardo</t>
  </si>
  <si>
    <t>Sepulveda Furber</t>
  </si>
  <si>
    <t>javi.sepulveda@hotmail.com</t>
  </si>
  <si>
    <t>00277629</t>
  </si>
  <si>
    <t>José Enrique</t>
  </si>
  <si>
    <t>Tamayo Escorcia</t>
  </si>
  <si>
    <t>henrytm@me.com</t>
  </si>
  <si>
    <t>00277841</t>
  </si>
  <si>
    <t>Jose Maria</t>
  </si>
  <si>
    <t>Villalobos Cocito</t>
  </si>
  <si>
    <t>jossyvilla@hotmail.com</t>
  </si>
  <si>
    <t xml:space="preserve">MARIA JOSE </t>
  </si>
  <si>
    <t>ABARCA KERLEGAND</t>
  </si>
  <si>
    <t>marijoak0104@gmail.com</t>
  </si>
  <si>
    <t>jaalbuja@gmail.com</t>
  </si>
  <si>
    <t>Aridjis Muñoz</t>
  </si>
  <si>
    <t>regina_aridjis@hotmail.com</t>
  </si>
  <si>
    <t xml:space="preserve">Mercedes </t>
  </si>
  <si>
    <t>Ariza Fernandez</t>
  </si>
  <si>
    <t>arizamercedes01@gmail.com</t>
  </si>
  <si>
    <t>Alexia Nicole</t>
  </si>
  <si>
    <t>Ayala Bolado</t>
  </si>
  <si>
    <t>nicolebolado@hotmail.com</t>
  </si>
  <si>
    <t>Fernanda Sofía</t>
  </si>
  <si>
    <t>Bárcena Cardona</t>
  </si>
  <si>
    <t>fbarcenac@gmail.com</t>
  </si>
  <si>
    <t>Itzel</t>
  </si>
  <si>
    <t>Barrera Castro</t>
  </si>
  <si>
    <t>ichelaitzel@hotmail.com</t>
  </si>
  <si>
    <t>mariaximenab@outlook.com</t>
  </si>
  <si>
    <t>Caballero Canal</t>
  </si>
  <si>
    <t>palocaballero@hotmail.com</t>
  </si>
  <si>
    <t>lorecc99@hotmail.com</t>
  </si>
  <si>
    <t>castellanos rodriguez</t>
  </si>
  <si>
    <t>danycastellanos@hotmail.com</t>
  </si>
  <si>
    <t>Castilleja Arredondo</t>
  </si>
  <si>
    <t>dani_castilleja_a@hotmail.com</t>
  </si>
  <si>
    <t>Lourdes Daniela</t>
  </si>
  <si>
    <t>Chávez Wiley</t>
  </si>
  <si>
    <t>ldchw99@hotmail.com</t>
  </si>
  <si>
    <t>Brenda Melissa</t>
  </si>
  <si>
    <t>Contreras López</t>
  </si>
  <si>
    <t>brendmeli@live.com.mx</t>
  </si>
  <si>
    <t xml:space="preserve">Larissa </t>
  </si>
  <si>
    <t>de la Sierra Hidalgo Monroy</t>
  </si>
  <si>
    <t>Administración Pública y Gpbierno</t>
  </si>
  <si>
    <t>delasierralarissa@gmail.com</t>
  </si>
  <si>
    <t>de León Cárdenas</t>
  </si>
  <si>
    <t xml:space="preserve">Negocios internacionales </t>
  </si>
  <si>
    <t>deleonc.mariafernanda@gmail.com</t>
  </si>
  <si>
    <t>Daniela Alejandra</t>
  </si>
  <si>
    <t xml:space="preserve">Del Toro Hernandez </t>
  </si>
  <si>
    <t xml:space="preserve">Finanzas y contaduría pública </t>
  </si>
  <si>
    <t>danideltoro@outlook.es</t>
  </si>
  <si>
    <t>Luz Camila</t>
  </si>
  <si>
    <t>Díaz  Mulhia</t>
  </si>
  <si>
    <t>luzcamila_dm@outlook.com</t>
  </si>
  <si>
    <t>Maria Eugenia</t>
  </si>
  <si>
    <t>garcia garcia</t>
  </si>
  <si>
    <t>maruitaliby@gmail.com</t>
  </si>
  <si>
    <t>Sofia Isabella</t>
  </si>
  <si>
    <t>González Tranfa</t>
  </si>
  <si>
    <t>sofiagtisabella@gmail.com</t>
  </si>
  <si>
    <t>Gabriela Sofía</t>
  </si>
  <si>
    <t>Hernández Velasco</t>
  </si>
  <si>
    <t>Gsofiahernandez@hotmail.com</t>
  </si>
  <si>
    <t>Jessamyn Ixniel</t>
  </si>
  <si>
    <t>Ladrón de Guevara Pérez</t>
  </si>
  <si>
    <t>jessalgp@hotmail.com</t>
  </si>
  <si>
    <t>Larumbe González</t>
  </si>
  <si>
    <t>chofaslrmb@gmail.com</t>
  </si>
  <si>
    <t>Amanda Linette</t>
  </si>
  <si>
    <t>López Calderón</t>
  </si>
  <si>
    <t>amanda.linette.lc@gmail.com</t>
  </si>
  <si>
    <t>Lozada Muciño</t>
  </si>
  <si>
    <t>fernanda.lozada12@hotmail.com</t>
  </si>
  <si>
    <t>Maciel Gutiérrez</t>
  </si>
  <si>
    <t>fer_maciel22@hotmail.com</t>
  </si>
  <si>
    <t>283586</t>
  </si>
  <si>
    <t>Mancilla Zulueta</t>
  </si>
  <si>
    <t>arquitectura</t>
  </si>
  <si>
    <t>pauwiwis29@hotmail.com</t>
  </si>
  <si>
    <t>Marita</t>
  </si>
  <si>
    <t>Martínez Bon</t>
  </si>
  <si>
    <t>marita.mbon@gmail.com</t>
  </si>
  <si>
    <t>Martínez Ramírez</t>
  </si>
  <si>
    <t>mafermr_0602@outlook.es</t>
  </si>
  <si>
    <t>andreamazagregori@telmexmail.com</t>
  </si>
  <si>
    <t>mariajosemazagregori@prodigy.net.mx</t>
  </si>
  <si>
    <t>Daniela Ximena</t>
  </si>
  <si>
    <t>Moctezuma Zamora</t>
  </si>
  <si>
    <t>danielamz20@hotmail.com</t>
  </si>
  <si>
    <t>Montero Alvarez</t>
  </si>
  <si>
    <t>ximemoal@hotmail.com</t>
  </si>
  <si>
    <t>Diana Lizet</t>
  </si>
  <si>
    <t>Montoya Jiménez</t>
  </si>
  <si>
    <t>montoyajimenezdianalizet@gmail.com</t>
  </si>
  <si>
    <t>Moscoso Suarez</t>
  </si>
  <si>
    <t>andreamoscosos@outlook.com</t>
  </si>
  <si>
    <t xml:space="preserve">Sofia </t>
  </si>
  <si>
    <t>Ojeda Sanmiguel</t>
  </si>
  <si>
    <t>sofiaojeda1611@hotmail.com</t>
  </si>
  <si>
    <t>Sandra Estefany</t>
  </si>
  <si>
    <t>Ontiveros  Briones</t>
  </si>
  <si>
    <t>estefany08ob@gmail.com</t>
  </si>
  <si>
    <t>PAULA DANAE</t>
  </si>
  <si>
    <t>PADILLA CANUL</t>
  </si>
  <si>
    <t>paula.danae@hotmail.com</t>
  </si>
  <si>
    <t xml:space="preserve">Patiño  Perez </t>
  </si>
  <si>
    <t>fernandappatino@hotmail.com</t>
  </si>
  <si>
    <t>cristina</t>
  </si>
  <si>
    <t>perea gonzález</t>
  </si>
  <si>
    <t>cristinaperea_98@hotmail.com</t>
  </si>
  <si>
    <t>Poire Gil</t>
  </si>
  <si>
    <t>jimenapoire@gmail.com</t>
  </si>
  <si>
    <t>Ramirez  Andrade</t>
  </si>
  <si>
    <t>pamelaramiirez019@gmail.com</t>
  </si>
  <si>
    <t xml:space="preserve">Maria Paula </t>
  </si>
  <si>
    <t>Rosado Aguirre</t>
  </si>
  <si>
    <t>mariapaulara@live.com.mx</t>
  </si>
  <si>
    <t>marianne_rofra@hotmail.com</t>
  </si>
  <si>
    <t>Rueda Terán</t>
  </si>
  <si>
    <t>rueda.lore@hotmail.com</t>
  </si>
  <si>
    <t>Ana Michelle</t>
  </si>
  <si>
    <t>Secin Sa</t>
  </si>
  <si>
    <t xml:space="preserve">Dirección Internacional de Hoteles </t>
  </si>
  <si>
    <t>michsesa@gmail.com</t>
  </si>
  <si>
    <t>Cristina Yukiko</t>
  </si>
  <si>
    <t>Tellaeche Inukai</t>
  </si>
  <si>
    <t>yukiko_ti@hotmail.com</t>
  </si>
  <si>
    <t>marceurrutia@hotmail.es</t>
  </si>
  <si>
    <t>diana_kvr@outlook.com</t>
  </si>
  <si>
    <t xml:space="preserve">Diana Lorena </t>
  </si>
  <si>
    <t xml:space="preserve">Vargas Añorve </t>
  </si>
  <si>
    <t>dlorenavarga@gmail.com</t>
  </si>
  <si>
    <t>gloria_abigail99@hotmail.com</t>
  </si>
  <si>
    <t>Vazquez Flores</t>
  </si>
  <si>
    <t>mariana.vzq98@gmail.com</t>
  </si>
  <si>
    <t>michelle iran</t>
  </si>
  <si>
    <t>zaragoza cupich</t>
  </si>
  <si>
    <t>mich.cupich@gmail.com</t>
  </si>
  <si>
    <t>lety-soto59@hotmail.com</t>
  </si>
  <si>
    <t>Fabrizio</t>
  </si>
  <si>
    <t>Agati Lagunas</t>
  </si>
  <si>
    <t>fapi412@hotmail.com</t>
  </si>
  <si>
    <t>Diego Alfonso</t>
  </si>
  <si>
    <t>Alarcón Ortiz</t>
  </si>
  <si>
    <t>digo1052@hotmail.com</t>
  </si>
  <si>
    <t>Roberto Manuel</t>
  </si>
  <si>
    <t>Arenas  Arenas</t>
  </si>
  <si>
    <t>amroberto13@gmail.com</t>
  </si>
  <si>
    <t>Arriaga Vilalta</t>
  </si>
  <si>
    <t>arriaga.alejandro1@gmail.com</t>
  </si>
  <si>
    <t>Fernando Antonio</t>
  </si>
  <si>
    <t>Avila Castillo</t>
  </si>
  <si>
    <t>fer.a23@hotmail.com</t>
  </si>
  <si>
    <t xml:space="preserve">luis pablo </t>
  </si>
  <si>
    <t>Benitez  Morales</t>
  </si>
  <si>
    <t>luis_pablo981@outlook.com</t>
  </si>
  <si>
    <t>Luis Ricardo</t>
  </si>
  <si>
    <t>Carrillo Bayardo</t>
  </si>
  <si>
    <t>Que onda agus! Nomás quería ver que onda con este google docs</t>
  </si>
  <si>
    <t>carrillo_lrcb99@hotmail.com</t>
  </si>
  <si>
    <t xml:space="preserve">Alfredo </t>
  </si>
  <si>
    <t>Cojab Mizrahi</t>
  </si>
  <si>
    <t>fredocojab@gmail.com</t>
  </si>
  <si>
    <t>Cortés Acra</t>
  </si>
  <si>
    <t>jp_cortes87@hotmail.com</t>
  </si>
  <si>
    <t>Cuellar Pamanes</t>
  </si>
  <si>
    <t>rcuellar170@hotmail.com</t>
  </si>
  <si>
    <t>Marcelo</t>
  </si>
  <si>
    <t>da Fonseca Vianna</t>
  </si>
  <si>
    <t>marcelodafonsecavianna97@gmail.com</t>
  </si>
  <si>
    <t>jm98dlpozzo@gmail.com</t>
  </si>
  <si>
    <t>del Val Sosa</t>
  </si>
  <si>
    <t>rodridelval@hotmail.com</t>
  </si>
  <si>
    <t xml:space="preserve">Edgar </t>
  </si>
  <si>
    <t>Dominguez Peña</t>
  </si>
  <si>
    <t>edgar.ed36@gmail.com</t>
  </si>
  <si>
    <t>fabricio.duque22@gmail.com</t>
  </si>
  <si>
    <t>José Javier</t>
  </si>
  <si>
    <t>Elizalde Oseguera</t>
  </si>
  <si>
    <t>javi.elizalde.98@gmail.com</t>
  </si>
  <si>
    <t>Escobedo Rodriguez</t>
  </si>
  <si>
    <t>esc7577@gmail.com</t>
  </si>
  <si>
    <t>Emilio Enrique</t>
  </si>
  <si>
    <t>Fandiño Soto</t>
  </si>
  <si>
    <t>emilio.fandinos@gmail.com</t>
  </si>
  <si>
    <t>ricardoefs97@hotmail.com</t>
  </si>
  <si>
    <t>Jorge Ángel</t>
  </si>
  <si>
    <t>Garduño Castañeda</t>
  </si>
  <si>
    <t>jagc248@hotmail.com</t>
  </si>
  <si>
    <t>González Pérez</t>
  </si>
  <si>
    <t>eduardo_glz19@hotmail.com</t>
  </si>
  <si>
    <t xml:space="preserve">Jesús </t>
  </si>
  <si>
    <t xml:space="preserve">Hernández  Velasco </t>
  </si>
  <si>
    <t>jesushdzvl98@gmail.com</t>
  </si>
  <si>
    <t>Lira Bernasconi</t>
  </si>
  <si>
    <t>jamespage2009@hotmail.com</t>
  </si>
  <si>
    <t>Llerena Fernandez de Castro</t>
  </si>
  <si>
    <t>daniellerena97@gmail.com</t>
  </si>
  <si>
    <t>López  González</t>
  </si>
  <si>
    <t>eduardo250299@hotmail.com</t>
  </si>
  <si>
    <t>santiloza13@gmail.com</t>
  </si>
  <si>
    <t xml:space="preserve">Abel </t>
  </si>
  <si>
    <t>Lozada Valderrabano</t>
  </si>
  <si>
    <t>1998abel@gmail.com</t>
  </si>
  <si>
    <t>ottoboy8@hotmail.com</t>
  </si>
  <si>
    <t xml:space="preserve">Santiago </t>
  </si>
  <si>
    <t>Maciel Camara</t>
  </si>
  <si>
    <t>santmaciel7@outlook.com</t>
  </si>
  <si>
    <t>Mateos Soto</t>
  </si>
  <si>
    <t>ferms_0810@outlook.com</t>
  </si>
  <si>
    <t>Mejía Zaldívar</t>
  </si>
  <si>
    <t>alejandro.mej.zal@gmail.com</t>
  </si>
  <si>
    <t>Mendiola Garza</t>
  </si>
  <si>
    <t>lucamendiola@hotmail.com</t>
  </si>
  <si>
    <t xml:space="preserve">Mario alejandro </t>
  </si>
  <si>
    <t xml:space="preserve">Monterroza Morales </t>
  </si>
  <si>
    <t>mmonterroza711@gmail.com</t>
  </si>
  <si>
    <t xml:space="preserve">Arturo Alberto </t>
  </si>
  <si>
    <t>Ramirez Coutiño</t>
  </si>
  <si>
    <t>arturo.ramirezc24@gmail.com</t>
  </si>
  <si>
    <t>Ramírez Gutiérrez</t>
  </si>
  <si>
    <t>jaimergm@hotmail.com</t>
  </si>
  <si>
    <t>Rangel Alvarez</t>
  </si>
  <si>
    <t>gustavo-ran@hotmail.com</t>
  </si>
  <si>
    <t>Julio José</t>
  </si>
  <si>
    <t>Recinos Cordón</t>
  </si>
  <si>
    <t>jujoreco@gmail.com</t>
  </si>
  <si>
    <t xml:space="preserve">Alfedo </t>
  </si>
  <si>
    <t>alfrosado98@gmail.com</t>
  </si>
  <si>
    <t>Luis Manuel</t>
  </si>
  <si>
    <t>Ruiz Juarez</t>
  </si>
  <si>
    <t>luisma50@live.com.mx</t>
  </si>
  <si>
    <t>Salgado Martinez</t>
  </si>
  <si>
    <t>sansalgadomtz@gmail.com</t>
  </si>
  <si>
    <t>Salvador Castillo</t>
  </si>
  <si>
    <t>diego.salvadorc@gmail.com</t>
  </si>
  <si>
    <t>Cesar Augusto</t>
  </si>
  <si>
    <t>Santana Alfaro</t>
  </si>
  <si>
    <t>cesarsantana04@hotmail.com</t>
  </si>
  <si>
    <t>JOSE ALFREDO</t>
  </si>
  <si>
    <t>SERRANO NUÑEZ</t>
  </si>
  <si>
    <t>serranoalfredo.704@outlook.com; alfredo.serrano@solucionesberaza.com</t>
  </si>
  <si>
    <t xml:space="preserve">Oscar Daniel </t>
  </si>
  <si>
    <t>Sotelo Felix</t>
  </si>
  <si>
    <t>oscar.sotelo56@gmail.com</t>
  </si>
  <si>
    <t>Soto Zapata</t>
  </si>
  <si>
    <t>quique_1898@hotmail.com</t>
  </si>
  <si>
    <t>Torres Elizondo</t>
  </si>
  <si>
    <t>miborretorres@msn.com</t>
  </si>
  <si>
    <t>Valencia Astiazarán</t>
  </si>
  <si>
    <t>jeva_w@hotmail.com</t>
  </si>
  <si>
    <t>Velasco  Ledesma</t>
  </si>
  <si>
    <t>ma.velascoledesma@gmail.com</t>
  </si>
  <si>
    <t>Adrian Mauricio</t>
  </si>
  <si>
    <t>Villarreal Garza</t>
  </si>
  <si>
    <t>adrianmvg18@gmail.com</t>
  </si>
  <si>
    <t>ezal9777@gmail.com</t>
  </si>
  <si>
    <t>ezh1297@hotmail.com</t>
  </si>
  <si>
    <t>Brenda Berenice</t>
  </si>
  <si>
    <t>breen.mova@gmail.com</t>
  </si>
  <si>
    <t>Esperanza Wendolyn</t>
  </si>
  <si>
    <t xml:space="preserve">Pinto </t>
  </si>
  <si>
    <t xml:space="preserve"> Jiménez</t>
  </si>
  <si>
    <t>Lilian Stephanie</t>
  </si>
  <si>
    <t>Roa</t>
  </si>
  <si>
    <t>Sanchéz</t>
  </si>
  <si>
    <t>lilian.rscz@gmail.com</t>
  </si>
  <si>
    <t>Ana Karen Claudine</t>
  </si>
  <si>
    <t>aniik_claus@hotmail.com; aniik.claus@gmail.com</t>
  </si>
  <si>
    <t xml:space="preserve">Amaya </t>
  </si>
  <si>
    <t>ferchoamaya22@gmail.com</t>
  </si>
  <si>
    <t>Bryan</t>
  </si>
  <si>
    <t>Bravo</t>
  </si>
  <si>
    <t>Demetrio</t>
  </si>
  <si>
    <t xml:space="preserve">López </t>
  </si>
  <si>
    <t>Mendicuti</t>
  </si>
  <si>
    <t>Diana</t>
  </si>
  <si>
    <t>Almonte</t>
  </si>
  <si>
    <t>dianaalmonte94@hotmail.com</t>
  </si>
  <si>
    <t>zybony@hotmail.com</t>
  </si>
  <si>
    <t>ximebarrera2@live.com</t>
  </si>
  <si>
    <t>luzbetancourt10@hotmail.com</t>
  </si>
  <si>
    <t>Sofìa</t>
  </si>
  <si>
    <t xml:space="preserve"> Estrada</t>
  </si>
  <si>
    <t>soficabrera79@yahoo.com</t>
  </si>
  <si>
    <t>Marìa Fernanda</t>
  </si>
  <si>
    <t>fernanda-1820@hotmail.com</t>
  </si>
  <si>
    <t>Veronica</t>
  </si>
  <si>
    <t xml:space="preserve">Diaz </t>
  </si>
  <si>
    <t xml:space="preserve"> Suarez</t>
  </si>
  <si>
    <t>vdiazsuarez94@gmail.com</t>
  </si>
  <si>
    <t>Alejandra Sofia</t>
  </si>
  <si>
    <t xml:space="preserve">Garces </t>
  </si>
  <si>
    <t>alesofia_9@hotmail.com</t>
  </si>
  <si>
    <t>cundy_cindy94@hotmail.com</t>
  </si>
  <si>
    <t>Ilse Mariana</t>
  </si>
  <si>
    <t xml:space="preserve"> Mejia</t>
  </si>
  <si>
    <t>ilsemarianamena@hotmail.com</t>
  </si>
  <si>
    <t>Ana Marcela</t>
  </si>
  <si>
    <t xml:space="preserve">Millan </t>
  </si>
  <si>
    <t>Beyer</t>
  </si>
  <si>
    <t>marce.millanb@gmail.com</t>
  </si>
  <si>
    <t xml:space="preserve">Mizrahi </t>
  </si>
  <si>
    <t>Sevilla</t>
  </si>
  <si>
    <t>deborahmiz26@gmail.com</t>
  </si>
  <si>
    <t xml:space="preserve">Palomares </t>
  </si>
  <si>
    <t xml:space="preserve"> Cantero</t>
  </si>
  <si>
    <t>d_p_c_26@outlook.com</t>
  </si>
  <si>
    <t xml:space="preserve">Perez </t>
  </si>
  <si>
    <t>Underwood</t>
  </si>
  <si>
    <t>jime.under152@hotmail.com</t>
  </si>
  <si>
    <t>Revilla</t>
  </si>
  <si>
    <t>mariana_revilla12@hotmail.com</t>
  </si>
  <si>
    <t>Ana Jessica</t>
  </si>
  <si>
    <t>Arochi</t>
  </si>
  <si>
    <t>ana-jessica@live.com.mx</t>
  </si>
  <si>
    <t xml:space="preserve"> Bilbao</t>
  </si>
  <si>
    <t>pau_rod95@hotmail.com</t>
  </si>
  <si>
    <t>Marìa José</t>
  </si>
  <si>
    <t>Romero Hicks</t>
  </si>
  <si>
    <t>Murakami</t>
  </si>
  <si>
    <t>majitos1995@gmail.com</t>
  </si>
  <si>
    <t>Javiera</t>
  </si>
  <si>
    <t xml:space="preserve">Ruanova </t>
  </si>
  <si>
    <t xml:space="preserve"> Ferreiro</t>
  </si>
  <si>
    <t>javierarf13@gmail.com</t>
  </si>
  <si>
    <t>marianarueda95@gmail.com</t>
  </si>
  <si>
    <t xml:space="preserve"> Servín</t>
  </si>
  <si>
    <t>ferch248@hotmail.com</t>
  </si>
  <si>
    <t xml:space="preserve">Vidrio </t>
  </si>
  <si>
    <t xml:space="preserve"> Maldonado</t>
  </si>
  <si>
    <t>danyvidrio10@hotmail.com</t>
  </si>
  <si>
    <t>angelivaguilar@gmail.com</t>
  </si>
  <si>
    <t>laxtrox32@hotmail.com</t>
  </si>
  <si>
    <t xml:space="preserve"> Montufar</t>
  </si>
  <si>
    <t>crash.cm@hotmail.com</t>
  </si>
  <si>
    <t>Guillermo Antonio</t>
  </si>
  <si>
    <t xml:space="preserve"> Mata</t>
  </si>
  <si>
    <t>ghernandezmata@gmail.com</t>
  </si>
  <si>
    <t>Hector Hugo</t>
  </si>
  <si>
    <t xml:space="preserve"> Valdez</t>
  </si>
  <si>
    <t>hector.mendoza01@hotmail.com</t>
  </si>
  <si>
    <t xml:space="preserve"> Ortiz</t>
  </si>
  <si>
    <t>Graciela Guadalupe</t>
  </si>
  <si>
    <t>Caro</t>
  </si>
  <si>
    <t>Morelos</t>
  </si>
  <si>
    <t>graciela_carom@hotmail.com</t>
  </si>
  <si>
    <t xml:space="preserve">Castillo </t>
  </si>
  <si>
    <t xml:space="preserve"> Alanis</t>
  </si>
  <si>
    <t>Tania Guadalupe</t>
  </si>
  <si>
    <t>Cervantes Hernández</t>
  </si>
  <si>
    <t xml:space="preserve">Conde </t>
  </si>
  <si>
    <t>Ciencias de la familia</t>
  </si>
  <si>
    <t>Lénika</t>
  </si>
  <si>
    <t>Duarte</t>
  </si>
  <si>
    <t>Adriana</t>
  </si>
  <si>
    <t xml:space="preserve">Galicia </t>
  </si>
  <si>
    <t>gaes_adi@hotmail.com</t>
  </si>
  <si>
    <t>Florence</t>
  </si>
  <si>
    <t xml:space="preserve">Guerrero </t>
  </si>
  <si>
    <t xml:space="preserve"> Quiñonez</t>
  </si>
  <si>
    <t>Dana Erendira</t>
  </si>
  <si>
    <t>Venegas</t>
  </si>
  <si>
    <t xml:space="preserve">Lomelín </t>
  </si>
  <si>
    <t xml:space="preserve"> Contreras</t>
  </si>
  <si>
    <t xml:space="preserve">Mota </t>
  </si>
  <si>
    <t>Monzón</t>
  </si>
  <si>
    <t>wendy Maritza</t>
  </si>
  <si>
    <t xml:space="preserve">Narvaez </t>
  </si>
  <si>
    <t xml:space="preserve"> Morales</t>
  </si>
  <si>
    <t>Abril</t>
  </si>
  <si>
    <t xml:space="preserve"> Reyna</t>
  </si>
  <si>
    <t>Ana Karla</t>
  </si>
  <si>
    <t xml:space="preserve"> Castillo</t>
  </si>
  <si>
    <t>anakarlaramitos@hotmail.com</t>
  </si>
  <si>
    <t>Fatima</t>
  </si>
  <si>
    <t>Remírez</t>
  </si>
  <si>
    <t>Flor Guadalupe</t>
  </si>
  <si>
    <t>Aire</t>
  </si>
  <si>
    <t>flor.rodriguezaire@gmail.com</t>
  </si>
  <si>
    <t>Tania Carolina</t>
  </si>
  <si>
    <t>Bábago</t>
  </si>
  <si>
    <t>dianaruizgz@gmail.com</t>
  </si>
  <si>
    <t>rociosanchezr@hotmail.com</t>
  </si>
  <si>
    <t xml:space="preserve">Sarmiento </t>
  </si>
  <si>
    <t xml:space="preserve"> Valle</t>
  </si>
  <si>
    <t xml:space="preserve">Vazquez </t>
  </si>
  <si>
    <t xml:space="preserve"> Rodriguez</t>
  </si>
  <si>
    <t>majo_mgb@hotmail.com</t>
  </si>
  <si>
    <t xml:space="preserve">Zepeda </t>
  </si>
  <si>
    <t xml:space="preserve">Ferrer </t>
  </si>
  <si>
    <t xml:space="preserve"> Oropeza</t>
  </si>
  <si>
    <t>Francisco Manuel</t>
  </si>
  <si>
    <t xml:space="preserve"> Gómez</t>
  </si>
  <si>
    <t>Martinez Sánchez</t>
  </si>
  <si>
    <t>Aldo Elí</t>
  </si>
  <si>
    <t>Mejorada</t>
  </si>
  <si>
    <t xml:space="preserve">Mejorada </t>
  </si>
  <si>
    <t>daniel Alejandro</t>
  </si>
  <si>
    <t>daniel@telemedica.mx</t>
  </si>
  <si>
    <t>Arcos</t>
  </si>
  <si>
    <t>Correa</t>
  </si>
  <si>
    <t>reginaarreguin@hotmail.com</t>
  </si>
  <si>
    <t>paulinaayalardgz@gmail.com</t>
  </si>
  <si>
    <t>Carmen Mari</t>
  </si>
  <si>
    <t>Bezaury</t>
  </si>
  <si>
    <t>cmbezaury@gmail.com</t>
  </si>
  <si>
    <t xml:space="preserve">Bravo </t>
  </si>
  <si>
    <t xml:space="preserve"> Huerta</t>
  </si>
  <si>
    <t>ferfu_bhv@hotmail.com</t>
  </si>
  <si>
    <t>majocabreramejia@gmail.com</t>
  </si>
  <si>
    <t xml:space="preserve">Dector </t>
  </si>
  <si>
    <t>Coppel</t>
  </si>
  <si>
    <t>Laura</t>
  </si>
  <si>
    <t xml:space="preserve"> Riquelme</t>
  </si>
  <si>
    <t>laudelri28@gmail.com</t>
  </si>
  <si>
    <t>andreadela1912@gmail.com</t>
  </si>
  <si>
    <t>Dafne</t>
  </si>
  <si>
    <t>dafne_dominguez@hotmail.com</t>
  </si>
  <si>
    <t xml:space="preserve">Duran </t>
  </si>
  <si>
    <t xml:space="preserve"> Barroso</t>
  </si>
  <si>
    <t xml:space="preserve">Escamilla </t>
  </si>
  <si>
    <t>fernandez</t>
  </si>
  <si>
    <t>carolinaef9@hotmail.com</t>
  </si>
  <si>
    <t>Sofía Gabriela</t>
  </si>
  <si>
    <t xml:space="preserve">Esquer </t>
  </si>
  <si>
    <t>pamesq.98@hotmail.com</t>
  </si>
  <si>
    <t>Alejandra Ivette</t>
  </si>
  <si>
    <t xml:space="preserve"> Santillan</t>
  </si>
  <si>
    <t>aleivette.santillan@gmail.com</t>
  </si>
  <si>
    <t xml:space="preserve"> Nájera</t>
  </si>
  <si>
    <t>danielagalvan.najera@gmail.com</t>
  </si>
  <si>
    <t xml:space="preserve">Manzo </t>
  </si>
  <si>
    <t xml:space="preserve"> Rivera</t>
  </si>
  <si>
    <t>superfresa1997@hotmail.com</t>
  </si>
  <si>
    <t xml:space="preserve">Mecinas </t>
  </si>
  <si>
    <t>Ybarra</t>
  </si>
  <si>
    <t>jimeybarra@gmail.com</t>
  </si>
  <si>
    <t>Leslie</t>
  </si>
  <si>
    <t xml:space="preserve"> Álvarez</t>
  </si>
  <si>
    <t>les_ma96@outlook.com</t>
  </si>
  <si>
    <t xml:space="preserve">Muñoz </t>
  </si>
  <si>
    <t>apmr_040797@hotmail.com</t>
  </si>
  <si>
    <t>Ana Keren</t>
  </si>
  <si>
    <t xml:space="preserve"> Vázquez</t>
  </si>
  <si>
    <t>anakarenpv@hotmail.com</t>
  </si>
  <si>
    <t>Melissa Marilu</t>
  </si>
  <si>
    <t xml:space="preserve">Reyes </t>
  </si>
  <si>
    <t xml:space="preserve"> Uriarte</t>
  </si>
  <si>
    <t>melissareyesu@hotmail.com</t>
  </si>
  <si>
    <t>Michelle Elizabeth</t>
  </si>
  <si>
    <t>michellesilvarom@gmail.com</t>
  </si>
  <si>
    <t>Carmen Andrea</t>
  </si>
  <si>
    <t xml:space="preserve">Sotelo </t>
  </si>
  <si>
    <t xml:space="preserve"> Loeza</t>
  </si>
  <si>
    <t>andy.6597@hotmail.com</t>
  </si>
  <si>
    <t xml:space="preserve">Velazquez </t>
  </si>
  <si>
    <t xml:space="preserve"> Castela</t>
  </si>
  <si>
    <t>mariafvc.97@gmail.com</t>
  </si>
  <si>
    <t>Aaron</t>
  </si>
  <si>
    <t>aaron.alvarezg@gmail.com</t>
  </si>
  <si>
    <t>Skandar giries</t>
  </si>
  <si>
    <t xml:space="preserve">Carmach </t>
  </si>
  <si>
    <t xml:space="preserve"> Ponce</t>
  </si>
  <si>
    <t>skandar.-@hotmail.com</t>
  </si>
  <si>
    <t>José Agustín</t>
  </si>
  <si>
    <t>Escalera</t>
  </si>
  <si>
    <t>joseibarra.es@gmail.com</t>
  </si>
  <si>
    <t>ray239406@gmail.com</t>
  </si>
  <si>
    <t xml:space="preserve"> Barriga</t>
  </si>
  <si>
    <t>jorge_barriga@outlook.com</t>
  </si>
  <si>
    <t>Philibert</t>
  </si>
  <si>
    <t>phili0101@hotmail.com</t>
  </si>
  <si>
    <t xml:space="preserve">Quezada </t>
  </si>
  <si>
    <t xml:space="preserve"> Silva</t>
  </si>
  <si>
    <t xml:space="preserve">Said </t>
  </si>
  <si>
    <t xml:space="preserve"> Elia</t>
  </si>
  <si>
    <t>jonadx_24@hotmail.com</t>
  </si>
  <si>
    <t xml:space="preserve">María José </t>
  </si>
  <si>
    <t xml:space="preserve"> Coeto </t>
  </si>
  <si>
    <t>Acassuso</t>
  </si>
  <si>
    <t>majocoetoa@gmail.com</t>
  </si>
  <si>
    <t>Ana Elena</t>
  </si>
  <si>
    <t xml:space="preserve"> Bravo</t>
  </si>
  <si>
    <t>anaelenaher@hotmail.com</t>
  </si>
  <si>
    <t xml:space="preserve"> Martínez</t>
  </si>
  <si>
    <t>anachomtz@hotmail.com</t>
  </si>
  <si>
    <t>Ingrid Jaqueline</t>
  </si>
  <si>
    <t xml:space="preserve"> Pratt</t>
  </si>
  <si>
    <t>jackepratt@hotmail.com</t>
  </si>
  <si>
    <t>Fontes</t>
  </si>
  <si>
    <t>estefania_fontes@hotmail.com</t>
  </si>
  <si>
    <t xml:space="preserve">Aquetzalli </t>
  </si>
  <si>
    <t xml:space="preserve"> Millán</t>
  </si>
  <si>
    <t>aquetmia_23@hotmail.com</t>
  </si>
  <si>
    <t>Génesis</t>
  </si>
  <si>
    <t xml:space="preserve">Arias </t>
  </si>
  <si>
    <t xml:space="preserve"> Pereida</t>
  </si>
  <si>
    <t>genesis_arias_pereida99@hotmail.com</t>
  </si>
  <si>
    <t>Sara Eliann</t>
  </si>
  <si>
    <t>Barrero</t>
  </si>
  <si>
    <t>Castillero</t>
  </si>
  <si>
    <t>mo_sare26@hotmail.com</t>
  </si>
  <si>
    <t>majo.carpio@gmail.com</t>
  </si>
  <si>
    <t>Belio</t>
  </si>
  <si>
    <t>majocastrob@hotmail.com</t>
  </si>
  <si>
    <t xml:space="preserve">Adriana Paola </t>
  </si>
  <si>
    <t xml:space="preserve"> Flores</t>
  </si>
  <si>
    <t>andy.chavez98@gmail.com</t>
  </si>
  <si>
    <t>Paula Regina</t>
  </si>
  <si>
    <t xml:space="preserve">Díaz Mirón </t>
  </si>
  <si>
    <t>reginadmz@gmail.com</t>
  </si>
  <si>
    <t xml:space="preserve">Natalia Mercedes </t>
  </si>
  <si>
    <t>Artunduaga</t>
  </si>
  <si>
    <t>natalia.gonzar@gmail.com</t>
  </si>
  <si>
    <t xml:space="preserve">Güémez </t>
  </si>
  <si>
    <t>andrea@guemez.net</t>
  </si>
  <si>
    <t>saraguerradlc@gmail.com</t>
  </si>
  <si>
    <t xml:space="preserve">Paulina Sofía </t>
  </si>
  <si>
    <t xml:space="preserve">Guerra </t>
  </si>
  <si>
    <t>Rentería</t>
  </si>
  <si>
    <t>pauguerra98@gmail.com</t>
  </si>
  <si>
    <t>Anna Sofía</t>
  </si>
  <si>
    <t>Cerrilla</t>
  </si>
  <si>
    <t>asofiagtz@hotmail.com</t>
  </si>
  <si>
    <t xml:space="preserve">Isabel </t>
  </si>
  <si>
    <t>Loria</t>
  </si>
  <si>
    <t>Isabelgutlor@hotmail.com</t>
  </si>
  <si>
    <t>María Hoyos</t>
  </si>
  <si>
    <t>edith.norman99@gmail.com</t>
  </si>
  <si>
    <t xml:space="preserve">Tania María </t>
  </si>
  <si>
    <t>Bogard</t>
  </si>
  <si>
    <t>taniabogard@hotmail.com</t>
  </si>
  <si>
    <t>andreaibarra2928@gmail.com</t>
  </si>
  <si>
    <t>Jaramillo</t>
  </si>
  <si>
    <t>valejara0678@gmail.com</t>
  </si>
  <si>
    <t>Carmen Lizeth</t>
  </si>
  <si>
    <t>carmen_5861@hotmail.com</t>
  </si>
  <si>
    <t xml:space="preserve">Leyva </t>
  </si>
  <si>
    <t>fernanda549@hotmail.com</t>
  </si>
  <si>
    <t>Layla</t>
  </si>
  <si>
    <t>Quiñones</t>
  </si>
  <si>
    <t>laylalq26@gmail.com</t>
  </si>
  <si>
    <t xml:space="preserve"> Baranda</t>
  </si>
  <si>
    <t>analaumb@hotmail.com</t>
  </si>
  <si>
    <t xml:space="preserve">Mari Carmen </t>
  </si>
  <si>
    <t>gil4@outlook.es</t>
  </si>
  <si>
    <t xml:space="preserve">Diana Verónica </t>
  </si>
  <si>
    <t>diana.12nunez@hotmail.com</t>
  </si>
  <si>
    <t>Viridiana</t>
  </si>
  <si>
    <t>Ginez</t>
  </si>
  <si>
    <t>viri.olvera17@gmail.com</t>
  </si>
  <si>
    <t>Howland</t>
  </si>
  <si>
    <t>reginaortizhowland@gmail.com</t>
  </si>
  <si>
    <t>María Serena</t>
  </si>
  <si>
    <t>Orus</t>
  </si>
  <si>
    <t>mariaa.orus@gmail.com</t>
  </si>
  <si>
    <t xml:space="preserve">Fernanda Elitania </t>
  </si>
  <si>
    <t xml:space="preserve">Palafox </t>
  </si>
  <si>
    <t>ferpalafox_jimenez@outlook.es</t>
  </si>
  <si>
    <t xml:space="preserve">Rangel </t>
  </si>
  <si>
    <t>nat.rangel@live.com</t>
  </si>
  <si>
    <t xml:space="preserve">Irma Alejandra </t>
  </si>
  <si>
    <t>rysalee98@gmail.com</t>
  </si>
  <si>
    <t>Karen mariana</t>
  </si>
  <si>
    <t xml:space="preserve">Rosete </t>
  </si>
  <si>
    <t>karenrosete7@gmail.com</t>
  </si>
  <si>
    <t>r98vale@hotmail.com</t>
  </si>
  <si>
    <t>Bedolla</t>
  </si>
  <si>
    <t>ale85sb@hotmail.com</t>
  </si>
  <si>
    <t xml:space="preserve">Testelli </t>
  </si>
  <si>
    <t>santestelli@gmail.com</t>
  </si>
  <si>
    <t xml:space="preserve">Carlos Alejandro </t>
  </si>
  <si>
    <t>t_o_rbar@hotmail.com</t>
  </si>
  <si>
    <t>Amanda Ivonne</t>
  </si>
  <si>
    <t>amandaivtp@hotmail.com</t>
  </si>
  <si>
    <t>Ximena Daniela</t>
  </si>
  <si>
    <t>xi_me98@hotmail.com</t>
  </si>
  <si>
    <t>Polet</t>
  </si>
  <si>
    <t xml:space="preserve">Villar </t>
  </si>
  <si>
    <t>Toss</t>
  </si>
  <si>
    <t>poletvillar@gmail.com</t>
  </si>
  <si>
    <t>Sarah Paola</t>
  </si>
  <si>
    <t>Walther</t>
  </si>
  <si>
    <t>sarah-paola@hotmail.com</t>
  </si>
  <si>
    <t>Zamarripa</t>
  </si>
  <si>
    <t>Zercovitz</t>
  </si>
  <si>
    <t>isa.zamzer@gmail.com</t>
  </si>
  <si>
    <t xml:space="preserve">David Salvador </t>
  </si>
  <si>
    <t xml:space="preserve"> Albarrán</t>
  </si>
  <si>
    <t>davidscm13@gmail.com</t>
  </si>
  <si>
    <t>hernandez.luna.guillermo@gmail.com</t>
  </si>
  <si>
    <t xml:space="preserve">Oswaldo </t>
  </si>
  <si>
    <t xml:space="preserve"> Velázquez</t>
  </si>
  <si>
    <t>oswaldosilvavelazquez_11@hotmail.com</t>
  </si>
  <si>
    <t>Javier Alonso</t>
  </si>
  <si>
    <t xml:space="preserve">Alvarado </t>
  </si>
  <si>
    <t>javieraav99@outlook.com</t>
  </si>
  <si>
    <t>chavez_carlos08@hotmail.com</t>
  </si>
  <si>
    <t>José Héctor</t>
  </si>
  <si>
    <t xml:space="preserve">Entzana </t>
  </si>
  <si>
    <t>hector.garcia190@gmail.com</t>
  </si>
  <si>
    <t>gommarchr@gmail.com</t>
  </si>
  <si>
    <t>Héctor Rodrigo</t>
  </si>
  <si>
    <t>Carranza</t>
  </si>
  <si>
    <t>hectorgonzalez4030@gmail.com</t>
  </si>
  <si>
    <t xml:space="preserve">Carla Leticia </t>
  </si>
  <si>
    <t>Zarza</t>
  </si>
  <si>
    <t>carla_mz24@hotmail.com</t>
  </si>
  <si>
    <t xml:space="preserve">Nartínes </t>
  </si>
  <si>
    <t>Ventura</t>
  </si>
  <si>
    <t>luismanuelm98@hotmail.com</t>
  </si>
  <si>
    <t>juan.pablo.ortega.carbajal@gmail.com</t>
  </si>
  <si>
    <t>Domingo Hiram</t>
  </si>
  <si>
    <t xml:space="preserve">Reyna </t>
  </si>
  <si>
    <t>domingo_1120@hotmail.com</t>
  </si>
  <si>
    <t>Benjamín Sebastián</t>
  </si>
  <si>
    <t>sebastian.v_v@live.com.mx</t>
  </si>
  <si>
    <t>medicalwig90@gmail.com</t>
  </si>
  <si>
    <t xml:space="preserve">Vélez </t>
  </si>
  <si>
    <t>Massé</t>
  </si>
  <si>
    <t>v_masse87@hotmail.es</t>
  </si>
  <si>
    <t>mangel_zavala@hotmail.com</t>
  </si>
  <si>
    <t>Claudia Estefanía</t>
  </si>
  <si>
    <t xml:space="preserve">Ayala </t>
  </si>
  <si>
    <t>clauestefi@gmail.com</t>
  </si>
  <si>
    <t>N/A</t>
  </si>
  <si>
    <t xml:space="preserve">Movilidad a Queretaro </t>
  </si>
  <si>
    <t xml:space="preserve">Briones </t>
  </si>
  <si>
    <t>Responsabilidad Social y Desarrollo Sustentable</t>
  </si>
  <si>
    <t>briones.brenda@hotmail.com</t>
  </si>
  <si>
    <t xml:space="preserve">Campuzano </t>
  </si>
  <si>
    <t>dafne.24@live.com.mx</t>
  </si>
  <si>
    <t>flor_anis@hotmail.com</t>
  </si>
  <si>
    <t xml:space="preserve">Herrera </t>
  </si>
  <si>
    <t xml:space="preserve">Cerón </t>
  </si>
  <si>
    <t xml:space="preserve">herrerag_rs@hotmail.com </t>
  </si>
  <si>
    <t>Verónica</t>
  </si>
  <si>
    <t xml:space="preserve">Miranda </t>
  </si>
  <si>
    <t>González Meza</t>
  </si>
  <si>
    <t>vero_mgm@outlook.com</t>
  </si>
  <si>
    <t>00238433</t>
  </si>
  <si>
    <t>Motola</t>
  </si>
  <si>
    <t>Meave</t>
  </si>
  <si>
    <t>andy_moto@hotmail.com</t>
  </si>
  <si>
    <t>Beca para todo el programa</t>
  </si>
  <si>
    <t>Carla María</t>
  </si>
  <si>
    <t xml:space="preserve">Quintero </t>
  </si>
  <si>
    <t>Escalante</t>
  </si>
  <si>
    <t>carlita_quintero@hotmail.com</t>
  </si>
  <si>
    <t>Ya se graduo de la Universidad</t>
  </si>
  <si>
    <t>michelltovarch@hotmail.com</t>
  </si>
  <si>
    <t xml:space="preserve">Abullarade </t>
  </si>
  <si>
    <t>Sawaya</t>
  </si>
  <si>
    <t xml:space="preserve">eduardoabullaradesawaya@gmail.com </t>
  </si>
  <si>
    <t>Omar</t>
  </si>
  <si>
    <t>omar.cravioto@hotmail.com</t>
  </si>
  <si>
    <t>Ruiloba</t>
  </si>
  <si>
    <t>andresfdzr23@gmail.com</t>
  </si>
  <si>
    <t xml:space="preserve">Ginebra </t>
  </si>
  <si>
    <t>santiginebra@gmail.com</t>
  </si>
  <si>
    <t>Del Rosario</t>
  </si>
  <si>
    <t>rulgr_94@hotmail.com</t>
  </si>
  <si>
    <t>Luis Oscar</t>
  </si>
  <si>
    <t>Aurioles</t>
  </si>
  <si>
    <t xml:space="preserve">luis.oscar.ma@hotmail.com </t>
  </si>
  <si>
    <t>Horacio</t>
  </si>
  <si>
    <t xml:space="preserve">Schroeder </t>
  </si>
  <si>
    <t>horaciosb17@hotmail.com</t>
  </si>
  <si>
    <t>Jaime David</t>
  </si>
  <si>
    <t xml:space="preserve">Grimaldo </t>
  </si>
  <si>
    <t xml:space="preserve">james_sgrimaldo@hotmail.com </t>
  </si>
  <si>
    <t>antoniosoberanesr@gmail.com</t>
  </si>
  <si>
    <t>Sofía María del Socorro</t>
  </si>
  <si>
    <t xml:space="preserve">Sodi </t>
  </si>
  <si>
    <t>Zapfe</t>
  </si>
  <si>
    <t xml:space="preserve">sofi.sodi@hotmail.com </t>
  </si>
  <si>
    <t xml:space="preserve">Tapia </t>
  </si>
  <si>
    <t>renato_tg10@yahoo.com</t>
  </si>
  <si>
    <t xml:space="preserve">Tress </t>
  </si>
  <si>
    <t>Meza</t>
  </si>
  <si>
    <t>alfredotress9@gmail.com</t>
  </si>
  <si>
    <t>Carlos Alexis</t>
  </si>
  <si>
    <t xml:space="preserve">Valladares </t>
  </si>
  <si>
    <t xml:space="preserve">Rivero </t>
  </si>
  <si>
    <t>valladares_1005@hotmail.com</t>
  </si>
  <si>
    <t xml:space="preserve">Villa </t>
  </si>
  <si>
    <t>jpvilla95@outlook.com</t>
  </si>
  <si>
    <t>Luis Felipe</t>
  </si>
  <si>
    <t>Zavala Sagahón</t>
  </si>
  <si>
    <t xml:space="preserve">Sagahón </t>
  </si>
  <si>
    <t>zavalasagahon.luisfelipe@gmail.com</t>
  </si>
  <si>
    <t>Fátima</t>
  </si>
  <si>
    <t>fafe96@gmail.com</t>
  </si>
  <si>
    <t>Herce</t>
  </si>
  <si>
    <t>brenher@icloud.com</t>
  </si>
  <si>
    <t xml:space="preserve">Maycotte </t>
  </si>
  <si>
    <t>Minero</t>
  </si>
  <si>
    <t>genesismaycotte@gmail.com</t>
  </si>
  <si>
    <t>Fátima Andrea</t>
  </si>
  <si>
    <t>fatima.nav@hotmail.com</t>
  </si>
  <si>
    <t> angie.om3@gmail.com</t>
  </si>
  <si>
    <t xml:space="preserve">Quiñones </t>
  </si>
  <si>
    <t>De la Paz</t>
  </si>
  <si>
    <t>andyqui@hotmail.com</t>
  </si>
  <si>
    <t>katiarodj@hotmail.com</t>
  </si>
  <si>
    <t>abog.torrijos@hotmail.com</t>
  </si>
  <si>
    <t>Stephannie Marlene</t>
  </si>
  <si>
    <t xml:space="preserve">Zavala </t>
  </si>
  <si>
    <t xml:space="preserve">Acuña </t>
  </si>
  <si>
    <t> marlene.za@hotmail.es</t>
  </si>
  <si>
    <t>00253979</t>
  </si>
  <si>
    <t xml:space="preserve">Fernando </t>
  </si>
  <si>
    <t>Alpizar</t>
  </si>
  <si>
    <t>alpizars@live.com.mx</t>
  </si>
  <si>
    <t>Malcom</t>
  </si>
  <si>
    <t>Víctor Gustavo</t>
  </si>
  <si>
    <t xml:space="preserve">Barcenas </t>
  </si>
  <si>
    <t>gus_cr9@live.com</t>
  </si>
  <si>
    <t>José Gerardo</t>
  </si>
  <si>
    <t xml:space="preserve">Casillas </t>
  </si>
  <si>
    <t>Dagdug</t>
  </si>
  <si>
    <t>gcasillasd@gmail.com</t>
  </si>
  <si>
    <t>Sergio Abraham</t>
  </si>
  <si>
    <t>Peniche</t>
  </si>
  <si>
    <t>sergioacp@outlook.com</t>
  </si>
  <si>
    <t>Gilberto</t>
  </si>
  <si>
    <t>Feria</t>
  </si>
  <si>
    <t>gil_feria@hotmail.com</t>
  </si>
  <si>
    <t>Eblen</t>
  </si>
  <si>
    <t xml:space="preserve">Jalil </t>
  </si>
  <si>
    <t>eblenjalil@hotmail.com</t>
  </si>
  <si>
    <t>José Santos</t>
  </si>
  <si>
    <t xml:space="preserve">Marroquin </t>
  </si>
  <si>
    <t>pepe_esponjado@hotmail.com</t>
  </si>
  <si>
    <t>00237160</t>
  </si>
  <si>
    <t>Meraz</t>
  </si>
  <si>
    <t>ale_meraz20@hotmail.com</t>
  </si>
  <si>
    <t xml:space="preserve">No estaba dado de alta en atributos </t>
  </si>
  <si>
    <t>Jorge Hugo</t>
  </si>
  <si>
    <t xml:space="preserve">Pérez Carrión </t>
  </si>
  <si>
    <t>jhpcarrion@hotmail.com</t>
  </si>
  <si>
    <t>David Abraham</t>
  </si>
  <si>
    <t>Dirección y Admon. de Empresas</t>
  </si>
  <si>
    <t>quirozin28@gmail.com</t>
  </si>
  <si>
    <t>jsalvadorr96@hotmail.com</t>
  </si>
  <si>
    <t>00146237</t>
  </si>
  <si>
    <t>Diego Alejandro</t>
  </si>
  <si>
    <t>d.s_ecoap@outlook.com</t>
  </si>
  <si>
    <t xml:space="preserve">Beca para todo el programa </t>
  </si>
  <si>
    <t>Edwin Enrique</t>
  </si>
  <si>
    <t xml:space="preserve">Santos </t>
  </si>
  <si>
    <t>esantosart0130@hotmail.com</t>
  </si>
  <si>
    <t>marcosisraeltg@live.com.mx</t>
  </si>
  <si>
    <t>xanic28@hotmail.com</t>
  </si>
  <si>
    <t xml:space="preserve">Ezeiza </t>
  </si>
  <si>
    <t>vezeiza@yahoo.com</t>
  </si>
  <si>
    <t>ferfuenzalida@hotmail.com</t>
  </si>
  <si>
    <t>ginagarcia00@hotmail.com</t>
  </si>
  <si>
    <t>Yesenia Abigail</t>
  </si>
  <si>
    <t>Peralta</t>
  </si>
  <si>
    <t>abigailgcia@aol.com</t>
  </si>
  <si>
    <t>paula_gomezm97@hotmail.com</t>
  </si>
  <si>
    <t>ale.gonz96@hotmail.com</t>
  </si>
  <si>
    <t>Mery</t>
  </si>
  <si>
    <t xml:space="preserve">Laniado </t>
  </si>
  <si>
    <t>merylaniado@gmail.com</t>
  </si>
  <si>
    <t>annya.evil.inc@hotmail.com</t>
  </si>
  <si>
    <t>Isadora</t>
  </si>
  <si>
    <t>isamoreno109@gmail.com</t>
  </si>
  <si>
    <t>padillamafernanda@gmail.com</t>
  </si>
  <si>
    <t>ryparra.77@gmail.com</t>
  </si>
  <si>
    <t>Escalona</t>
  </si>
  <si>
    <t>andyroesc@gmail.com</t>
  </si>
  <si>
    <t>pau_velazquez_rosales_98@hotmail.com</t>
  </si>
  <si>
    <t>Lizbeth Scarlett</t>
  </si>
  <si>
    <t xml:space="preserve">Zenteno </t>
  </si>
  <si>
    <t>lizbethzenteno98@outlook.com</t>
  </si>
  <si>
    <t>edu_1295@hotmail.com</t>
  </si>
  <si>
    <t xml:space="preserve">Bachir </t>
  </si>
  <si>
    <t>M.</t>
  </si>
  <si>
    <t>juancbachir@gmail.com</t>
  </si>
  <si>
    <t xml:space="preserve">Barrios </t>
  </si>
  <si>
    <t>paobarriosgrajales@gmail.com</t>
  </si>
  <si>
    <t>Martha Hernández</t>
  </si>
  <si>
    <t>j.constantino1@hotmail.com</t>
  </si>
  <si>
    <t>Buen Abad</t>
  </si>
  <si>
    <t>alexei1421@gmail.com</t>
  </si>
  <si>
    <t>mingalord19@gmail.com</t>
  </si>
  <si>
    <t>Mendoza Martínez</t>
  </si>
  <si>
    <t>artmm98@gmail.com</t>
  </si>
  <si>
    <t>Efrén Gerardo</t>
  </si>
  <si>
    <t>gerardosalop@outlook.com</t>
  </si>
  <si>
    <t>cris3jo@gmail.com</t>
  </si>
  <si>
    <t>00258304</t>
  </si>
  <si>
    <t xml:space="preserve">Anderson </t>
  </si>
  <si>
    <t>Anciola</t>
  </si>
  <si>
    <t>pameanderson8@gmail.com</t>
  </si>
  <si>
    <t>00323312</t>
  </si>
  <si>
    <t xml:space="preserve">Boy </t>
  </si>
  <si>
    <t>Matte</t>
  </si>
  <si>
    <t>anapaulaboy@yahoo.com.mx</t>
  </si>
  <si>
    <t>valery_23041998@hotmail.com</t>
  </si>
  <si>
    <t>00318343</t>
  </si>
  <si>
    <t>eugeniachavezromero@gmail.com</t>
  </si>
  <si>
    <t>00322620</t>
  </si>
  <si>
    <t xml:space="preserve">Mónica </t>
  </si>
  <si>
    <t xml:space="preserve">Contla </t>
  </si>
  <si>
    <t>mm.contla@gmail.com</t>
  </si>
  <si>
    <t>00279483</t>
  </si>
  <si>
    <t>Diana Estefania</t>
  </si>
  <si>
    <t>fencampiira@gmail.com</t>
  </si>
  <si>
    <t>00318948</t>
  </si>
  <si>
    <t xml:space="preserve">Fragoso </t>
  </si>
  <si>
    <t>Orozco</t>
  </si>
  <si>
    <t>isafragosoo@gmail.com</t>
  </si>
  <si>
    <t>jennygialqui@gmail.com</t>
  </si>
  <si>
    <t>00314717</t>
  </si>
  <si>
    <t>Gónzalez Gúzman</t>
  </si>
  <si>
    <t>Gúzman</t>
  </si>
  <si>
    <t>elenagonzalez5@gmail.com</t>
  </si>
  <si>
    <t>00312063</t>
  </si>
  <si>
    <t xml:space="preserve">Karina R. </t>
  </si>
  <si>
    <t xml:space="preserve">Libien </t>
  </si>
  <si>
    <t>Rodas</t>
  </si>
  <si>
    <t>kari_libien@hotmail.com</t>
  </si>
  <si>
    <t>00314347</t>
  </si>
  <si>
    <t xml:space="preserve">Liceaga </t>
  </si>
  <si>
    <t>mliceaga22@gmail.com</t>
  </si>
  <si>
    <t>00324094</t>
  </si>
  <si>
    <t xml:space="preserve">Alejandra Jazmín </t>
  </si>
  <si>
    <t>jazmin2502@live.com.mx</t>
  </si>
  <si>
    <t xml:space="preserve">Beca Fundación Azteca </t>
  </si>
  <si>
    <t>00261066</t>
  </si>
  <si>
    <t>Eileen Alejandra</t>
  </si>
  <si>
    <t>Valero</t>
  </si>
  <si>
    <t>yunsi10@hotmail.com</t>
  </si>
  <si>
    <t>00325958</t>
  </si>
  <si>
    <t>Domenica Maureen Regina</t>
  </si>
  <si>
    <t>regina.morfin@gmail.com</t>
  </si>
  <si>
    <t>00283137</t>
  </si>
  <si>
    <t xml:space="preserve">Lissette </t>
  </si>
  <si>
    <t xml:space="preserve">Moyers </t>
  </si>
  <si>
    <t>moyerslissette@gmail.com</t>
  </si>
  <si>
    <t xml:space="preserve">Melfrid </t>
  </si>
  <si>
    <t xml:space="preserve">Pastrana </t>
  </si>
  <si>
    <t>melfridpastrana@gmail.com</t>
  </si>
  <si>
    <t>00331263</t>
  </si>
  <si>
    <t>Marcia</t>
  </si>
  <si>
    <t>Mata</t>
  </si>
  <si>
    <t>marciapatriciaramirezmata@yahoo.com</t>
  </si>
  <si>
    <t>00299233</t>
  </si>
  <si>
    <t xml:space="preserve">Emiliano </t>
  </si>
  <si>
    <t>lucciole@me.com</t>
  </si>
  <si>
    <t>Torá Hoffner Lorena</t>
  </si>
  <si>
    <t>nesyrodri98@gmail.com</t>
  </si>
  <si>
    <t>00302517</t>
  </si>
  <si>
    <t>Jenifer</t>
  </si>
  <si>
    <t xml:space="preserve">Zamudio </t>
  </si>
  <si>
    <t>jenifer_santoos@hotmail.com</t>
  </si>
  <si>
    <t>00314269</t>
  </si>
  <si>
    <t xml:space="preserve">Andrea Guadalupe </t>
  </si>
  <si>
    <t>andrea_s_c17@outlook.es</t>
  </si>
  <si>
    <t>ana_tgdo@hotmail.com</t>
  </si>
  <si>
    <t>Sin tutor asignado</t>
  </si>
  <si>
    <t>eugeniobw97@gmail.com</t>
  </si>
  <si>
    <t>00332125</t>
  </si>
  <si>
    <t>Santiago Alberto</t>
  </si>
  <si>
    <t xml:space="preserve">Castellanos </t>
  </si>
  <si>
    <t>santi_caste98@hotmail.com</t>
  </si>
  <si>
    <t>00316252</t>
  </si>
  <si>
    <t>too.correa@yahoo.com</t>
  </si>
  <si>
    <t>00312594</t>
  </si>
  <si>
    <t xml:space="preserve">Jose Antonio </t>
  </si>
  <si>
    <t xml:space="preserve">Dacorta  </t>
  </si>
  <si>
    <t xml:space="preserve">Quintana </t>
  </si>
  <si>
    <t>jqantoniodaco@gmail.com</t>
  </si>
  <si>
    <t>00318662</t>
  </si>
  <si>
    <t xml:space="preserve">Abraham </t>
  </si>
  <si>
    <t xml:space="preserve">De Lucio </t>
  </si>
  <si>
    <t>abedelucio@gmail.com</t>
  </si>
  <si>
    <t>00315207</t>
  </si>
  <si>
    <t>paco.dc11@hotmail.com</t>
  </si>
  <si>
    <t>rodrigoespino@hotmail.com</t>
  </si>
  <si>
    <t>00324283</t>
  </si>
  <si>
    <t xml:space="preserve">Ferez </t>
  </si>
  <si>
    <t>isaacferez9@gmail.com</t>
  </si>
  <si>
    <t>Castilla Barajas José Alberto</t>
  </si>
  <si>
    <t>00326469</t>
  </si>
  <si>
    <t xml:space="preserve">Maldonado </t>
  </si>
  <si>
    <t xml:space="preserve">Arriaga </t>
  </si>
  <si>
    <t>xavier.hunter@hotmail.com</t>
  </si>
  <si>
    <t>00259119</t>
  </si>
  <si>
    <t>Valerio</t>
  </si>
  <si>
    <t>dfmtzu@icloud.com</t>
  </si>
  <si>
    <t>00317036</t>
  </si>
  <si>
    <t>Cristian Erick</t>
  </si>
  <si>
    <t xml:space="preserve">Monterrubio </t>
  </si>
  <si>
    <t>erickalvarado9321@outlook.com</t>
  </si>
  <si>
    <t>00298403</t>
  </si>
  <si>
    <t xml:space="preserve">Morfin  </t>
  </si>
  <si>
    <t>rmorfin41@gmail.com</t>
  </si>
  <si>
    <t>00274005</t>
  </si>
  <si>
    <t xml:space="preserve">Adrian </t>
  </si>
  <si>
    <t>Murillo</t>
  </si>
  <si>
    <t>Ramirez - Moreno</t>
  </si>
  <si>
    <t>adrianmurillo@gmail.com</t>
  </si>
  <si>
    <t>00327869</t>
  </si>
  <si>
    <t>alex_982010@hotmail.com</t>
  </si>
  <si>
    <t>00317038</t>
  </si>
  <si>
    <t xml:space="preserve">Palacio </t>
  </si>
  <si>
    <t>Cattini</t>
  </si>
  <si>
    <t>stefanoricardo60@gmail.com</t>
  </si>
  <si>
    <t>00327566</t>
  </si>
  <si>
    <t xml:space="preserve">Fernando José </t>
  </si>
  <si>
    <t>Belmont</t>
  </si>
  <si>
    <t>ferbelmont@me.com</t>
  </si>
  <si>
    <t xml:space="preserve">Diego Miguel </t>
  </si>
  <si>
    <t xml:space="preserve">Ramiro </t>
  </si>
  <si>
    <t>diegoramiroe@gmail.com</t>
  </si>
  <si>
    <t>00330849</t>
  </si>
  <si>
    <t>Luis Roberto</t>
  </si>
  <si>
    <t xml:space="preserve">Redding </t>
  </si>
  <si>
    <t>Melo</t>
  </si>
  <si>
    <t>luis_rm03@hotmail.com</t>
  </si>
  <si>
    <t>00253028</t>
  </si>
  <si>
    <t xml:space="preserve">Juan Carlos </t>
  </si>
  <si>
    <t xml:space="preserve">Reina </t>
  </si>
  <si>
    <t>Zuñiga</t>
  </si>
  <si>
    <t>Juan_carlosz@iloud.com</t>
  </si>
  <si>
    <t>00312953</t>
  </si>
  <si>
    <t xml:space="preserve">Alvaro </t>
  </si>
  <si>
    <t>Riaño</t>
  </si>
  <si>
    <t>Casazza</t>
  </si>
  <si>
    <t>alvaro_riano@hotmail.com</t>
  </si>
  <si>
    <t>benjamin.silva31@hotmail.com</t>
  </si>
  <si>
    <t>00263169</t>
  </si>
  <si>
    <t xml:space="preserve">Ingenieria Industrial </t>
  </si>
  <si>
    <t>fervelvil797@gmail.com</t>
  </si>
  <si>
    <t>00331289</t>
  </si>
  <si>
    <t>Victor Hugo</t>
  </si>
  <si>
    <t xml:space="preserve">Vidal </t>
  </si>
  <si>
    <t>vhvg15@gmail.com</t>
  </si>
  <si>
    <t>00332130</t>
  </si>
  <si>
    <t xml:space="preserve">Luis Denzel </t>
  </si>
  <si>
    <t xml:space="preserve">Zarate </t>
  </si>
  <si>
    <t>denzel.aguilar@gmail.com</t>
  </si>
  <si>
    <t>00198498</t>
  </si>
  <si>
    <t>Diana Isis</t>
  </si>
  <si>
    <t>Mármol</t>
  </si>
  <si>
    <t>dishm3@hotmail.com</t>
  </si>
  <si>
    <t>montserodt@hotmail.com</t>
  </si>
  <si>
    <t>00260211</t>
  </si>
  <si>
    <t>Tamara</t>
  </si>
  <si>
    <t>Peregrina</t>
  </si>
  <si>
    <t>De La Fuente</t>
  </si>
  <si>
    <t>tperegrina@hotmail.com</t>
  </si>
  <si>
    <t>regina120796@hotmail.com</t>
  </si>
  <si>
    <t>00292524</t>
  </si>
  <si>
    <t>Mayorga</t>
  </si>
  <si>
    <t>valeria.mayorga97@hotmail.com</t>
  </si>
  <si>
    <t>josnolasco05@hotmail.com</t>
  </si>
  <si>
    <t>danielaricardez11@gmail.com</t>
  </si>
  <si>
    <t>00278376</t>
  </si>
  <si>
    <t>juanpalku@hotmail.com</t>
  </si>
  <si>
    <t>00329330</t>
  </si>
  <si>
    <t>Yussef Farid</t>
  </si>
  <si>
    <t>Menendez</t>
  </si>
  <si>
    <t>yusseffarid@hotmail.com</t>
  </si>
  <si>
    <t>paulina.alvarez.911@gmail.com</t>
  </si>
  <si>
    <t>00239284</t>
  </si>
  <si>
    <t>cinta_rosa_roma@hotmail.com</t>
  </si>
  <si>
    <t>00218863</t>
  </si>
  <si>
    <t>Antivett</t>
  </si>
  <si>
    <t>Bellón</t>
  </si>
  <si>
    <t>antivettbellon@hotmail.com</t>
  </si>
  <si>
    <t>camila_coa06@hotmail.com</t>
  </si>
  <si>
    <t>alecouto1309@gmail.com</t>
  </si>
  <si>
    <t>esteban-s94@hotmail.com</t>
  </si>
  <si>
    <t>Alonso Páramo Rocío</t>
  </si>
  <si>
    <t>maferbledt@hotmail.com</t>
  </si>
  <si>
    <t>00235509</t>
  </si>
  <si>
    <t xml:space="preserve">Elsa Verónica </t>
  </si>
  <si>
    <t>elsycabreraa@hotmail.com</t>
  </si>
  <si>
    <t>00174134</t>
  </si>
  <si>
    <t>Charleston</t>
  </si>
  <si>
    <t>paoatleta@hotmail.com</t>
  </si>
  <si>
    <t>00218836</t>
  </si>
  <si>
    <t xml:space="preserve">Arantza </t>
  </si>
  <si>
    <t>arantza_4495@hotmail.com</t>
  </si>
  <si>
    <t>elisa_galina@hotmail.com</t>
  </si>
  <si>
    <t>paola_cervantes@outlook.com</t>
  </si>
  <si>
    <t>girlcristina@hotmail.com</t>
  </si>
  <si>
    <t>00229000</t>
  </si>
  <si>
    <t xml:space="preserve">Ma. Andrea </t>
  </si>
  <si>
    <t>Huizar</t>
  </si>
  <si>
    <t>andreadh06@hotmail.com</t>
  </si>
  <si>
    <t>00234706</t>
  </si>
  <si>
    <t>Díaz Fernández</t>
  </si>
  <si>
    <t>Gallardo</t>
  </si>
  <si>
    <t>ingeniería Industrial</t>
  </si>
  <si>
    <t>isabeldiazg@hotmail.com</t>
  </si>
  <si>
    <t>mayra.grc@outlook.com</t>
  </si>
  <si>
    <t>sofiaga_20@hotmail.com</t>
  </si>
  <si>
    <t>00199073</t>
  </si>
  <si>
    <t>mglzu@hotmail.com</t>
  </si>
  <si>
    <t>clau.greeneto@hotmail.com</t>
  </si>
  <si>
    <t>00199389</t>
  </si>
  <si>
    <t>Higareda</t>
  </si>
  <si>
    <t>Ingeniería  Biomédica</t>
  </si>
  <si>
    <t>maria_gh2@hotmail.com</t>
  </si>
  <si>
    <t>00195454</t>
  </si>
  <si>
    <t>Haberman</t>
  </si>
  <si>
    <t>Villaverde</t>
  </si>
  <si>
    <t>marianahv@hotmail.com</t>
  </si>
  <si>
    <t>00240528</t>
  </si>
  <si>
    <t xml:space="preserve">Grysel Fernanda </t>
  </si>
  <si>
    <t>gryselfernanda31@hotmail.com</t>
  </si>
  <si>
    <t>00236375</t>
  </si>
  <si>
    <t xml:space="preserve">Francisco Xavier </t>
  </si>
  <si>
    <t>Hoyos</t>
  </si>
  <si>
    <t>Cordón</t>
  </si>
  <si>
    <t>xav_h20@hotmail.com</t>
  </si>
  <si>
    <t>00235511</t>
  </si>
  <si>
    <t xml:space="preserve">Nadia Alexia </t>
  </si>
  <si>
    <t>Illingworth</t>
  </si>
  <si>
    <t>Del Río</t>
  </si>
  <si>
    <t>nadia.illingworth@hotmail.com</t>
  </si>
  <si>
    <t>00234901</t>
  </si>
  <si>
    <t xml:space="preserve">Victoria </t>
  </si>
  <si>
    <t>majo.landa@hotmail.com</t>
  </si>
  <si>
    <t>marianaleon11@hotmail.com</t>
  </si>
  <si>
    <t>daliamargo@hotmail.com</t>
  </si>
  <si>
    <t>mariajosemqz@gmail.com</t>
  </si>
  <si>
    <t>00210731</t>
  </si>
  <si>
    <t>Martínez - Parente</t>
  </si>
  <si>
    <t>De la Mora</t>
  </si>
  <si>
    <t>karenparentem@gmail.com</t>
  </si>
  <si>
    <t>00209741</t>
  </si>
  <si>
    <t xml:space="preserve">Geraldine </t>
  </si>
  <si>
    <t>geralm0212@hotmail.com</t>
  </si>
  <si>
    <t>katsmors@gmail.com</t>
  </si>
  <si>
    <t>00234545</t>
  </si>
  <si>
    <t xml:space="preserve">María Jesús </t>
  </si>
  <si>
    <t>Parás</t>
  </si>
  <si>
    <t>mjparasr@hotmail.com</t>
  </si>
  <si>
    <t>00234463</t>
  </si>
  <si>
    <t>Regina Eugenia</t>
  </si>
  <si>
    <t xml:space="preserve">Partida </t>
  </si>
  <si>
    <t>reginap_9@hotmail.com</t>
  </si>
  <si>
    <t>00209206</t>
  </si>
  <si>
    <t xml:space="preserve">Luciana </t>
  </si>
  <si>
    <t>Peruggía</t>
  </si>
  <si>
    <t>lucianaperuggia@gmail.com</t>
  </si>
  <si>
    <t>monicaplata_95@hotmail.com</t>
  </si>
  <si>
    <t>00237599</t>
  </si>
  <si>
    <t>marianits18@gmail.com</t>
  </si>
  <si>
    <t>sabanpachipachi@hotmail.com</t>
  </si>
  <si>
    <t>00240158</t>
  </si>
  <si>
    <t>dan_1mx@hotmail.com</t>
  </si>
  <si>
    <t>alesanchez.rc@gmail.com</t>
  </si>
  <si>
    <t>00195065</t>
  </si>
  <si>
    <t>Ma. Del Rocío</t>
  </si>
  <si>
    <t>Sánchez Mejorada</t>
  </si>
  <si>
    <t>rociosm94@hotmail.com</t>
  </si>
  <si>
    <t>yuri.s_27@hotmail.com</t>
  </si>
  <si>
    <t>00231514</t>
  </si>
  <si>
    <t>marianis.torres.mx@hotmail.com</t>
  </si>
  <si>
    <t>00163663</t>
  </si>
  <si>
    <t>Torres Arpi</t>
  </si>
  <si>
    <t>Acero</t>
  </si>
  <si>
    <t>ceci_ctaa@hotmail.com</t>
  </si>
  <si>
    <t>00189278</t>
  </si>
  <si>
    <t>Elin Mariana</t>
  </si>
  <si>
    <t>elinmariana@hotmail.com</t>
  </si>
  <si>
    <t>00244408</t>
  </si>
  <si>
    <t>Jennifer Elisa</t>
  </si>
  <si>
    <t>Vicedo</t>
  </si>
  <si>
    <t>elisaviso@hotmail.com</t>
  </si>
  <si>
    <t>00235749</t>
  </si>
  <si>
    <t>Vilarós</t>
  </si>
  <si>
    <t>alevilaroso@gmail.com</t>
  </si>
  <si>
    <t>00235497</t>
  </si>
  <si>
    <t>isabelvb_95@hotmail.com</t>
  </si>
  <si>
    <t>00233667</t>
  </si>
  <si>
    <t>Carmenmari</t>
  </si>
  <si>
    <t>Zaballa</t>
  </si>
  <si>
    <t>Lasso</t>
  </si>
  <si>
    <t>caarmlasso@gmail.com</t>
  </si>
  <si>
    <t>andreazkuri@gmail.com</t>
  </si>
  <si>
    <t>00233523</t>
  </si>
  <si>
    <t xml:space="preserve">Ma. José </t>
  </si>
  <si>
    <t>mariche.zav96@hotmail.com</t>
  </si>
  <si>
    <t>00238060</t>
  </si>
  <si>
    <t xml:space="preserve">Luis Ernesto </t>
  </si>
  <si>
    <t>neto_957@hotmail.com</t>
  </si>
  <si>
    <t>00194946</t>
  </si>
  <si>
    <t>Eitan</t>
  </si>
  <si>
    <t>Fleitman</t>
  </si>
  <si>
    <t>efleitman@hotmail.com</t>
  </si>
  <si>
    <t>00237436</t>
  </si>
  <si>
    <t>Pedro Francisco</t>
  </si>
  <si>
    <t>Arévalo</t>
  </si>
  <si>
    <t>francisco3.1416@outlook.com</t>
  </si>
  <si>
    <t>00218233</t>
  </si>
  <si>
    <t xml:space="preserve">David </t>
  </si>
  <si>
    <t xml:space="preserve">León </t>
  </si>
  <si>
    <t>Monterrubio</t>
  </si>
  <si>
    <t>david.leon.m@hotmail.com</t>
  </si>
  <si>
    <t>00239525</t>
  </si>
  <si>
    <t>lopezf.je7@gmail.com</t>
  </si>
  <si>
    <t>00234498</t>
  </si>
  <si>
    <t xml:space="preserve">Marcial </t>
  </si>
  <si>
    <t>gustavo.rodriguez.g8@gmail.com</t>
  </si>
  <si>
    <t>Bobadilla</t>
  </si>
  <si>
    <t>marcialmb.mm@gmail.com</t>
  </si>
  <si>
    <t>sin tutor asignado</t>
  </si>
  <si>
    <t>dmorgensternk@gmail.com</t>
  </si>
  <si>
    <t>oria.b@hotmail.com</t>
  </si>
  <si>
    <t>00237561</t>
  </si>
  <si>
    <t>Pizarro</t>
  </si>
  <si>
    <t>Suárez Tamayo</t>
  </si>
  <si>
    <t>pizarro_santiago@hotmail.com</t>
  </si>
  <si>
    <t>00235258</t>
  </si>
  <si>
    <t xml:space="preserve">Miguel Ángel </t>
  </si>
  <si>
    <t>Ingeniería Ambiental</t>
  </si>
  <si>
    <t>miguelmzr@hotmail.com</t>
  </si>
  <si>
    <t>jker95@hotmail.com</t>
  </si>
  <si>
    <t>00236747</t>
  </si>
  <si>
    <t>Amado Salvador</t>
  </si>
  <si>
    <t>salvadorschz@gmail.com</t>
  </si>
  <si>
    <t>soria25oscar@yahoo.com</t>
  </si>
  <si>
    <t>00226887</t>
  </si>
  <si>
    <t>Tangassi</t>
  </si>
  <si>
    <t>m_tangassi@hotmail.com</t>
  </si>
  <si>
    <t>lalot1509@live.com.mx</t>
  </si>
  <si>
    <t>laura.acero@hotmail.com</t>
  </si>
  <si>
    <t>alcalavilchesandrea@gmail.com</t>
  </si>
  <si>
    <t>natus97@hotmail.com</t>
  </si>
  <si>
    <t>sari.aysa.m@gmail.com</t>
  </si>
  <si>
    <t>00234180</t>
  </si>
  <si>
    <t>Bassini</t>
  </si>
  <si>
    <t xml:space="preserve"> Schlosser </t>
  </si>
  <si>
    <t>danielabassini@gmail.com</t>
  </si>
  <si>
    <t>marbbnut@gmail.com</t>
  </si>
  <si>
    <t>natalia.cervantes@hotmail.com</t>
  </si>
  <si>
    <t>00227115</t>
  </si>
  <si>
    <t>Elvira</t>
  </si>
  <si>
    <t>Chalom</t>
  </si>
  <si>
    <t>Haboba</t>
  </si>
  <si>
    <t>echalomh@gmail.com</t>
  </si>
  <si>
    <t>itzel.cuellar.t@gmail.com</t>
  </si>
  <si>
    <t>00258109</t>
  </si>
  <si>
    <t xml:space="preserve">Camila </t>
  </si>
  <si>
    <t xml:space="preserve">Serna </t>
  </si>
  <si>
    <t>camilafernandezs@hotmail.com</t>
  </si>
  <si>
    <t>00251671</t>
  </si>
  <si>
    <t xml:space="preserve">Bárbara </t>
  </si>
  <si>
    <t xml:space="preserve"> Inzunza </t>
  </si>
  <si>
    <t>barbara_7497@hotmail.com</t>
  </si>
  <si>
    <t>nenagalvez21@hotmail.com</t>
  </si>
  <si>
    <t>marijesugr@hotmail.com</t>
  </si>
  <si>
    <t>00259190</t>
  </si>
  <si>
    <t xml:space="preserve">Juliette </t>
  </si>
  <si>
    <t xml:space="preserve">Kanahuati </t>
  </si>
  <si>
    <t xml:space="preserve">Fares </t>
  </si>
  <si>
    <t>juliette.kanahuati@gmail.com</t>
  </si>
  <si>
    <t>aurorita.kramsky@hotmail.com</t>
  </si>
  <si>
    <t>00262143</t>
  </si>
  <si>
    <t xml:space="preserve">Alejandra del Carmen </t>
  </si>
  <si>
    <t>Leyva Parra</t>
  </si>
  <si>
    <t xml:space="preserve"> González </t>
  </si>
  <si>
    <t>alejandraleyvaparra@hotmail.com</t>
  </si>
  <si>
    <t>00264066</t>
  </si>
  <si>
    <t xml:space="preserve">Frida Atenea </t>
  </si>
  <si>
    <t xml:space="preserve">López  </t>
  </si>
  <si>
    <t>lopezfridaa@gmail.com</t>
  </si>
  <si>
    <t>analucas251@gmail.com</t>
  </si>
  <si>
    <t>00250718</t>
  </si>
  <si>
    <t xml:space="preserve">Maciel </t>
  </si>
  <si>
    <t xml:space="preserve">Gutiérrez </t>
  </si>
  <si>
    <t>marianita_mac@hotmail.com</t>
  </si>
  <si>
    <t>abril.mendoza.villeda@gmail.com</t>
  </si>
  <si>
    <t>00258124</t>
  </si>
  <si>
    <t xml:space="preserve">Sarah </t>
  </si>
  <si>
    <t>sarahmorales.sanchez@hotmail.com</t>
  </si>
  <si>
    <t>aburgueno82@gmail.com</t>
  </si>
  <si>
    <t>ortizseb@hotmail.com</t>
  </si>
  <si>
    <t>00266095</t>
  </si>
  <si>
    <t xml:space="preserve">Sabrina Concepción </t>
  </si>
  <si>
    <t>Quevedo</t>
  </si>
  <si>
    <t>sab_quevedo@hotmail.com</t>
  </si>
  <si>
    <t>renata.sanchez96@gmail.com</t>
  </si>
  <si>
    <t>00259535</t>
  </si>
  <si>
    <t xml:space="preserve">Sánchez  </t>
  </si>
  <si>
    <t>Magallán</t>
  </si>
  <si>
    <t>natacha_natachita@hotmail.com</t>
  </si>
  <si>
    <t>00257298</t>
  </si>
  <si>
    <t xml:space="preserve">Briana Carolina </t>
  </si>
  <si>
    <t>brianacsg@gmail.com</t>
  </si>
  <si>
    <t>00236406</t>
  </si>
  <si>
    <t xml:space="preserve">Ariel </t>
  </si>
  <si>
    <t xml:space="preserve">Smid </t>
  </si>
  <si>
    <t xml:space="preserve">Sarnow </t>
  </si>
  <si>
    <t>ari.smid@gmail.com</t>
  </si>
  <si>
    <t xml:space="preserve">ana-villarrealgarcia@hotmail.com </t>
  </si>
  <si>
    <t>ruth.zamr@gmail.com</t>
  </si>
  <si>
    <t>00251276</t>
  </si>
  <si>
    <t xml:space="preserve">Baños </t>
  </si>
  <si>
    <t xml:space="preserve">Olivieri - Sangia </t>
  </si>
  <si>
    <t>a01362487@gmail.com</t>
  </si>
  <si>
    <t>bbanos@gmail.com</t>
  </si>
  <si>
    <t>00255164</t>
  </si>
  <si>
    <t xml:space="preserve">Pablo Andrés </t>
  </si>
  <si>
    <t xml:space="preserve">Cámara </t>
  </si>
  <si>
    <t>Danielwarrior634@hotmail.com</t>
  </si>
  <si>
    <t>pablocamaraq@hotmail.com</t>
  </si>
  <si>
    <t>Fernández Reyes Estela</t>
  </si>
  <si>
    <t>Carreto Chávez Germán</t>
  </si>
  <si>
    <t>Abad Moreno Jose De Jesus</t>
  </si>
  <si>
    <t>00258315</t>
  </si>
  <si>
    <t>Martínez Estrada Araceli</t>
  </si>
  <si>
    <t>jaime_jcc97@hotmail.com</t>
  </si>
  <si>
    <t>Hijar Islas Laura</t>
  </si>
  <si>
    <t>00263112</t>
  </si>
  <si>
    <t>Yael Isaías</t>
  </si>
  <si>
    <t>yaelgarcia22@gmail.com</t>
  </si>
  <si>
    <t>00258639</t>
  </si>
  <si>
    <t xml:space="preserve">Infante </t>
  </si>
  <si>
    <t xml:space="preserve">Escudero </t>
  </si>
  <si>
    <t>ro.inf33@gmail.com</t>
  </si>
  <si>
    <t>00258575</t>
  </si>
  <si>
    <t xml:space="preserve">Manuel Francisco </t>
  </si>
  <si>
    <t>Aguirre Salmones Marimar</t>
  </si>
  <si>
    <t>manufmg6@hotmail.com</t>
  </si>
  <si>
    <t>gremeve@gmail.com</t>
  </si>
  <si>
    <t>anacris.leon@gmail.com</t>
  </si>
  <si>
    <t xml:space="preserve">Noval </t>
  </si>
  <si>
    <t xml:space="preserve">Enterria </t>
  </si>
  <si>
    <t>Arechavala Medina, Ligia Alejandra</t>
  </si>
  <si>
    <t>Barreto Trujano Enrique Javier</t>
  </si>
  <si>
    <t>estebanposadas96@hotmail.com</t>
  </si>
  <si>
    <t>razorazo@hotmail.com</t>
  </si>
  <si>
    <t>00258192</t>
  </si>
  <si>
    <t xml:space="preserve">César Alejandro </t>
  </si>
  <si>
    <t xml:space="preserve">Ríos </t>
  </si>
  <si>
    <t xml:space="preserve">Orozco </t>
  </si>
  <si>
    <t>Flores Espinosa Luz María</t>
  </si>
  <si>
    <t>cesariosorozco@gmail.com</t>
  </si>
  <si>
    <t>00258057</t>
  </si>
  <si>
    <t xml:space="preserve">Juan Arturo </t>
  </si>
  <si>
    <t>juan.rg97@hotmail.com</t>
  </si>
  <si>
    <t>Raga De Dios Ana Cristina</t>
  </si>
  <si>
    <t>lalodash@gmail.com</t>
  </si>
  <si>
    <t>00261441</t>
  </si>
  <si>
    <t xml:space="preserve">Mario Eduardo </t>
  </si>
  <si>
    <t>Suarez</t>
  </si>
  <si>
    <t xml:space="preserve"> Gasca </t>
  </si>
  <si>
    <t>reginapenacarrera@gmail.com</t>
  </si>
  <si>
    <t>mr.marsg@gmail.com</t>
  </si>
  <si>
    <t>Ojeda León Sergio Antonio</t>
  </si>
  <si>
    <t>00261492</t>
  </si>
  <si>
    <t xml:space="preserve">Valle </t>
  </si>
  <si>
    <t xml:space="preserve">O'Farril </t>
  </si>
  <si>
    <t>andresvo_97@hotmail.com</t>
  </si>
  <si>
    <t>00251938</t>
  </si>
  <si>
    <t xml:space="preserve">Francisco Alonso </t>
  </si>
  <si>
    <t>Valles</t>
  </si>
  <si>
    <t>Vudoyra Rosales Amparo</t>
  </si>
  <si>
    <t xml:space="preserve"> Pruneda </t>
  </si>
  <si>
    <t>alonso_vallesp@hotmail.com</t>
  </si>
  <si>
    <t>stefano_9616@hotmail.com</t>
  </si>
  <si>
    <t>00262908</t>
  </si>
  <si>
    <t xml:space="preserve">Juan Fabrizio </t>
  </si>
  <si>
    <t xml:space="preserve">Villareal </t>
  </si>
  <si>
    <t xml:space="preserve">Peña </t>
  </si>
  <si>
    <t>j.fabrizio96@hotmail.com</t>
  </si>
  <si>
    <t>aleaburto97@hotmail.com</t>
  </si>
  <si>
    <t>sotelomaritere@gmail.com</t>
  </si>
  <si>
    <t>00255140</t>
  </si>
  <si>
    <t>Estefania</t>
  </si>
  <si>
    <t>Villegas</t>
  </si>
  <si>
    <t>estefany_arte97@hotmail.com</t>
  </si>
  <si>
    <t>00285770</t>
  </si>
  <si>
    <t>Austin</t>
  </si>
  <si>
    <t>Zuccolotto</t>
  </si>
  <si>
    <t>dani.austin.97@gmail.com</t>
  </si>
  <si>
    <t>regvs17@live.com</t>
  </si>
  <si>
    <t>00278899</t>
  </si>
  <si>
    <t>Karla Noemi</t>
  </si>
  <si>
    <t>Varela</t>
  </si>
  <si>
    <t>karcerva@hotmail.com</t>
  </si>
  <si>
    <t>00275193</t>
  </si>
  <si>
    <t>Mancilla Alonso Mariana</t>
  </si>
  <si>
    <t xml:space="preserve">Ana Marisa </t>
  </si>
  <si>
    <t xml:space="preserve">Delgadillo </t>
  </si>
  <si>
    <t xml:space="preserve">Turner </t>
  </si>
  <si>
    <t>marisadt1997@gmail.com</t>
  </si>
  <si>
    <t>rediazcastanares@gmail.com</t>
  </si>
  <si>
    <t>vdiazb04@gmail.com</t>
  </si>
  <si>
    <t>kandy.michelle@gmail.com</t>
  </si>
  <si>
    <t>aescuderoduran@outlook.com</t>
  </si>
  <si>
    <t>are.zava@gmail.com</t>
  </si>
  <si>
    <t>enlinen@hotmail.com</t>
  </si>
  <si>
    <t>00290548</t>
  </si>
  <si>
    <t>vickyestrada98@hotmail.com</t>
  </si>
  <si>
    <t>annie.fr90@gmail.com</t>
  </si>
  <si>
    <t>00268829</t>
  </si>
  <si>
    <t>Amaro</t>
  </si>
  <si>
    <t>Ricárdez García José Abenamar</t>
  </si>
  <si>
    <t>rmontse96@hotmail.com</t>
  </si>
  <si>
    <t>00282693</t>
  </si>
  <si>
    <t>Maria Ximena</t>
  </si>
  <si>
    <t>mariaxgarza@gmail.com</t>
  </si>
  <si>
    <t>Dávila Sánchez, Luis Bernardo</t>
  </si>
  <si>
    <t>monicaguzaman98@hotmail.com</t>
  </si>
  <si>
    <t>fer.guzzman17@gmail.com</t>
  </si>
  <si>
    <t>00267553</t>
  </si>
  <si>
    <t>Claire</t>
  </si>
  <si>
    <t>Heitler</t>
  </si>
  <si>
    <t>Faitelson</t>
  </si>
  <si>
    <t>Fisioterapia</t>
  </si>
  <si>
    <t>claireheitler@gmail.com</t>
  </si>
  <si>
    <t>analuciahernandezh@gmail.com</t>
  </si>
  <si>
    <t>alehc96@hotmail.com</t>
  </si>
  <si>
    <t>00260048</t>
  </si>
  <si>
    <t>Linda</t>
  </si>
  <si>
    <t>Jafif</t>
  </si>
  <si>
    <t>Harari</t>
  </si>
  <si>
    <t>lindajafif@gmail.com</t>
  </si>
  <si>
    <t>00285109</t>
  </si>
  <si>
    <t>paupaty.aslan@gmail.com</t>
  </si>
  <si>
    <t>00279349</t>
  </si>
  <si>
    <t>Llabrés</t>
  </si>
  <si>
    <t>Santander</t>
  </si>
  <si>
    <t>llmariana@hotmail.com</t>
  </si>
  <si>
    <t>00272322</t>
  </si>
  <si>
    <t>De Llergo Perez</t>
  </si>
  <si>
    <t>carolinallergo@gmail.com</t>
  </si>
  <si>
    <t>caso 100% Dirección</t>
  </si>
  <si>
    <t>00252972</t>
  </si>
  <si>
    <t>Ceron</t>
  </si>
  <si>
    <t>sofiamaganac@hotmail.com</t>
  </si>
  <si>
    <t>alejandra.martinez02@iest.edu.mx</t>
  </si>
  <si>
    <t>00279609</t>
  </si>
  <si>
    <t>conejitafery@hotmail.com</t>
  </si>
  <si>
    <t>caromejiata@gmail.com</t>
  </si>
  <si>
    <t>00273379</t>
  </si>
  <si>
    <t xml:space="preserve">Paola Miren </t>
  </si>
  <si>
    <t>Mendizabal</t>
  </si>
  <si>
    <t xml:space="preserve">Alcalde </t>
  </si>
  <si>
    <t>pmiren97@hotmail.com</t>
  </si>
  <si>
    <t>anasofiamc98@icloud.com</t>
  </si>
  <si>
    <t>adrian.98alvarez@hotmail.com</t>
  </si>
  <si>
    <t>00286267</t>
  </si>
  <si>
    <t>Celia Noemi</t>
  </si>
  <si>
    <t>cheli_9818@hotmail.com</t>
  </si>
  <si>
    <t>00278793</t>
  </si>
  <si>
    <t>camilanavcordova@hotmail.com</t>
  </si>
  <si>
    <t>00250201</t>
  </si>
  <si>
    <t>Jeniffer Juliette</t>
  </si>
  <si>
    <t xml:space="preserve">Oliver </t>
  </si>
  <si>
    <t xml:space="preserve">Canto </t>
  </si>
  <si>
    <t>jenifferoliverc@gmail.com</t>
  </si>
  <si>
    <t>r_alvarezh@hotmail.com</t>
  </si>
  <si>
    <t>00263181</t>
  </si>
  <si>
    <t>María Alessandra</t>
  </si>
  <si>
    <t>Petrucci</t>
  </si>
  <si>
    <t>mapp97@gmail.com</t>
  </si>
  <si>
    <t>estrellapr07@gmail.com</t>
  </si>
  <si>
    <t>00251681</t>
  </si>
  <si>
    <t>Mariana Vaitiare</t>
  </si>
  <si>
    <t>NEgocios Internacionales</t>
  </si>
  <si>
    <t>marianav9512@gmail.com</t>
  </si>
  <si>
    <t>475309@cwc.edu.mx</t>
  </si>
  <si>
    <t>drpo_182@hotmail.com</t>
  </si>
  <si>
    <t>andrea31.rm@gmail.com</t>
  </si>
  <si>
    <t>00270933</t>
  </si>
  <si>
    <t>rodriguez.lucia@icloud.com</t>
  </si>
  <si>
    <t>ana.s.rodriguez.a.m@gmail.com</t>
  </si>
  <si>
    <t>00280554</t>
  </si>
  <si>
    <t>Charles</t>
  </si>
  <si>
    <t>cami_rch@hotmail.com</t>
  </si>
  <si>
    <t>00267504</t>
  </si>
  <si>
    <t xml:space="preserve">María Eugenia </t>
  </si>
  <si>
    <t>Ruesga</t>
  </si>
  <si>
    <t>marulo96@gmail.com</t>
  </si>
  <si>
    <t>00283587</t>
  </si>
  <si>
    <t>Sada</t>
  </si>
  <si>
    <t>valeria.sadavaldes@gmail.com</t>
  </si>
  <si>
    <t>pausalazar97@hotmail.com</t>
  </si>
  <si>
    <t>resava_28@hotmail.com</t>
  </si>
  <si>
    <t>00281393</t>
  </si>
  <si>
    <t>Santamarina</t>
  </si>
  <si>
    <t>sofia.santamarina.aguirre@hotmail.com</t>
  </si>
  <si>
    <t>00277759</t>
  </si>
  <si>
    <t>Sereno</t>
  </si>
  <si>
    <t>noemi.sereno@gmail.com</t>
  </si>
  <si>
    <t>00278649</t>
  </si>
  <si>
    <t>Grecia</t>
  </si>
  <si>
    <t>grecia.soto8@gmail.com</t>
  </si>
  <si>
    <t>00279318</t>
  </si>
  <si>
    <t>maryfervazco@hotmail.com</t>
  </si>
  <si>
    <t>00279693</t>
  </si>
  <si>
    <t>Natalia Edith</t>
  </si>
  <si>
    <t>nat.vidalc@hotmail.com</t>
  </si>
  <si>
    <t>brendaezqui@hotmail.com</t>
  </si>
  <si>
    <t>hevica97@gmail.com</t>
  </si>
  <si>
    <t>00284065</t>
  </si>
  <si>
    <t>Ingeniería en alimentos</t>
  </si>
  <si>
    <t>nat.zamora97@gmail.com</t>
  </si>
  <si>
    <t>00260112</t>
  </si>
  <si>
    <t>Frida</t>
  </si>
  <si>
    <t>Zayat</t>
  </si>
  <si>
    <t>fridazayat@hotmail.com</t>
  </si>
  <si>
    <t>00268018</t>
  </si>
  <si>
    <t>Aramburu</t>
  </si>
  <si>
    <t>laguilararamburu@gmail.com</t>
  </si>
  <si>
    <t>00279489</t>
  </si>
  <si>
    <t>Victor Manuel</t>
  </si>
  <si>
    <t>Estefanía Montero</t>
  </si>
  <si>
    <t>Alarcon</t>
  </si>
  <si>
    <t>Amor</t>
  </si>
  <si>
    <t>v_manuel8@hotmail.com</t>
  </si>
  <si>
    <t>00295123</t>
  </si>
  <si>
    <t>Jorge Emilio</t>
  </si>
  <si>
    <t>Antun</t>
  </si>
  <si>
    <t>emilio.antun97@gmail.com</t>
  </si>
  <si>
    <t>00261354</t>
  </si>
  <si>
    <t>gonmx3@hotmail.com</t>
  </si>
  <si>
    <t>omguin@hotmail.com</t>
  </si>
  <si>
    <t>emijacinto@gmail.com</t>
  </si>
  <si>
    <t>00278027</t>
  </si>
  <si>
    <t>dl_a@outlook.com</t>
  </si>
  <si>
    <t>rafamedinap7@gmail.com</t>
  </si>
  <si>
    <t>allan.mizrahi@gmail.com</t>
  </si>
  <si>
    <t>00281287</t>
  </si>
  <si>
    <t>Luis Gerardo</t>
  </si>
  <si>
    <t>Zarte</t>
  </si>
  <si>
    <t>lgozarate2@gmail.com</t>
  </si>
  <si>
    <t>rodrigo.asibarra@gmail.com</t>
  </si>
  <si>
    <t>ricardo_segovia@icloud.com</t>
  </si>
  <si>
    <t>miguevidali@hotmail.com</t>
  </si>
  <si>
    <t>00314323</t>
  </si>
  <si>
    <t>Paola Lizeth</t>
  </si>
  <si>
    <t>Regato</t>
  </si>
  <si>
    <t>finanzas y contaduría pública</t>
  </si>
  <si>
    <t>palibarr@hotmail.com</t>
  </si>
  <si>
    <t>00326753</t>
  </si>
  <si>
    <t>Aherynn</t>
  </si>
  <si>
    <t>Bellon</t>
  </si>
  <si>
    <t>rynnbellon@gmail.com</t>
  </si>
  <si>
    <t>pamelabenilu@gmail.com</t>
  </si>
  <si>
    <t>00314679</t>
  </si>
  <si>
    <t>de Llano</t>
  </si>
  <si>
    <t>andrea_floresbe@hotmail.com</t>
  </si>
  <si>
    <t>andycuevas@icloud.com</t>
  </si>
  <si>
    <t>17mjdr@gmail.com</t>
  </si>
  <si>
    <t>00281009</t>
  </si>
  <si>
    <t>Del Rio</t>
  </si>
  <si>
    <t>Gonzalez Aragon</t>
  </si>
  <si>
    <t>fer15_flop@hotmail.com</t>
  </si>
  <si>
    <t>karla_delrio@live.com</t>
  </si>
  <si>
    <t>mafer.dh98@gmail.com</t>
  </si>
  <si>
    <t>00280551</t>
  </si>
  <si>
    <t>Cynthia Gabriela</t>
  </si>
  <si>
    <t>Elguezabal</t>
  </si>
  <si>
    <t>Terapia física y rehabilitación</t>
  </si>
  <si>
    <t>cynthiagaby2536@gmail.com</t>
  </si>
  <si>
    <t>sofia.espinosa@eshua.com.mx</t>
  </si>
  <si>
    <t>00319732</t>
  </si>
  <si>
    <t>Fraga</t>
  </si>
  <si>
    <t>Mellado</t>
  </si>
  <si>
    <t>kurianapaula@gmail.com</t>
  </si>
  <si>
    <t>fer.fraga8@hotmail.com</t>
  </si>
  <si>
    <t>gallegoskar@hotmail.com</t>
  </si>
  <si>
    <t>ma.fer_galvez@yahoo.com</t>
  </si>
  <si>
    <t>00300698</t>
  </si>
  <si>
    <t>Viviana Del Carmen</t>
  </si>
  <si>
    <t>viviganu@hotmail.com</t>
  </si>
  <si>
    <t>00313914</t>
  </si>
  <si>
    <t>Daniela Regina</t>
  </si>
  <si>
    <t>Montaño</t>
  </si>
  <si>
    <t>mgomezdani@gmail.com</t>
  </si>
  <si>
    <t>00315174</t>
  </si>
  <si>
    <t>glpau21@gmail.com</t>
  </si>
  <si>
    <t>reginagonzalezalm@gmail.com</t>
  </si>
  <si>
    <t>00313414</t>
  </si>
  <si>
    <t>Soria</t>
  </si>
  <si>
    <t>maris.glezsor@gmail.com</t>
  </si>
  <si>
    <t>00279200</t>
  </si>
  <si>
    <t>Haiat</t>
  </si>
  <si>
    <t>danyhaiat2009@hotmail.com</t>
  </si>
  <si>
    <t>00314621</t>
  </si>
  <si>
    <t>val_jm@hotmail.com</t>
  </si>
  <si>
    <t>pau_corzs_rojas@hotmail.com</t>
  </si>
  <si>
    <t>00321257</t>
  </si>
  <si>
    <t>andrea.lf2399@gmail.com</t>
  </si>
  <si>
    <t>00282499</t>
  </si>
  <si>
    <t>Adriana Maria</t>
  </si>
  <si>
    <t>Mier y Teran</t>
  </si>
  <si>
    <t>adri.mierytg@gmail.com</t>
  </si>
  <si>
    <t>samantham_925@hotmail.com</t>
  </si>
  <si>
    <t>negretefatima@hotmail.com</t>
  </si>
  <si>
    <t>00317008</t>
  </si>
  <si>
    <t>Noble</t>
  </si>
  <si>
    <t>luisa.f.noble@gmail.com</t>
  </si>
  <si>
    <t>00318078</t>
  </si>
  <si>
    <t>Layla Itzel</t>
  </si>
  <si>
    <t>Damian</t>
  </si>
  <si>
    <t>lay.la0299@hotmail.com</t>
  </si>
  <si>
    <t>00314512</t>
  </si>
  <si>
    <t>Yolanda Carolina</t>
  </si>
  <si>
    <t>Dueñas</t>
  </si>
  <si>
    <t>Caropadilla99@hotmail.com</t>
  </si>
  <si>
    <t>00316906</t>
  </si>
  <si>
    <t>Larios</t>
  </si>
  <si>
    <t>andreaperalta98@hotmail.com</t>
  </si>
  <si>
    <t>00317417</t>
  </si>
  <si>
    <t>Piñón</t>
  </si>
  <si>
    <t>eli.pinon@live.com</t>
  </si>
  <si>
    <t>alequirosz@hotmail.com</t>
  </si>
  <si>
    <t>00282500</t>
  </si>
  <si>
    <t>alexiarochar@gmail.com</t>
  </si>
  <si>
    <t>00320174</t>
  </si>
  <si>
    <t>Nahiely</t>
  </si>
  <si>
    <t>Galvan Duque</t>
  </si>
  <si>
    <t>duquenahie@gmail.com</t>
  </si>
  <si>
    <t>aleruizgleason@gmail.com</t>
  </si>
  <si>
    <t>00319290</t>
  </si>
  <si>
    <t>Sanánez</t>
  </si>
  <si>
    <t>dsananez98@gmail.com</t>
  </si>
  <si>
    <t>00314850</t>
  </si>
  <si>
    <t>Blanca Patrícia</t>
  </si>
  <si>
    <t>whitesanchez98@gmail.com</t>
  </si>
  <si>
    <t>sandovaltellez.karla@hotmail.com</t>
  </si>
  <si>
    <t>00333465</t>
  </si>
  <si>
    <t>Santibañez</t>
  </si>
  <si>
    <t>De los Ríos</t>
  </si>
  <si>
    <t>msdlr98@gmail.com</t>
  </si>
  <si>
    <t>camifeg@gmail.com</t>
  </si>
  <si>
    <t>00322095</t>
  </si>
  <si>
    <t>Santoyo</t>
  </si>
  <si>
    <t>caro_santoyo@hotmail.com</t>
  </si>
  <si>
    <t>00290134</t>
  </si>
  <si>
    <t>Ana Lucía</t>
  </si>
  <si>
    <t>al.soni.d@hotmail.com</t>
  </si>
  <si>
    <t>00315541</t>
  </si>
  <si>
    <t>Téllez</t>
  </si>
  <si>
    <t>sophietellez98@gmail.com</t>
  </si>
  <si>
    <t>00293077</t>
  </si>
  <si>
    <t>Terrazas</t>
  </si>
  <si>
    <t>Médico cirujano</t>
  </si>
  <si>
    <t>daniterrazasduque@hotmail.com</t>
  </si>
  <si>
    <t>dana.tg98@gmail.com</t>
  </si>
  <si>
    <t>pamelatrejo33@gmail.com</t>
  </si>
  <si>
    <t>00315427</t>
  </si>
  <si>
    <t>Cuautli</t>
  </si>
  <si>
    <t>Dirección en responsabilidad social</t>
  </si>
  <si>
    <t>17clavazquez@asfg.edu.mx</t>
  </si>
  <si>
    <t>00296904</t>
  </si>
  <si>
    <t>Wallentin</t>
  </si>
  <si>
    <t>Jaris</t>
  </si>
  <si>
    <t>Diseño gráfico</t>
  </si>
  <si>
    <t>valewalle123@gmail.com</t>
  </si>
  <si>
    <t>00284866</t>
  </si>
  <si>
    <t>Zambrano</t>
  </si>
  <si>
    <t>danie.zambrano@hotmail.com</t>
  </si>
  <si>
    <t>00286188</t>
  </si>
  <si>
    <t>Arbitman</t>
  </si>
  <si>
    <t>Miklos</t>
  </si>
  <si>
    <t>arbitalan@hotmail.com</t>
  </si>
  <si>
    <t>00315270</t>
  </si>
  <si>
    <t>Humberto</t>
  </si>
  <si>
    <t>Arguello</t>
  </si>
  <si>
    <t>achumberto98@outlook.com</t>
  </si>
  <si>
    <t>00316674</t>
  </si>
  <si>
    <t>Campa</t>
  </si>
  <si>
    <t>jorgeluiscampag@hotmail.com</t>
  </si>
  <si>
    <t>00283445</t>
  </si>
  <si>
    <t>Contró</t>
  </si>
  <si>
    <t>valeriagarres@hotmail.com</t>
  </si>
  <si>
    <t>scontror@gmail.com</t>
  </si>
  <si>
    <t>00316901</t>
  </si>
  <si>
    <t>serbdiaz@hotmail.com</t>
  </si>
  <si>
    <t>lfgomezb@hotmail.com</t>
  </si>
  <si>
    <t>00321993</t>
  </si>
  <si>
    <t>Bringas</t>
  </si>
  <si>
    <t>Ingeniería en sistemas</t>
  </si>
  <si>
    <t>emilbringas@gmail.com</t>
  </si>
  <si>
    <t>Diego_gra_her@hotmail.com</t>
  </si>
  <si>
    <t>00328851</t>
  </si>
  <si>
    <t>mauriciolpz99@gmail.com</t>
  </si>
  <si>
    <t>00316094</t>
  </si>
  <si>
    <t>Alejadro</t>
  </si>
  <si>
    <t>Paz</t>
  </si>
  <si>
    <t>Mendieta</t>
  </si>
  <si>
    <t>Ingeniería biomédica</t>
  </si>
  <si>
    <t>alexpazmendieta@hotmail.com</t>
  </si>
  <si>
    <t>00316910</t>
  </si>
  <si>
    <t>Eric</t>
  </si>
  <si>
    <t>ericperalta17@hotmail.com</t>
  </si>
  <si>
    <t>00314521</t>
  </si>
  <si>
    <t>Aldo</t>
  </si>
  <si>
    <t>Lambros</t>
  </si>
  <si>
    <t>aldo.ramirez.l@hotmail.com</t>
  </si>
  <si>
    <t>00284858</t>
  </si>
  <si>
    <t>José Daniel</t>
  </si>
  <si>
    <t>Robreño</t>
  </si>
  <si>
    <t>daniel100198@hotmail.com</t>
  </si>
  <si>
    <t>00317874</t>
  </si>
  <si>
    <t>Hugo Adrian</t>
  </si>
  <si>
    <t>Finanzas y contaduría pública</t>
  </si>
  <si>
    <t>hugocaz97@gmail.com</t>
  </si>
  <si>
    <t>00325927</t>
  </si>
  <si>
    <t>Luis Eduardo</t>
  </si>
  <si>
    <t>luiseduardo123salazar@gmail.com</t>
  </si>
  <si>
    <t>00318322</t>
  </si>
  <si>
    <t>Julio</t>
  </si>
  <si>
    <t>Villeda</t>
  </si>
  <si>
    <t>Juliovilledaag@gmail.com</t>
  </si>
  <si>
    <t>00314810</t>
  </si>
  <si>
    <t>Eduardo Patricio</t>
  </si>
  <si>
    <t>epzamudio34@gmail.com</t>
  </si>
  <si>
    <t>00295991</t>
  </si>
  <si>
    <t>Albert</t>
  </si>
  <si>
    <t>Zonana</t>
  </si>
  <si>
    <t>Guinzbers</t>
  </si>
  <si>
    <t>albertzonana@hotmail.com</t>
  </si>
  <si>
    <t>00262230</t>
  </si>
  <si>
    <t xml:space="preserve">Mejía </t>
  </si>
  <si>
    <t xml:space="preserve">Garza </t>
  </si>
  <si>
    <t>jose.mejgar.95@gmail.com</t>
  </si>
  <si>
    <t>roxanarmr@hotmail.com</t>
  </si>
  <si>
    <t>jacksa2117@gmail.com</t>
  </si>
  <si>
    <t>mahonrynarv95@gmail.com</t>
  </si>
  <si>
    <t>feerchii99@gmail.com</t>
  </si>
  <si>
    <t>Caso Azteca</t>
  </si>
  <si>
    <t>pauchis_36@hotmail.com</t>
  </si>
  <si>
    <t>pao_gss95@hotmail.com</t>
  </si>
  <si>
    <t>huerta_daniela@hotmail.com</t>
  </si>
  <si>
    <t>luisafrivera@outlook.es</t>
  </si>
  <si>
    <t>yolsb96@gmail.com</t>
  </si>
  <si>
    <t>anai_1194@hotmail.com</t>
  </si>
  <si>
    <t>mike_271096@hotmail.com</t>
  </si>
  <si>
    <t>andres.mon.uga@outlook.com</t>
  </si>
  <si>
    <t>royvergara93@hotmail.com</t>
  </si>
  <si>
    <t>lschettino97@gmail.com</t>
  </si>
  <si>
    <t>m1r2f3ballet@hotmail.com</t>
  </si>
  <si>
    <t>carlangas-n@hotmail.com</t>
  </si>
  <si>
    <t>hana.clockworker@gmail.com</t>
  </si>
  <si>
    <t>jessicamedleg_11@live.com.mx</t>
  </si>
  <si>
    <t>rzavala.rzc@gmail.com</t>
  </si>
  <si>
    <t>No asigando</t>
  </si>
  <si>
    <t>marcoantoniotonis@gmail.com</t>
  </si>
  <si>
    <t xml:space="preserve">F </t>
  </si>
  <si>
    <t>geovazertu@hotmail.com</t>
  </si>
  <si>
    <t>María José Brunet "Maco"</t>
  </si>
  <si>
    <t>paulinaalvarez94@yahoo.com</t>
  </si>
  <si>
    <t>yvonne_soccer28@hotmail.com</t>
  </si>
  <si>
    <t>sebas_galg@hotmail.com</t>
  </si>
  <si>
    <t>ignacio_gil_3@hotmail.com</t>
  </si>
  <si>
    <t>donovanolmedo@gmail.com</t>
  </si>
  <si>
    <t>d_pizana_ch@hotmail.com</t>
  </si>
  <si>
    <t>Por asignar</t>
  </si>
  <si>
    <t>karla_holz95@hotmail.com</t>
  </si>
  <si>
    <t>lilijory2d@hotmail.com</t>
  </si>
  <si>
    <t>vanemo_tkm@hotmail.com.ar</t>
  </si>
  <si>
    <t>vasa_896@hotmail.com</t>
  </si>
  <si>
    <t>marianasg7@gmail.com</t>
  </si>
  <si>
    <t>aguilar.c.gomez@gmail.com</t>
  </si>
  <si>
    <t>alvarojeda95@hotmail.com</t>
  </si>
  <si>
    <t>janetzycr@hotmail.com</t>
  </si>
  <si>
    <t>anagginer@gmail.com</t>
  </si>
  <si>
    <t>erikaortegadlr@gmail.com</t>
  </si>
  <si>
    <t>andrea_tapiar@hotmail.com</t>
  </si>
  <si>
    <t>uriarte.ilse@yahoo.com.mx</t>
  </si>
  <si>
    <t>alvaro181518@gmail.com</t>
  </si>
  <si>
    <t>cevallosjuancarlos@hotmail.com</t>
  </si>
  <si>
    <t>oresdaniel@gmail.com</t>
  </si>
  <si>
    <t>jorgepc55@gmail.com</t>
  </si>
  <si>
    <t>ruanova97@gmail.com</t>
  </si>
  <si>
    <t>rvivas1996@gmail.com</t>
  </si>
  <si>
    <t>Manuel Borbolla</t>
  </si>
  <si>
    <t>Mónica Martínez Parente "Moni"</t>
  </si>
  <si>
    <t>samistrouth@gmail.com</t>
  </si>
  <si>
    <t>Agustín Hernández "Agus"</t>
  </si>
  <si>
    <t>00283586</t>
  </si>
  <si>
    <t>Juan Pablo Vargas</t>
  </si>
  <si>
    <t>alejandra_1705@hotmail.com</t>
  </si>
  <si>
    <t>Sin asignar</t>
  </si>
  <si>
    <t>danyldb@hotmail.com</t>
  </si>
  <si>
    <t>carlota_pintado@hotmail.com</t>
  </si>
  <si>
    <t>hbarcenas88@gmail.com</t>
  </si>
  <si>
    <t>Luisa Fernáncez</t>
  </si>
  <si>
    <t>lalondraj@gmail.com</t>
  </si>
  <si>
    <t>Luisa Fernández</t>
  </si>
  <si>
    <t>Luisa Fernandez</t>
  </si>
  <si>
    <t>Luisa Fenandez</t>
  </si>
  <si>
    <t>María hoyos</t>
  </si>
  <si>
    <t xml:space="preserve">Héctor Eduardo </t>
  </si>
  <si>
    <t xml:space="preserve"> Mendoza </t>
  </si>
  <si>
    <t xml:space="preserve"> Herrera</t>
  </si>
  <si>
    <t>hectoremh20@gmail.com</t>
  </si>
  <si>
    <t>Movilidad a Querétaro</t>
  </si>
  <si>
    <t>Carla Quintero</t>
  </si>
  <si>
    <t>P/A</t>
  </si>
  <si>
    <t>claudio_rodrigo_2011@hotmail.com</t>
  </si>
  <si>
    <t>ana.pazos95@gmail.com</t>
  </si>
  <si>
    <t>No esta en mis listas</t>
  </si>
  <si>
    <t>carloscruzr@prodigy.net.mx</t>
  </si>
  <si>
    <t>No sabemos nada de este alumno</t>
  </si>
  <si>
    <t>francisco_mercado_alvarez@hotmail.com</t>
  </si>
  <si>
    <t>amg_96@hotmail.com</t>
  </si>
  <si>
    <t xml:space="preserve">No esta en mi lista </t>
  </si>
  <si>
    <t>Luis Parra</t>
  </si>
  <si>
    <t>marianagmv97@gmail.com</t>
  </si>
  <si>
    <t>alerobles11@hotmail.com</t>
  </si>
  <si>
    <t>paolasnm@gmail.com</t>
  </si>
  <si>
    <t>pilatusmandujano@hotmail.com</t>
  </si>
  <si>
    <t>gerardo.magodelagua@hotmail.com</t>
  </si>
  <si>
    <t>alangrs97@gmail.com</t>
  </si>
  <si>
    <t>cecymacyshyn@hotmail.es</t>
  </si>
  <si>
    <t>sophiaglzu@hotmail.com</t>
  </si>
  <si>
    <t>rafaelrv22@gmail.com</t>
  </si>
  <si>
    <t>c_buenfil10@hotmail.com</t>
  </si>
  <si>
    <t>marianadrl0312@hotmail.es</t>
  </si>
  <si>
    <t>ana.olivares.22.95@outlook.com</t>
  </si>
  <si>
    <t>anaterere@hotmail.com</t>
  </si>
  <si>
    <t>nikyswarz@live.com.mx</t>
  </si>
  <si>
    <t>jomielos@hotmail.com</t>
  </si>
  <si>
    <t>pame-nic@hotmail.com</t>
  </si>
  <si>
    <t>danieladlgc@hotmail.com</t>
  </si>
  <si>
    <t>pausinha@hotmail.com</t>
  </si>
  <si>
    <t>monse_espindola@hotmail.com</t>
  </si>
  <si>
    <t>bocanegra_degyves@hotmail.com</t>
  </si>
  <si>
    <t>froy.anahuac@hotmail.com</t>
  </si>
  <si>
    <t>joseslzr19@gmail.com</t>
  </si>
  <si>
    <t>eli.8fh@gmail.com</t>
  </si>
  <si>
    <t>gonzaloma97@gmail.com</t>
  </si>
  <si>
    <t>genmaza@gmail.com</t>
  </si>
  <si>
    <t>00325209</t>
  </si>
  <si>
    <t>Dania</t>
  </si>
  <si>
    <t>Borquez</t>
  </si>
  <si>
    <t>daniaborquez@hotmail.com</t>
  </si>
  <si>
    <t>00313544</t>
  </si>
  <si>
    <t>Bracho</t>
  </si>
  <si>
    <t>Tébar</t>
  </si>
  <si>
    <t>pbtebar@hotmail.com</t>
  </si>
  <si>
    <t>00327138</t>
  </si>
  <si>
    <t>Carla Julieta</t>
  </si>
  <si>
    <t>rodriguezjuly_c@hotmail.com</t>
  </si>
  <si>
    <t>00322399</t>
  </si>
  <si>
    <t>Nathalia</t>
  </si>
  <si>
    <t>Nathaliacamposb@hotmail.com</t>
  </si>
  <si>
    <t>00325015</t>
  </si>
  <si>
    <t>De la Rosa</t>
  </si>
  <si>
    <t>danielacastillodelarosa@hotmail.com</t>
  </si>
  <si>
    <t>00325017</t>
  </si>
  <si>
    <t>mcastillo0299@gmail.com</t>
  </si>
  <si>
    <t>00317163</t>
  </si>
  <si>
    <t>Tania Donají</t>
  </si>
  <si>
    <t>Lázaro</t>
  </si>
  <si>
    <t>tchavez.lazaro@gmail.com</t>
  </si>
  <si>
    <t>00314656</t>
  </si>
  <si>
    <t>Bianca</t>
  </si>
  <si>
    <t>biancadg99@hotmail.com</t>
  </si>
  <si>
    <t>00279761</t>
  </si>
  <si>
    <t>Ixchell</t>
  </si>
  <si>
    <t>Loría</t>
  </si>
  <si>
    <t>Ingeniería industrial</t>
  </si>
  <si>
    <t>ixchellg@hotmail.com</t>
  </si>
  <si>
    <t>00314999</t>
  </si>
  <si>
    <t>Ana Teresa</t>
  </si>
  <si>
    <t>Pereda</t>
  </si>
  <si>
    <t>anateresa.hdezp@gmail.com</t>
  </si>
  <si>
    <t>00272236</t>
  </si>
  <si>
    <t>Gabriela Montserrat</t>
  </si>
  <si>
    <t>Landeros</t>
  </si>
  <si>
    <t>montsemlanderos@gmail.com</t>
  </si>
  <si>
    <t>00314507</t>
  </si>
  <si>
    <t>isamonher@hotmail.com</t>
  </si>
  <si>
    <t>00323453</t>
  </si>
  <si>
    <t>Novoa</t>
  </si>
  <si>
    <t>Ingeniería química</t>
  </si>
  <si>
    <t>danielanovoa11232@gmail.com</t>
  </si>
  <si>
    <t>00321129</t>
  </si>
  <si>
    <t>Puebla</t>
  </si>
  <si>
    <t>danypbla98@hotmail.com</t>
  </si>
  <si>
    <t>María Inés</t>
  </si>
  <si>
    <t>de la Roca</t>
  </si>
  <si>
    <t>Arantxa_fer@hotmail.com</t>
  </si>
  <si>
    <t>00277790</t>
  </si>
  <si>
    <t>March</t>
  </si>
  <si>
    <t>miranda.ruiz@hotmail.com</t>
  </si>
  <si>
    <t>00321957</t>
  </si>
  <si>
    <t>Andrea Margarita</t>
  </si>
  <si>
    <t>Ruiz Muñoz</t>
  </si>
  <si>
    <t>ruiz_andream@yahoo.com</t>
  </si>
  <si>
    <t>00314497</t>
  </si>
  <si>
    <t>Sumaran</t>
  </si>
  <si>
    <t>regisuto@hotmail.com</t>
  </si>
  <si>
    <t>00315519</t>
  </si>
  <si>
    <t>Daniela Nayielli</t>
  </si>
  <si>
    <t>danielatorresprimo@gmail.com</t>
  </si>
  <si>
    <t>00318957</t>
  </si>
  <si>
    <t>Paola Patricia</t>
  </si>
  <si>
    <t>pao.valencia@icloud.com</t>
  </si>
  <si>
    <t>00314198</t>
  </si>
  <si>
    <t>Villamil</t>
  </si>
  <si>
    <t>marijovillamil@hotmail.es</t>
  </si>
  <si>
    <t>00298956</t>
  </si>
  <si>
    <t>Zaldivar</t>
  </si>
  <si>
    <t>mariafzaldivar@gmail.com</t>
  </si>
  <si>
    <t>00316281</t>
  </si>
  <si>
    <t>Eduardo Vázquez</t>
  </si>
  <si>
    <t>00325882</t>
  </si>
  <si>
    <t>Juan antonio</t>
  </si>
  <si>
    <t>Espinal</t>
  </si>
  <si>
    <t>Juan_beltran98@hotmail.com</t>
  </si>
  <si>
    <t>00319487</t>
  </si>
  <si>
    <t>Bermudez</t>
  </si>
  <si>
    <t>robermudezg@outlook.com</t>
  </si>
  <si>
    <t>00316890</t>
  </si>
  <si>
    <t>Garcini</t>
  </si>
  <si>
    <t>botellogarcini@live.com</t>
  </si>
  <si>
    <t>00329714</t>
  </si>
  <si>
    <t>Franciso Eduardo</t>
  </si>
  <si>
    <t>eduard311098@gmail.com</t>
  </si>
  <si>
    <t>00320061</t>
  </si>
  <si>
    <t>Cornejo</t>
  </si>
  <si>
    <t>Perez Vizcaya</t>
  </si>
  <si>
    <t>cornejodaniel98@gmail.com</t>
  </si>
  <si>
    <t>00316931</t>
  </si>
  <si>
    <t>Leon</t>
  </si>
  <si>
    <t>alfonso.leon98@gmail.com</t>
  </si>
  <si>
    <t>00318161</t>
  </si>
  <si>
    <t>José Andrés</t>
  </si>
  <si>
    <t>a23mqzg@gmail.com</t>
  </si>
  <si>
    <t>00320081</t>
  </si>
  <si>
    <t>Jesús Javier</t>
  </si>
  <si>
    <t>Salmón</t>
  </si>
  <si>
    <t>resignedfive@gmail.com</t>
  </si>
  <si>
    <t>00315060</t>
  </si>
  <si>
    <t>Ventre</t>
  </si>
  <si>
    <t>eventrev@icloud.com</t>
  </si>
  <si>
    <t>TOTAL PAGO</t>
  </si>
  <si>
    <r>
      <rPr>
        <rFont val="Calibri"/>
        <b/>
        <color rgb="FF000000"/>
        <sz val="11.0"/>
      </rPr>
      <t>Angélica</t>
    </r>
    <r>
      <rPr>
        <rFont val="Calibri"/>
        <color rgb="FF000000"/>
        <sz val="11.0"/>
      </rPr>
      <t xml:space="preserve"> Giovanna</t>
    </r>
  </si>
  <si>
    <r>
      <rPr>
        <rFont val="Calibri"/>
        <b/>
        <color rgb="FF000000"/>
        <sz val="11.0"/>
      </rPr>
      <t>Carla</t>
    </r>
    <r>
      <rPr>
        <rFont val="Calibri"/>
        <color rgb="FF000000"/>
        <sz val="11.0"/>
      </rPr>
      <t xml:space="preserve"> Isabel</t>
    </r>
  </si>
  <si>
    <r>
      <rPr/>
      <t xml:space="preserve">Fernanda </t>
    </r>
    <r>
      <rPr>
        <rFont val="Calibri"/>
        <b/>
        <color rgb="FF000000"/>
        <sz val="11.0"/>
      </rPr>
      <t>Arahí</t>
    </r>
  </si>
  <si>
    <r>
      <rPr/>
      <t xml:space="preserve">Luz </t>
    </r>
    <r>
      <rPr>
        <rFont val="Calibri"/>
        <b/>
        <color rgb="FF000000"/>
        <sz val="11.0"/>
      </rPr>
      <t>Adriana</t>
    </r>
  </si>
  <si>
    <r>
      <rPr/>
      <t xml:space="preserve">Mariana </t>
    </r>
    <r>
      <rPr>
        <rFont val="Calibri"/>
        <b/>
        <color rgb="FF000000"/>
        <sz val="11.0"/>
      </rPr>
      <t xml:space="preserve">Monserrat </t>
    </r>
  </si>
  <si>
    <r>
      <rPr>
        <rFont val="Calibri"/>
        <b/>
        <color rgb="FF000000"/>
        <sz val="11.0"/>
      </rPr>
      <t>Carlos</t>
    </r>
    <r>
      <rPr>
        <rFont val="Calibri"/>
        <color rgb="FF000000"/>
        <sz val="11.0"/>
      </rPr>
      <t xml:space="preserve"> Adrian</t>
    </r>
  </si>
  <si>
    <r>
      <rPr>
        <rFont val="Calibri"/>
        <b/>
        <color rgb="FF000000"/>
        <sz val="11.0"/>
      </rPr>
      <t>Luis</t>
    </r>
    <r>
      <rPr>
        <rFont val="Calibri"/>
        <color rgb="FF000000"/>
        <sz val="11.0"/>
      </rPr>
      <t xml:space="preserve"> Ignacio</t>
    </r>
  </si>
  <si>
    <t>COBRO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</si>
</sst>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0000000"/>
    <numFmt numFmtId="165" formatCode="0.0%"/>
    <numFmt numFmtId="166" formatCode="&quot;$&quot;#,##0"/>
    <numFmt numFmtId="167" formatCode="&quot;$&quot;#,##0.00"/>
    <numFmt numFmtId="168" formatCode="0.0"/>
  </numFmts>
  <fonts count="55">
    <font>
      <sz val="11.0"/>
      <color rgb="FF000000"/>
      <name val="Calibri"/>
    </font>
    <font>
      <sz val="11.0"/>
      <color rgb="FFE2EFD9"/>
      <name val="Calibri"/>
    </font>
    <font>
      <sz val="11.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rgb="FF52565E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rgb="FF000000"/>
      <name val="Calibri"/>
    </font>
    <font>
      <u/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Times New Roman"/>
    </font>
    <font>
      <u/>
      <sz val="11.0"/>
      <color rgb="FF000000"/>
      <name val="Calibri"/>
    </font>
    <font>
      <u/>
      <sz val="11.0"/>
      <color rgb="FF000000"/>
      <name val="Calibri"/>
    </font>
    <font>
      <sz val="10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name val="Calibri"/>
    </font>
    <font>
      <u/>
      <sz val="11.0"/>
      <name val="Calibri"/>
    </font>
    <font>
      <u/>
      <sz val="11.0"/>
      <color rgb="FF000000"/>
      <name val="Calibri"/>
    </font>
    <font>
      <sz val="11.0"/>
      <color rgb="FFFF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rgb="FF222222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2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  <fill>
      <patternFill patternType="solid">
        <fgColor rgb="FFA8D08D"/>
        <bgColor rgb="FFA8D08D"/>
      </patternFill>
    </fill>
    <fill>
      <patternFill patternType="solid">
        <fgColor rgb="FFED7D31"/>
        <bgColor rgb="FFED7D31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C6E0B4"/>
        <bgColor rgb="FFC6E0B4"/>
      </patternFill>
    </fill>
    <fill>
      <patternFill patternType="solid">
        <fgColor rgb="FF808080"/>
        <bgColor rgb="FF808080"/>
      </patternFill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8EAADB"/>
        <bgColor rgb="FF8EAADB"/>
      </patternFill>
    </fill>
    <fill>
      <patternFill patternType="solid">
        <fgColor rgb="FF3366FF"/>
        <bgColor rgb="FF3366FF"/>
      </patternFill>
    </fill>
    <fill>
      <patternFill patternType="solid">
        <fgColor rgb="FF5B9BD5"/>
        <bgColor rgb="FF5B9BD5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right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left"/>
    </xf>
    <xf borderId="0" fillId="0" fontId="0" numFmtId="0" xfId="0" applyAlignment="1" applyFont="1">
      <alignment horizontal="center" vertical="center"/>
    </xf>
    <xf borderId="2" fillId="0" fontId="0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vertical="center"/>
    </xf>
    <xf borderId="2" fillId="3" fontId="0" numFmtId="164" xfId="0" applyBorder="1" applyFill="1" applyFont="1" applyNumberFormat="1"/>
    <xf borderId="2" fillId="3" fontId="0" numFmtId="0" xfId="0" applyBorder="1" applyFont="1"/>
    <xf borderId="2" fillId="3" fontId="0" numFmtId="0" xfId="0" applyAlignment="1" applyBorder="1" applyFont="1">
      <alignment horizontal="center" shrinkToFit="0" vertical="center" wrapText="1"/>
    </xf>
    <xf borderId="2" fillId="3" fontId="0" numFmtId="0" xfId="0" applyAlignment="1" applyBorder="1" applyFont="1">
      <alignment horizontal="center" vertical="center"/>
    </xf>
    <xf borderId="2" fillId="3" fontId="0" numFmtId="0" xfId="0" applyAlignment="1" applyBorder="1" applyFont="1">
      <alignment horizontal="left"/>
    </xf>
    <xf borderId="0" fillId="0" fontId="0" numFmtId="0" xfId="0" applyFont="1"/>
    <xf borderId="2" fillId="3" fontId="0" numFmtId="164" xfId="0" applyAlignment="1" applyBorder="1" applyFont="1" applyNumberFormat="1">
      <alignment horizontal="right"/>
    </xf>
    <xf borderId="2" fillId="3" fontId="0" numFmtId="0" xfId="0" applyAlignment="1" applyBorder="1" applyFont="1">
      <alignment vertical="top"/>
    </xf>
    <xf borderId="4" fillId="4" fontId="0" numFmtId="0" xfId="0" applyAlignment="1" applyBorder="1" applyFill="1" applyFont="1">
      <alignment horizontal="center" vertical="center"/>
    </xf>
    <xf borderId="4" fillId="4" fontId="2" numFmtId="0" xfId="0" applyAlignment="1" applyBorder="1" applyFont="1">
      <alignment horizontal="center" vertical="center"/>
    </xf>
    <xf borderId="2" fillId="3" fontId="2" numFmtId="164" xfId="0" applyAlignment="1" applyBorder="1" applyFont="1" applyNumberFormat="1">
      <alignment horizontal="right"/>
    </xf>
    <xf borderId="2" fillId="3" fontId="2" numFmtId="0" xfId="0" applyBorder="1" applyFont="1"/>
    <xf borderId="2" fillId="3" fontId="2" numFmtId="0" xfId="0" applyAlignment="1" applyBorder="1" applyFont="1">
      <alignment horizontal="center" vertical="center"/>
    </xf>
    <xf borderId="2" fillId="3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left"/>
    </xf>
    <xf borderId="2" fillId="3" fontId="2" numFmtId="0" xfId="0" applyAlignment="1" applyBorder="1" applyFont="1">
      <alignment horizontal="left" vertical="top"/>
    </xf>
    <xf borderId="3" fillId="0" fontId="2" numFmtId="0" xfId="0" applyAlignment="1" applyBorder="1" applyFont="1">
      <alignment horizontal="center" vertical="center"/>
    </xf>
    <xf borderId="2" fillId="3" fontId="0" numFmtId="0" xfId="0" applyAlignment="1" applyBorder="1" applyFont="1">
      <alignment horizontal="left" vertical="top"/>
    </xf>
    <xf borderId="2" fillId="3" fontId="0" numFmtId="0" xfId="0" applyAlignment="1" applyBorder="1" applyFont="1">
      <alignment vertical="center"/>
    </xf>
    <xf borderId="2" fillId="3" fontId="0" numFmtId="164" xfId="0" applyAlignment="1" applyBorder="1" applyFont="1" applyNumberFormat="1">
      <alignment horizontal="right" shrinkToFit="0" wrapText="1"/>
    </xf>
    <xf borderId="2" fillId="3" fontId="0" numFmtId="0" xfId="0" applyAlignment="1" applyBorder="1" applyFont="1">
      <alignment shrinkToFit="0" vertical="top" wrapText="1"/>
    </xf>
    <xf borderId="2" fillId="4" fontId="0" numFmtId="0" xfId="0" applyAlignment="1" applyBorder="1" applyFont="1">
      <alignment horizontal="center" vertical="center"/>
    </xf>
    <xf borderId="2" fillId="3" fontId="0" numFmtId="0" xfId="0" applyAlignment="1" applyBorder="1" applyFont="1">
      <alignment horizontal="left" shrinkToFit="0" wrapText="1"/>
    </xf>
    <xf borderId="2" fillId="3" fontId="0" numFmtId="0" xfId="0" applyAlignment="1" applyBorder="1" applyFont="1">
      <alignment shrinkToFit="0" wrapText="1"/>
    </xf>
    <xf borderId="2" fillId="3" fontId="0" numFmtId="164" xfId="0" applyAlignment="1" applyBorder="1" applyFont="1" applyNumberFormat="1">
      <alignment horizontal="left"/>
    </xf>
    <xf borderId="2" fillId="3" fontId="2" numFmtId="0" xfId="0" applyAlignment="1" applyBorder="1" applyFont="1">
      <alignment horizontal="left" vertical="center"/>
    </xf>
    <xf borderId="2" fillId="3" fontId="0" numFmtId="0" xfId="0" applyAlignment="1" applyBorder="1" applyFont="1">
      <alignment horizontal="left" vertical="center"/>
    </xf>
    <xf borderId="2" fillId="3" fontId="0" numFmtId="164" xfId="0" applyAlignment="1" applyBorder="1" applyFont="1" applyNumberFormat="1">
      <alignment horizontal="right" shrinkToFit="0" vertical="center" wrapText="1"/>
    </xf>
    <xf borderId="2" fillId="3" fontId="0" numFmtId="49" xfId="0" applyAlignment="1" applyBorder="1" applyFont="1" applyNumberFormat="1">
      <alignment horizontal="center" shrinkToFit="0" vertical="center" wrapText="1"/>
    </xf>
    <xf borderId="2" fillId="3" fontId="0" numFmtId="164" xfId="0" applyAlignment="1" applyBorder="1" applyFont="1" applyNumberFormat="1">
      <alignment horizontal="right" vertical="center"/>
    </xf>
    <xf borderId="2" fillId="3" fontId="2" numFmtId="164" xfId="0" applyAlignment="1" applyBorder="1" applyFont="1" applyNumberFormat="1">
      <alignment horizontal="right" shrinkToFit="0" wrapText="1"/>
    </xf>
    <xf borderId="2" fillId="3" fontId="2" numFmtId="0" xfId="0" applyAlignment="1" applyBorder="1" applyFont="1">
      <alignment horizontal="left" shrinkToFit="0" wrapText="1"/>
    </xf>
    <xf borderId="2" fillId="3" fontId="2" numFmtId="0" xfId="0" applyAlignment="1" applyBorder="1" applyFont="1">
      <alignment shrinkToFit="0" wrapText="1"/>
    </xf>
    <xf borderId="2" fillId="3" fontId="2" numFmtId="164" xfId="0" applyAlignment="1" applyBorder="1" applyFont="1" applyNumberFormat="1">
      <alignment horizontal="right" shrinkToFit="0" vertical="top" wrapText="1"/>
    </xf>
    <xf borderId="2" fillId="3" fontId="2" numFmtId="164" xfId="0" applyAlignment="1" applyBorder="1" applyFont="1" applyNumberFormat="1">
      <alignment horizontal="right" vertical="top"/>
    </xf>
    <xf borderId="0" fillId="0" fontId="0" numFmtId="164" xfId="0" applyAlignment="1" applyFont="1" applyNumberFormat="1">
      <alignment horizontal="right"/>
    </xf>
    <xf borderId="0" fillId="0" fontId="0" numFmtId="0" xfId="0" applyAlignment="1" applyFont="1">
      <alignment vertical="top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left"/>
    </xf>
    <xf borderId="1" fillId="2" fontId="1" numFmtId="0" xfId="0" applyAlignment="1" applyBorder="1" applyFont="1">
      <alignment shrinkToFit="0" wrapText="1"/>
    </xf>
    <xf borderId="2" fillId="2" fontId="1" numFmtId="0" xfId="0" applyAlignment="1" applyBorder="1" applyFont="1">
      <alignment horizontal="left" shrinkToFit="0" vertical="center" wrapText="1"/>
    </xf>
    <xf borderId="2" fillId="5" fontId="0" numFmtId="164" xfId="0" applyAlignment="1" applyBorder="1" applyFill="1" applyFont="1" applyNumberFormat="1">
      <alignment horizontal="right"/>
    </xf>
    <xf borderId="2" fillId="5" fontId="0" numFmtId="0" xfId="0" applyAlignment="1" applyBorder="1" applyFont="1">
      <alignment vertical="top"/>
    </xf>
    <xf borderId="2" fillId="5" fontId="0" numFmtId="0" xfId="0" applyAlignment="1" applyBorder="1" applyFont="1">
      <alignment horizontal="center" shrinkToFit="0" vertical="center" wrapText="1"/>
    </xf>
    <xf borderId="2" fillId="5" fontId="0" numFmtId="0" xfId="0" applyAlignment="1" applyBorder="1" applyFont="1">
      <alignment horizontal="left"/>
    </xf>
    <xf borderId="2" fillId="5" fontId="0" numFmtId="49" xfId="0" applyAlignment="1" applyBorder="1" applyFont="1" applyNumberFormat="1">
      <alignment horizontal="center" vertical="center"/>
    </xf>
    <xf borderId="2" fillId="5" fontId="3" numFmtId="0" xfId="0" applyBorder="1" applyFont="1"/>
    <xf borderId="2" fillId="5" fontId="0" numFmtId="0" xfId="0" applyAlignment="1" applyBorder="1" applyFont="1">
      <alignment horizontal="center" vertical="center"/>
    </xf>
    <xf borderId="2" fillId="5" fontId="0" numFmtId="0" xfId="0" applyBorder="1" applyFont="1"/>
    <xf borderId="2" fillId="5" fontId="0" numFmtId="0" xfId="0" applyAlignment="1" applyBorder="1" applyFont="1">
      <alignment horizontal="left" shrinkToFit="0" vertical="center" wrapText="1"/>
    </xf>
    <xf borderId="2" fillId="5" fontId="2" numFmtId="164" xfId="0" applyAlignment="1" applyBorder="1" applyFont="1" applyNumberFormat="1">
      <alignment horizontal="right"/>
    </xf>
    <xf borderId="2" fillId="5" fontId="2" numFmtId="0" xfId="0" applyBorder="1" applyFont="1"/>
    <xf borderId="2" fillId="5" fontId="2" numFmtId="0" xfId="0" applyAlignment="1" applyBorder="1" applyFont="1">
      <alignment horizontal="center" vertical="center"/>
    </xf>
    <xf borderId="2" fillId="5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left"/>
    </xf>
    <xf borderId="2" fillId="5" fontId="2" numFmtId="0" xfId="0" applyAlignment="1" applyBorder="1" applyFont="1">
      <alignment horizontal="left" vertical="top"/>
    </xf>
    <xf borderId="2" fillId="5" fontId="2" numFmtId="9" xfId="0" applyAlignment="1" applyBorder="1" applyFont="1" applyNumberFormat="1">
      <alignment horizontal="center" vertical="center"/>
    </xf>
    <xf borderId="2" fillId="5" fontId="2" numFmtId="49" xfId="0" applyAlignment="1" applyBorder="1" applyFont="1" applyNumberFormat="1">
      <alignment horizontal="center" vertical="center"/>
    </xf>
    <xf borderId="2" fillId="5" fontId="0" numFmtId="0" xfId="0" applyAlignment="1" applyBorder="1" applyFont="1">
      <alignment horizontal="left" vertical="top"/>
    </xf>
    <xf borderId="2" fillId="5" fontId="0" numFmtId="9" xfId="0" applyAlignment="1" applyBorder="1" applyFont="1" applyNumberFormat="1">
      <alignment horizontal="center" vertical="center"/>
    </xf>
    <xf borderId="2" fillId="5" fontId="0" numFmtId="0" xfId="0" applyAlignment="1" applyBorder="1" applyFont="1">
      <alignment vertical="center"/>
    </xf>
    <xf borderId="2" fillId="5" fontId="0" numFmtId="0" xfId="0" applyAlignment="1" applyBorder="1" applyFont="1">
      <alignment horizontal="left" vertical="center"/>
    </xf>
    <xf borderId="5" fillId="5" fontId="0" numFmtId="49" xfId="0" applyAlignment="1" applyBorder="1" applyFont="1" applyNumberFormat="1">
      <alignment horizontal="center" vertical="center"/>
    </xf>
    <xf borderId="4" fillId="5" fontId="0" numFmtId="0" xfId="0" applyAlignment="1" applyBorder="1" applyFont="1">
      <alignment horizontal="left"/>
    </xf>
    <xf borderId="2" fillId="5" fontId="0" numFmtId="164" xfId="0" applyAlignment="1" applyBorder="1" applyFont="1" applyNumberFormat="1">
      <alignment horizontal="right" shrinkToFit="0" wrapText="1"/>
    </xf>
    <xf borderId="2" fillId="5" fontId="0" numFmtId="0" xfId="0" applyAlignment="1" applyBorder="1" applyFont="1">
      <alignment shrinkToFit="0" vertical="top" wrapText="1"/>
    </xf>
    <xf borderId="2" fillId="5" fontId="0" numFmtId="0" xfId="0" applyAlignment="1" applyBorder="1" applyFont="1">
      <alignment horizontal="left" shrinkToFit="0" wrapText="1"/>
    </xf>
    <xf borderId="2" fillId="5" fontId="0" numFmtId="0" xfId="0" applyAlignment="1" applyBorder="1" applyFont="1">
      <alignment shrinkToFit="0" wrapText="1"/>
    </xf>
    <xf borderId="0" fillId="0" fontId="0" numFmtId="9" xfId="0" applyAlignment="1" applyFont="1" applyNumberForma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2" fontId="1" numFmtId="164" xfId="0" applyAlignment="1" applyBorder="1" applyFont="1" applyNumberFormat="1">
      <alignment horizontal="right" vertical="center"/>
    </xf>
    <xf borderId="2" fillId="2" fontId="1" numFmtId="0" xfId="0" applyAlignment="1" applyBorder="1" applyFont="1">
      <alignment horizontal="left"/>
    </xf>
    <xf borderId="2" fillId="2" fontId="1" numFmtId="0" xfId="0" applyBorder="1" applyFont="1"/>
    <xf borderId="2" fillId="2" fontId="1" numFmtId="0" xfId="0" applyAlignment="1" applyBorder="1" applyFont="1">
      <alignment horizontal="center" shrinkToFit="0" vertical="center" wrapText="1"/>
    </xf>
    <xf borderId="2" fillId="2" fontId="1" numFmtId="49" xfId="0" applyAlignment="1" applyBorder="1" applyFont="1" applyNumberFormat="1">
      <alignment horizontal="center" shrinkToFit="0" vertical="center" wrapText="1"/>
    </xf>
    <xf borderId="2" fillId="2" fontId="1" numFmtId="2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shrinkToFit="0" vertical="top" wrapText="1"/>
    </xf>
    <xf borderId="2" fillId="2" fontId="1" numFmtId="0" xfId="0" applyAlignment="1" applyBorder="1" applyFont="1">
      <alignment shrinkToFit="0" wrapText="1"/>
    </xf>
    <xf borderId="2" fillId="0" fontId="0" numFmtId="0" xfId="0" applyBorder="1" applyFont="1"/>
    <xf borderId="2" fillId="0" fontId="2" numFmtId="164" xfId="0" applyAlignment="1" applyBorder="1" applyFont="1" applyNumberFormat="1">
      <alignment horizontal="right" shrinkToFit="0" vertical="center" wrapText="1"/>
    </xf>
    <xf borderId="2" fillId="0" fontId="0" numFmtId="0" xfId="0" applyAlignment="1" applyBorder="1" applyFont="1">
      <alignment horizontal="left"/>
    </xf>
    <xf borderId="2" fillId="0" fontId="0" numFmtId="0" xfId="0" applyAlignment="1" applyBorder="1" applyFont="1">
      <alignment horizontal="center" shrinkToFit="0" vertical="center" wrapText="1"/>
    </xf>
    <xf borderId="2" fillId="0" fontId="0" numFmtId="49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shrinkToFit="0" wrapText="1"/>
    </xf>
    <xf borderId="2" fillId="0" fontId="0" numFmtId="2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vertical="top"/>
    </xf>
    <xf borderId="2" fillId="0" fontId="0" numFmtId="0" xfId="0" applyAlignment="1" applyBorder="1" applyFont="1">
      <alignment readingOrder="0"/>
    </xf>
    <xf borderId="2" fillId="0" fontId="0" numFmtId="164" xfId="0" applyAlignment="1" applyBorder="1" applyFont="1" applyNumberFormat="1">
      <alignment horizontal="right" shrinkToFit="0" vertical="center" wrapText="1"/>
    </xf>
    <xf borderId="2" fillId="0" fontId="2" numFmtId="0" xfId="0" applyAlignment="1" applyBorder="1" applyFont="1">
      <alignment shrinkToFit="0" vertical="top" wrapText="1"/>
    </xf>
    <xf borderId="2" fillId="5" fontId="0" numFmtId="164" xfId="0" applyAlignment="1" applyBorder="1" applyFont="1" applyNumberFormat="1">
      <alignment horizontal="right" vertical="center"/>
    </xf>
    <xf borderId="2" fillId="5" fontId="0" numFmtId="2" xfId="0" applyAlignment="1" applyBorder="1" applyFont="1" applyNumberFormat="1">
      <alignment horizontal="center" vertical="center"/>
    </xf>
    <xf borderId="2" fillId="5" fontId="4" numFmtId="0" xfId="0" applyAlignment="1" applyBorder="1" applyFont="1">
      <alignment vertical="center"/>
    </xf>
    <xf borderId="2" fillId="6" fontId="0" numFmtId="164" xfId="0" applyAlignment="1" applyBorder="1" applyFill="1" applyFont="1" applyNumberFormat="1">
      <alignment horizontal="right" shrinkToFit="0" vertical="center" wrapText="1"/>
    </xf>
    <xf borderId="2" fillId="6" fontId="0" numFmtId="0" xfId="0" applyAlignment="1" applyBorder="1" applyFont="1">
      <alignment horizontal="left" shrinkToFit="0" wrapText="1"/>
    </xf>
    <xf borderId="2" fillId="6" fontId="0" numFmtId="0" xfId="0" applyAlignment="1" applyBorder="1" applyFont="1">
      <alignment shrinkToFit="0" wrapText="1"/>
    </xf>
    <xf borderId="2" fillId="6" fontId="0" numFmtId="0" xfId="0" applyAlignment="1" applyBorder="1" applyFont="1">
      <alignment horizontal="center" shrinkToFit="0" vertical="center" wrapText="1"/>
    </xf>
    <xf borderId="2" fillId="6" fontId="0" numFmtId="1" xfId="0" applyAlignment="1" applyBorder="1" applyFont="1" applyNumberFormat="1">
      <alignment horizontal="center" shrinkToFit="0" vertical="center" wrapText="1"/>
    </xf>
    <xf borderId="2" fillId="6" fontId="0" numFmtId="0" xfId="0" applyAlignment="1" applyBorder="1" applyFont="1">
      <alignment shrinkToFit="0" vertical="top" wrapText="1"/>
    </xf>
    <xf borderId="2" fillId="0" fontId="0" numFmtId="0" xfId="0" applyAlignment="1" applyBorder="1" applyFont="1">
      <alignment shrinkToFit="0" wrapText="1"/>
    </xf>
    <xf borderId="2" fillId="0" fontId="2" numFmtId="0" xfId="0" applyBorder="1" applyFont="1"/>
    <xf borderId="2" fillId="3" fontId="0" numFmtId="2" xfId="0" applyAlignment="1" applyBorder="1" applyFont="1" applyNumberFormat="1">
      <alignment horizontal="center" vertical="center"/>
    </xf>
    <xf borderId="2" fillId="3" fontId="2" numFmtId="0" xfId="0" applyAlignment="1" applyBorder="1" applyFont="1">
      <alignment vertical="top"/>
    </xf>
    <xf borderId="2" fillId="0" fontId="5" numFmtId="0" xfId="0" applyAlignment="1" applyBorder="1" applyFont="1">
      <alignment vertical="top"/>
    </xf>
    <xf borderId="2" fillId="0" fontId="6" numFmtId="0" xfId="0" applyAlignment="1" applyBorder="1" applyFont="1">
      <alignment vertical="top"/>
    </xf>
    <xf borderId="2" fillId="6" fontId="0" numFmtId="164" xfId="0" applyAlignment="1" applyBorder="1" applyFont="1" applyNumberFormat="1">
      <alignment horizontal="right" vertical="center"/>
    </xf>
    <xf borderId="2" fillId="6" fontId="0" numFmtId="0" xfId="0" applyAlignment="1" applyBorder="1" applyFont="1">
      <alignment horizontal="left"/>
    </xf>
    <xf borderId="2" fillId="6" fontId="0" numFmtId="0" xfId="0" applyBorder="1" applyFont="1"/>
    <xf borderId="2" fillId="6" fontId="0" numFmtId="0" xfId="0" applyAlignment="1" applyBorder="1" applyFont="1">
      <alignment horizontal="center" vertical="center"/>
    </xf>
    <xf borderId="2" fillId="6" fontId="0" numFmtId="1" xfId="0" applyAlignment="1" applyBorder="1" applyFont="1" applyNumberFormat="1">
      <alignment horizontal="center" vertical="center"/>
    </xf>
    <xf borderId="2" fillId="6" fontId="0" numFmtId="0" xfId="0" applyAlignment="1" applyBorder="1" applyFont="1">
      <alignment vertical="top"/>
    </xf>
    <xf borderId="2" fillId="6" fontId="0" numFmtId="49" xfId="0" applyAlignment="1" applyBorder="1" applyFont="1" applyNumberFormat="1">
      <alignment horizontal="center" shrinkToFit="0" vertical="center" wrapText="1"/>
    </xf>
    <xf borderId="2" fillId="6" fontId="2" numFmtId="0" xfId="0" applyAlignment="1" applyBorder="1" applyFont="1">
      <alignment vertical="top"/>
    </xf>
    <xf borderId="2" fillId="6" fontId="2" numFmtId="0" xfId="0" applyBorder="1" applyFont="1"/>
    <xf borderId="2" fillId="6" fontId="7" numFmtId="0" xfId="0" applyAlignment="1" applyBorder="1" applyFont="1">
      <alignment vertical="top"/>
    </xf>
    <xf borderId="2" fillId="6" fontId="0" numFmtId="10" xfId="0" applyAlignment="1" applyBorder="1" applyFont="1" applyNumberFormat="1">
      <alignment horizontal="left"/>
    </xf>
    <xf borderId="2" fillId="6" fontId="0" numFmtId="10" xfId="0" applyBorder="1" applyFont="1" applyNumberFormat="1"/>
    <xf borderId="2" fillId="6" fontId="0" numFmtId="10" xfId="0" applyAlignment="1" applyBorder="1" applyFont="1" applyNumberFormat="1">
      <alignment horizontal="center" vertical="center"/>
    </xf>
    <xf borderId="2" fillId="6" fontId="0" numFmtId="49" xfId="0" applyAlignment="1" applyBorder="1" applyFont="1" applyNumberFormat="1">
      <alignment horizontal="center" vertical="center"/>
    </xf>
    <xf borderId="2" fillId="6" fontId="8" numFmtId="10" xfId="0" applyAlignment="1" applyBorder="1" applyFont="1" applyNumberFormat="1">
      <alignment vertical="top"/>
    </xf>
    <xf borderId="2" fillId="6" fontId="9" numFmtId="0" xfId="0" applyAlignment="1" applyBorder="1" applyFont="1">
      <alignment vertical="top"/>
    </xf>
    <xf borderId="2" fillId="0" fontId="0" numFmtId="164" xfId="0" applyAlignment="1" applyBorder="1" applyFont="1" applyNumberFormat="1">
      <alignment horizontal="right" vertical="center"/>
    </xf>
    <xf borderId="2" fillId="0" fontId="0" numFmtId="49" xfId="0" applyAlignment="1" applyBorder="1" applyFont="1" applyNumberFormat="1">
      <alignment horizontal="left"/>
    </xf>
    <xf borderId="2" fillId="0" fontId="0" numFmtId="49" xfId="0" applyBorder="1" applyFont="1" applyNumberFormat="1"/>
    <xf borderId="2" fillId="0" fontId="0" numFmtId="49" xfId="0" applyAlignment="1" applyBorder="1" applyFont="1" applyNumberFormat="1">
      <alignment horizontal="center" vertical="center"/>
    </xf>
    <xf borderId="2" fillId="0" fontId="10" numFmtId="49" xfId="0" applyAlignment="1" applyBorder="1" applyFont="1" applyNumberFormat="1">
      <alignment vertical="top"/>
    </xf>
    <xf borderId="2" fillId="0" fontId="0" numFmtId="49" xfId="0" applyAlignment="1" applyBorder="1" applyFont="1" applyNumberFormat="1">
      <alignment readingOrder="0"/>
    </xf>
    <xf borderId="2" fillId="6" fontId="5" numFmtId="0" xfId="0" applyAlignment="1" applyBorder="1" applyFont="1">
      <alignment vertical="top"/>
    </xf>
    <xf borderId="2" fillId="5" fontId="11" numFmtId="0" xfId="0" applyAlignment="1" applyBorder="1" applyFont="1">
      <alignment vertical="top"/>
    </xf>
    <xf borderId="2" fillId="0" fontId="0" numFmtId="0" xfId="0" applyAlignment="1" applyBorder="1" applyFont="1">
      <alignment vertical="top"/>
    </xf>
    <xf borderId="2" fillId="0" fontId="12" numFmtId="0" xfId="0" applyAlignment="1" applyBorder="1" applyFont="1">
      <alignment vertical="top"/>
    </xf>
    <xf borderId="2" fillId="0" fontId="0" numFmtId="164" xfId="0" applyAlignment="1" applyBorder="1" applyFont="1" applyNumberFormat="1">
      <alignment horizontal="right" shrinkToFit="0" wrapText="1"/>
    </xf>
    <xf borderId="2" fillId="0" fontId="0" numFmtId="0" xfId="0" applyAlignment="1" applyBorder="1" applyFont="1">
      <alignment horizontal="left" shrinkToFit="0" wrapText="1"/>
    </xf>
    <xf borderId="2" fillId="0" fontId="0" numFmtId="2" xfId="0" applyAlignment="1" applyBorder="1" applyFont="1" applyNumberFormat="1">
      <alignment horizontal="center" shrinkToFit="0" vertical="center" wrapText="1"/>
    </xf>
    <xf borderId="2" fillId="0" fontId="13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readingOrder="0" shrinkToFit="0" wrapText="1"/>
    </xf>
    <xf borderId="2" fillId="6" fontId="0" numFmtId="164" xfId="0" applyAlignment="1" applyBorder="1" applyFont="1" applyNumberFormat="1">
      <alignment horizontal="right" shrinkToFit="0" wrapText="1"/>
    </xf>
    <xf borderId="2" fillId="6" fontId="0" numFmtId="0" xfId="0" applyAlignment="1" applyBorder="1" applyFont="1">
      <alignment readingOrder="0" shrinkToFit="0" wrapText="1"/>
    </xf>
    <xf borderId="2" fillId="3" fontId="2" numFmtId="2" xfId="0" applyAlignment="1" applyBorder="1" applyFont="1" applyNumberFormat="1">
      <alignment horizontal="center" shrinkToFit="0" vertical="center" wrapText="1"/>
    </xf>
    <xf borderId="2" fillId="3" fontId="14" numFmtId="0" xfId="0" applyAlignment="1" applyBorder="1" applyFont="1">
      <alignment shrinkToFit="0" wrapText="1"/>
    </xf>
    <xf borderId="2" fillId="0" fontId="2" numFmtId="164" xfId="0" applyAlignment="1" applyBorder="1" applyFont="1" applyNumberFormat="1">
      <alignment horizontal="right" shrinkToFit="0" wrapText="1"/>
    </xf>
    <xf borderId="2" fillId="0" fontId="2" numFmtId="0" xfId="0" applyAlignment="1" applyBorder="1" applyFont="1">
      <alignment horizontal="left" shrinkToFit="0" wrapText="1"/>
    </xf>
    <xf borderId="2" fillId="0" fontId="2" numFmtId="2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readingOrder="0" shrinkToFit="0" wrapText="1"/>
    </xf>
    <xf borderId="2" fillId="0" fontId="0" numFmtId="164" xfId="0" applyAlignment="1" applyBorder="1" applyFont="1" applyNumberFormat="1">
      <alignment horizontal="right" shrinkToFit="0" vertical="top" wrapText="1"/>
    </xf>
    <xf borderId="2" fillId="0" fontId="15" numFmtId="0" xfId="0" applyAlignment="1" applyBorder="1" applyFont="1">
      <alignment vertical="center"/>
    </xf>
    <xf borderId="2" fillId="3" fontId="0" numFmtId="2" xfId="0" applyAlignment="1" applyBorder="1" applyFont="1" applyNumberFormat="1">
      <alignment horizontal="center" shrinkToFit="0" vertical="center" wrapText="1"/>
    </xf>
    <xf borderId="2" fillId="3" fontId="16" numFmtId="0" xfId="0" applyAlignment="1" applyBorder="1" applyFont="1">
      <alignment vertical="center"/>
    </xf>
    <xf borderId="2" fillId="3" fontId="0" numFmtId="0" xfId="0" applyAlignment="1" applyBorder="1" applyFont="1">
      <alignment readingOrder="0" shrinkToFit="0" wrapText="1"/>
    </xf>
    <xf borderId="2" fillId="3" fontId="17" numFmtId="0" xfId="0" applyAlignment="1" applyBorder="1" applyFont="1">
      <alignment vertical="center"/>
    </xf>
    <xf borderId="2" fillId="6" fontId="18" numFmtId="0" xfId="0" applyAlignment="1" applyBorder="1" applyFont="1">
      <alignment vertical="center"/>
    </xf>
    <xf borderId="2" fillId="6" fontId="0" numFmtId="164" xfId="0" applyAlignment="1" applyBorder="1" applyFont="1" applyNumberFormat="1">
      <alignment horizontal="right"/>
    </xf>
    <xf borderId="2" fillId="6" fontId="19" numFmtId="0" xfId="0" applyBorder="1" applyFont="1"/>
    <xf borderId="2" fillId="6" fontId="2" numFmtId="164" xfId="0" applyAlignment="1" applyBorder="1" applyFont="1" applyNumberFormat="1">
      <alignment horizontal="right" vertical="center"/>
    </xf>
    <xf borderId="2" fillId="6" fontId="2" numFmtId="0" xfId="0" applyAlignment="1" applyBorder="1" applyFont="1">
      <alignment horizontal="left" shrinkToFit="0" wrapText="1"/>
    </xf>
    <xf borderId="2" fillId="6" fontId="2" numFmtId="0" xfId="0" applyAlignment="1" applyBorder="1" applyFont="1">
      <alignment shrinkToFit="0" wrapText="1"/>
    </xf>
    <xf borderId="2" fillId="6" fontId="2" numFmtId="0" xfId="0" applyAlignment="1" applyBorder="1" applyFont="1">
      <alignment horizontal="center" shrinkToFit="0" vertical="center" wrapText="1"/>
    </xf>
    <xf borderId="2" fillId="6" fontId="2" numFmtId="1" xfId="0" applyAlignment="1" applyBorder="1" applyFont="1" applyNumberFormat="1">
      <alignment horizontal="center" shrinkToFit="0" vertical="center" wrapText="1"/>
    </xf>
    <xf borderId="2" fillId="6" fontId="20" numFmtId="0" xfId="0" applyAlignment="1" applyBorder="1" applyFont="1">
      <alignment vertical="center"/>
    </xf>
    <xf borderId="2" fillId="6" fontId="2" numFmtId="164" xfId="0" applyAlignment="1" applyBorder="1" applyFont="1" applyNumberFormat="1">
      <alignment horizontal="right"/>
    </xf>
    <xf borderId="2" fillId="6" fontId="2" numFmtId="0" xfId="0" applyAlignment="1" applyBorder="1" applyFont="1">
      <alignment horizontal="center" vertical="center"/>
    </xf>
    <xf borderId="2" fillId="6" fontId="21" numFmtId="0" xfId="0" applyBorder="1" applyFont="1"/>
    <xf borderId="2" fillId="6" fontId="0" numFmtId="0" xfId="0" applyAlignment="1" applyBorder="1" applyFont="1">
      <alignment readingOrder="0"/>
    </xf>
    <xf borderId="2" fillId="0" fontId="2" numFmtId="164" xfId="0" applyAlignment="1" applyBorder="1" applyFont="1" applyNumberFormat="1">
      <alignment horizontal="right"/>
    </xf>
    <xf borderId="2" fillId="0" fontId="2" numFmtId="0" xfId="0" applyAlignment="1" applyBorder="1" applyFont="1">
      <alignment horizontal="center" vertical="center"/>
    </xf>
    <xf borderId="2" fillId="0" fontId="22" numFmtId="0" xfId="0" applyBorder="1" applyFont="1"/>
    <xf borderId="2" fillId="5" fontId="23" numFmtId="0" xfId="0" applyBorder="1" applyFont="1"/>
    <xf borderId="2" fillId="5" fontId="0" numFmtId="0" xfId="0" applyAlignment="1" applyBorder="1" applyFont="1">
      <alignment readingOrder="0"/>
    </xf>
    <xf borderId="2" fillId="7" fontId="2" numFmtId="164" xfId="0" applyAlignment="1" applyBorder="1" applyFill="1" applyFont="1" applyNumberFormat="1">
      <alignment horizontal="right"/>
    </xf>
    <xf borderId="2" fillId="7" fontId="0" numFmtId="0" xfId="0" applyAlignment="1" applyBorder="1" applyFont="1">
      <alignment horizontal="left"/>
    </xf>
    <xf borderId="2" fillId="7" fontId="0" numFmtId="0" xfId="0" applyBorder="1" applyFont="1"/>
    <xf borderId="2" fillId="7" fontId="0" numFmtId="0" xfId="0" applyAlignment="1" applyBorder="1" applyFont="1">
      <alignment horizontal="center" shrinkToFit="0" vertical="center" wrapText="1"/>
    </xf>
    <xf borderId="2" fillId="7" fontId="2" numFmtId="0" xfId="0" applyAlignment="1" applyBorder="1" applyFont="1">
      <alignment horizontal="center" vertical="center"/>
    </xf>
    <xf borderId="2" fillId="7" fontId="0" numFmtId="2" xfId="0" applyAlignment="1" applyBorder="1" applyFont="1" applyNumberFormat="1">
      <alignment horizontal="center" vertical="center"/>
    </xf>
    <xf borderId="2" fillId="7" fontId="24" numFmtId="0" xfId="0" applyBorder="1" applyFont="1"/>
    <xf borderId="2" fillId="6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2" fillId="3" fontId="25" numFmtId="0" xfId="0" applyBorder="1" applyFont="1"/>
    <xf borderId="2" fillId="7" fontId="2" numFmtId="0" xfId="0" applyAlignment="1" applyBorder="1" applyFont="1">
      <alignment horizontal="left"/>
    </xf>
    <xf borderId="2" fillId="7" fontId="2" numFmtId="0" xfId="0" applyBorder="1" applyFont="1"/>
    <xf borderId="2" fillId="7" fontId="0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right" shrinkToFit="0" vertical="top" wrapText="1"/>
    </xf>
    <xf borderId="2" fillId="0" fontId="0" numFmtId="164" xfId="0" applyAlignment="1" applyBorder="1" applyFont="1" applyNumberFormat="1">
      <alignment horizontal="right"/>
    </xf>
    <xf borderId="2" fillId="0" fontId="26" numFmtId="0" xfId="0" applyAlignment="1" applyBorder="1" applyFont="1">
      <alignment shrinkToFit="0" vertical="top" wrapText="1"/>
    </xf>
    <xf borderId="2" fillId="6" fontId="2" numFmtId="164" xfId="0" applyAlignment="1" applyBorder="1" applyFont="1" applyNumberFormat="1">
      <alignment horizontal="right" shrinkToFit="0" vertical="top" wrapText="1"/>
    </xf>
    <xf borderId="2" fillId="6" fontId="27" numFmtId="0" xfId="0" applyAlignment="1" applyBorder="1" applyFont="1">
      <alignment shrinkToFit="0" vertical="top" wrapText="1"/>
    </xf>
    <xf borderId="2" fillId="6" fontId="2" numFmtId="0" xfId="0" applyAlignment="1" applyBorder="1" applyFont="1">
      <alignment shrinkToFit="0" vertical="top" wrapText="1"/>
    </xf>
    <xf borderId="2" fillId="3" fontId="2" numFmtId="0" xfId="0" applyAlignment="1" applyBorder="1" applyFont="1">
      <alignment shrinkToFit="0" vertical="top" wrapText="1"/>
    </xf>
    <xf borderId="2" fillId="0" fontId="0" numFmtId="0" xfId="0" applyAlignment="1" applyBorder="1" applyFont="1">
      <alignment vertical="center"/>
    </xf>
    <xf borderId="2" fillId="0" fontId="28" numFmtId="0" xfId="0" applyBorder="1" applyFont="1"/>
    <xf borderId="2" fillId="7" fontId="0" numFmtId="164" xfId="0" applyAlignment="1" applyBorder="1" applyFont="1" applyNumberFormat="1">
      <alignment horizontal="right"/>
    </xf>
    <xf borderId="2" fillId="7" fontId="29" numFmtId="0" xfId="0" applyBorder="1" applyFont="1"/>
    <xf borderId="2" fillId="7" fontId="0" numFmtId="0" xfId="0" applyAlignment="1" applyBorder="1" applyFont="1">
      <alignment readingOrder="0"/>
    </xf>
    <xf borderId="2" fillId="7" fontId="0" numFmtId="164" xfId="0" applyAlignment="1" applyBorder="1" applyFont="1" applyNumberFormat="1">
      <alignment horizontal="right" vertical="center"/>
    </xf>
    <xf borderId="2" fillId="7" fontId="0" numFmtId="0" xfId="0" applyAlignment="1" applyBorder="1" applyFont="1">
      <alignment vertical="center"/>
    </xf>
    <xf borderId="2" fillId="0" fontId="30" numFmtId="2" xfId="0" applyAlignment="1" applyBorder="1" applyFont="1" applyNumberFormat="1">
      <alignment horizontal="center" vertical="center"/>
    </xf>
    <xf borderId="2" fillId="0" fontId="30" numFmtId="1" xfId="0" applyAlignment="1" applyBorder="1" applyFont="1" applyNumberFormat="1">
      <alignment horizontal="center" vertical="center"/>
    </xf>
    <xf borderId="2" fillId="0" fontId="31" numFmtId="0" xfId="0" applyAlignment="1" applyBorder="1" applyFont="1">
      <alignment vertical="center"/>
    </xf>
    <xf borderId="2" fillId="0" fontId="2" numFmtId="164" xfId="0" applyAlignment="1" applyBorder="1" applyFont="1" applyNumberFormat="1">
      <alignment horizontal="right" vertical="top"/>
    </xf>
    <xf borderId="2" fillId="6" fontId="2" numFmtId="164" xfId="0" applyAlignment="1" applyBorder="1" applyFont="1" applyNumberFormat="1">
      <alignment horizontal="right" vertical="top"/>
    </xf>
    <xf borderId="2" fillId="5" fontId="2" numFmtId="164" xfId="0" applyAlignment="1" applyBorder="1" applyFont="1" applyNumberFormat="1">
      <alignment horizontal="right" vertical="top"/>
    </xf>
    <xf borderId="2" fillId="7" fontId="2" numFmtId="164" xfId="0" applyAlignment="1" applyBorder="1" applyFont="1" applyNumberFormat="1">
      <alignment horizontal="right" vertical="top"/>
    </xf>
    <xf borderId="0" fillId="0" fontId="0" numFmtId="164" xfId="0" applyAlignment="1" applyFont="1" applyNumberFormat="1">
      <alignment horizontal="right" vertical="center"/>
    </xf>
    <xf borderId="0" fillId="0" fontId="0" numFmtId="49" xfId="0" applyAlignment="1" applyFont="1" applyNumberFormat="1">
      <alignment horizontal="center" shrinkToFit="0" vertical="center" wrapText="1"/>
    </xf>
    <xf borderId="0" fillId="0" fontId="0" numFmtId="2" xfId="0" applyAlignment="1" applyFont="1" applyNumberFormat="1">
      <alignment horizontal="center" vertical="center"/>
    </xf>
    <xf borderId="2" fillId="0" fontId="32" numFmtId="0" xfId="0" applyAlignment="1" applyBorder="1" applyFont="1">
      <alignment horizontal="center" vertical="center"/>
    </xf>
    <xf borderId="2" fillId="0" fontId="32" numFmtId="0" xfId="0" applyBorder="1" applyFont="1"/>
    <xf borderId="2" fillId="3" fontId="32" numFmtId="0" xfId="0" applyBorder="1" applyFont="1"/>
    <xf borderId="2" fillId="0" fontId="0" numFmtId="165" xfId="0" applyAlignment="1" applyBorder="1" applyFont="1" applyNumberFormat="1">
      <alignment horizontal="center" vertical="center"/>
    </xf>
    <xf borderId="2" fillId="0" fontId="0" numFmtId="166" xfId="0" applyBorder="1" applyFont="1" applyNumberFormat="1"/>
    <xf borderId="2" fillId="0" fontId="0" numFmtId="167" xfId="0" applyBorder="1" applyFont="1" applyNumberFormat="1"/>
    <xf borderId="2" fillId="0" fontId="0" numFmtId="4" xfId="0" applyBorder="1" applyFont="1" applyNumberFormat="1"/>
    <xf borderId="2" fillId="2" fontId="0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2" fillId="2" fontId="1" numFmtId="164" xfId="0" applyAlignment="1" applyBorder="1" applyFont="1" applyNumberFormat="1">
      <alignment horizontal="center" vertical="center"/>
    </xf>
    <xf borderId="0" fillId="0" fontId="0" numFmtId="0" xfId="0" applyAlignment="1" applyFont="1">
      <alignment horizontal="left" vertical="top"/>
    </xf>
    <xf borderId="2" fillId="8" fontId="0" numFmtId="0" xfId="0" applyAlignment="1" applyBorder="1" applyFill="1" applyFont="1">
      <alignment horizontal="center"/>
    </xf>
    <xf borderId="4" fillId="8" fontId="33" numFmtId="0" xfId="0" applyBorder="1" applyFont="1"/>
    <xf borderId="2" fillId="6" fontId="0" numFmtId="0" xfId="0" applyAlignment="1" applyBorder="1" applyFont="1">
      <alignment horizontal="left" vertical="top"/>
    </xf>
    <xf borderId="2" fillId="6" fontId="0" numFmtId="168" xfId="0" applyAlignment="1" applyBorder="1" applyFont="1" applyNumberFormat="1">
      <alignment horizontal="center" vertical="center"/>
    </xf>
    <xf borderId="4" fillId="8" fontId="0" numFmtId="49" xfId="0" applyAlignment="1" applyBorder="1" applyFont="1" applyNumberFormat="1">
      <alignment horizontal="right"/>
    </xf>
    <xf borderId="4" fillId="8" fontId="0" numFmtId="164" xfId="0" applyAlignment="1" applyBorder="1" applyFont="1" applyNumberFormat="1">
      <alignment horizontal="right"/>
    </xf>
    <xf borderId="6" fillId="6" fontId="0" numFmtId="0" xfId="0" applyAlignment="1" applyBorder="1" applyFont="1">
      <alignment horizontal="left" vertical="top"/>
    </xf>
    <xf borderId="0" fillId="0" fontId="0" numFmtId="166" xfId="0" applyFont="1" applyNumberFormat="1"/>
    <xf borderId="4" fillId="6" fontId="0" numFmtId="0" xfId="0" applyAlignment="1" applyBorder="1" applyFont="1">
      <alignment horizontal="center" vertical="center"/>
    </xf>
    <xf borderId="4" fillId="6" fontId="2" numFmtId="0" xfId="0" applyAlignment="1" applyBorder="1" applyFont="1">
      <alignment horizontal="center" vertical="center"/>
    </xf>
    <xf borderId="2" fillId="6" fontId="2" numFmtId="0" xfId="0" applyAlignment="1" applyBorder="1" applyFont="1">
      <alignment horizontal="left" vertical="top"/>
    </xf>
    <xf borderId="2" fillId="6" fontId="0" numFmtId="0" xfId="0" applyAlignment="1" applyBorder="1" applyFont="1">
      <alignment vertical="center"/>
    </xf>
    <xf borderId="2" fillId="6" fontId="0" numFmtId="164" xfId="0" applyBorder="1" applyFont="1" applyNumberFormat="1"/>
    <xf borderId="2" fillId="6" fontId="0" numFmtId="164" xfId="0" applyAlignment="1" applyBorder="1" applyFont="1" applyNumberFormat="1">
      <alignment vertical="center"/>
    </xf>
    <xf borderId="4" fillId="9" fontId="0" numFmtId="0" xfId="0" applyAlignment="1" applyBorder="1" applyFill="1" applyFont="1">
      <alignment horizontal="center" vertical="center"/>
    </xf>
    <xf borderId="0" fillId="0" fontId="0" numFmtId="2" xfId="0" applyFont="1" applyNumberFormat="1"/>
    <xf borderId="0" fillId="0" fontId="0" numFmtId="49" xfId="0" applyAlignment="1" applyFont="1" applyNumberFormat="1">
      <alignment horizontal="center" vertical="center"/>
    </xf>
    <xf borderId="2" fillId="6" fontId="2" numFmtId="0" xfId="0" applyAlignment="1" applyBorder="1" applyFont="1">
      <alignment horizontal="left" vertical="center"/>
    </xf>
    <xf borderId="2" fillId="6" fontId="0" numFmtId="0" xfId="0" applyAlignment="1" applyBorder="1" applyFont="1">
      <alignment horizontal="left" vertical="center"/>
    </xf>
    <xf borderId="0" fillId="0" fontId="0" numFmtId="49" xfId="0" applyFont="1" applyNumberFormat="1"/>
    <xf borderId="2" fillId="6" fontId="0" numFmtId="168" xfId="0" applyAlignment="1" applyBorder="1" applyFont="1" applyNumberFormat="1">
      <alignment horizontal="center" shrinkToFit="0" vertical="center" wrapText="1"/>
    </xf>
    <xf borderId="0" fillId="0" fontId="0" numFmtId="1" xfId="0" applyFont="1" applyNumberFormat="1"/>
    <xf borderId="2" fillId="6" fontId="2" numFmtId="168" xfId="0" applyAlignment="1" applyBorder="1" applyFont="1" applyNumberFormat="1">
      <alignment horizontal="center" shrinkToFit="0" vertical="center" wrapText="1"/>
    </xf>
    <xf borderId="7" fillId="0" fontId="1" numFmtId="0" xfId="0" applyAlignment="1" applyBorder="1" applyFont="1">
      <alignment horizontal="center" vertical="center"/>
    </xf>
    <xf borderId="2" fillId="0" fontId="34" numFmtId="0" xfId="0" applyBorder="1" applyFont="1"/>
    <xf borderId="6" fillId="10" fontId="0" numFmtId="0" xfId="0" applyBorder="1" applyFill="1" applyFont="1"/>
    <xf borderId="2" fillId="6" fontId="35" numFmtId="0" xfId="0" applyBorder="1" applyFont="1"/>
    <xf borderId="6" fillId="3" fontId="0" numFmtId="0" xfId="0" applyBorder="1" applyFont="1"/>
    <xf borderId="2" fillId="6" fontId="0" numFmtId="9" xfId="0" applyBorder="1" applyFont="1" applyNumberFormat="1"/>
    <xf borderId="6" fillId="5" fontId="0" numFmtId="0" xfId="0" applyBorder="1" applyFont="1"/>
    <xf borderId="6" fillId="9" fontId="0" numFmtId="0" xfId="0" applyBorder="1" applyFont="1"/>
    <xf borderId="6" fillId="11" fontId="0" numFmtId="0" xfId="0" applyBorder="1" applyFill="1" applyFont="1"/>
    <xf borderId="0" fillId="0" fontId="36" numFmtId="0" xfId="0" applyAlignment="1" applyFont="1">
      <alignment horizontal="center" vertical="center"/>
    </xf>
    <xf borderId="2" fillId="6" fontId="37" numFmtId="9" xfId="0" applyBorder="1" applyFont="1" applyNumberFormat="1"/>
    <xf borderId="2" fillId="0" fontId="0" numFmtId="9" xfId="0" applyAlignment="1" applyBorder="1" applyFont="1" applyNumberFormat="1">
      <alignment horizontal="center" vertical="center"/>
    </xf>
    <xf borderId="8" fillId="0" fontId="0" numFmtId="0" xfId="0" applyAlignment="1" applyBorder="1" applyFont="1">
      <alignment horizontal="left"/>
    </xf>
    <xf borderId="5" fillId="6" fontId="0" numFmtId="0" xfId="0" applyAlignment="1" applyBorder="1" applyFont="1">
      <alignment horizontal="left"/>
    </xf>
    <xf borderId="2" fillId="0" fontId="38" numFmtId="164" xfId="0" applyAlignment="1" applyBorder="1" applyFont="1" applyNumberFormat="1">
      <alignment horizontal="right"/>
    </xf>
    <xf borderId="2" fillId="0" fontId="0" numFmtId="0" xfId="0" applyAlignment="1" applyBorder="1" applyFont="1">
      <alignment horizontal="left" shrinkToFit="0" vertical="center" wrapText="1"/>
    </xf>
    <xf borderId="8" fillId="0" fontId="0" numFmtId="49" xfId="0" applyAlignment="1" applyBorder="1" applyFont="1" applyNumberFormat="1">
      <alignment horizontal="left"/>
    </xf>
    <xf borderId="2" fillId="6" fontId="0" numFmtId="9" xfId="0" applyAlignment="1" applyBorder="1" applyFont="1" applyNumberFormat="1">
      <alignment horizontal="center" vertical="center"/>
    </xf>
    <xf borderId="9" fillId="0" fontId="0" numFmtId="164" xfId="0" applyAlignment="1" applyBorder="1" applyFont="1" applyNumberFormat="1">
      <alignment horizontal="right"/>
    </xf>
    <xf borderId="9" fillId="0" fontId="0" numFmtId="0" xfId="0" applyBorder="1" applyFont="1"/>
    <xf borderId="9" fillId="0" fontId="0" numFmtId="0" xfId="0" applyAlignment="1" applyBorder="1" applyFont="1">
      <alignment horizontal="center" shrinkToFit="0" vertical="center" wrapText="1"/>
    </xf>
    <xf borderId="9" fillId="0" fontId="0" numFmtId="0" xfId="0" applyAlignment="1" applyBorder="1" applyFont="1">
      <alignment horizontal="left"/>
    </xf>
    <xf borderId="10" fillId="0" fontId="0" numFmtId="0" xfId="0" applyBorder="1" applyFont="1"/>
    <xf borderId="2" fillId="6" fontId="0" numFmtId="0" xfId="0" applyAlignment="1" applyBorder="1" applyFont="1">
      <alignment horizontal="left" shrinkToFit="0" vertical="center" wrapText="1"/>
    </xf>
    <xf borderId="0" fillId="0" fontId="0" numFmtId="0" xfId="0" applyAlignment="1" applyFont="1">
      <alignment horizontal="left" shrinkToFit="0" vertical="center" wrapText="1"/>
    </xf>
    <xf borderId="2" fillId="0" fontId="39" numFmtId="0" xfId="0" applyAlignment="1" applyBorder="1" applyFont="1">
      <alignment shrinkToFit="0" wrapText="1"/>
    </xf>
    <xf borderId="2" fillId="0" fontId="0" numFmtId="0" xfId="0" applyAlignment="1" applyBorder="1" applyFont="1">
      <alignment horizontal="left" vertical="top"/>
    </xf>
    <xf borderId="2" fillId="6" fontId="2" numFmtId="49" xfId="0" applyAlignment="1" applyBorder="1" applyFont="1" applyNumberFormat="1">
      <alignment horizontal="center" vertical="center"/>
    </xf>
    <xf borderId="2" fillId="6" fontId="2" numFmtId="9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left" vertical="top"/>
    </xf>
    <xf borderId="2" fillId="0" fontId="2" numFmtId="49" xfId="0" applyAlignment="1" applyBorder="1" applyFont="1" applyNumberFormat="1">
      <alignment horizontal="center" vertical="center"/>
    </xf>
    <xf borderId="2" fillId="0" fontId="2" numFmtId="9" xfId="0" applyAlignment="1" applyBorder="1" applyFont="1" applyNumberFormat="1">
      <alignment horizontal="center" vertical="center"/>
    </xf>
    <xf borderId="2" fillId="6" fontId="40" numFmtId="0" xfId="0" applyBorder="1" applyFont="1"/>
    <xf borderId="2" fillId="0" fontId="41" numFmtId="0" xfId="0" applyBorder="1" applyFont="1"/>
    <xf borderId="2" fillId="0" fontId="30" numFmtId="0" xfId="0" applyBorder="1" applyFont="1"/>
    <xf borderId="4" fillId="12" fontId="0" numFmtId="0" xfId="0" applyAlignment="1" applyBorder="1" applyFill="1" applyFont="1">
      <alignment horizontal="center" vertical="center"/>
    </xf>
    <xf borderId="2" fillId="0" fontId="0" numFmtId="0" xfId="0" applyAlignment="1" applyBorder="1" applyFont="1">
      <alignment horizontal="left" vertical="center"/>
    </xf>
    <xf borderId="2" fillId="6" fontId="0" numFmtId="164" xfId="0" applyAlignment="1" applyBorder="1" applyFont="1" applyNumberFormat="1">
      <alignment horizontal="left"/>
    </xf>
    <xf borderId="2" fillId="6" fontId="42" numFmtId="164" xfId="0" applyBorder="1" applyFont="1" applyNumberFormat="1"/>
    <xf borderId="2" fillId="12" fontId="0" numFmtId="164" xfId="0" applyAlignment="1" applyBorder="1" applyFont="1" applyNumberFormat="1">
      <alignment horizontal="right"/>
    </xf>
    <xf borderId="2" fillId="12" fontId="0" numFmtId="0" xfId="0" applyBorder="1" applyFont="1"/>
    <xf borderId="2" fillId="0" fontId="0" numFmtId="49" xfId="0" applyAlignment="1" applyBorder="1" applyFont="1" applyNumberFormat="1">
      <alignment vertical="top"/>
    </xf>
    <xf borderId="5" fillId="6" fontId="0" numFmtId="49" xfId="0" applyAlignment="1" applyBorder="1" applyFont="1" applyNumberFormat="1">
      <alignment horizontal="center" vertical="center"/>
    </xf>
    <xf borderId="11" fillId="6" fontId="0" numFmtId="0" xfId="0" applyAlignment="1" applyBorder="1" applyFont="1">
      <alignment horizontal="left"/>
    </xf>
    <xf borderId="8" fillId="0" fontId="0" numFmtId="49" xfId="0" applyAlignment="1" applyBorder="1" applyFont="1" applyNumberFormat="1">
      <alignment horizontal="center" vertical="center"/>
    </xf>
    <xf borderId="12" fillId="0" fontId="0" numFmtId="0" xfId="0" applyAlignment="1" applyBorder="1" applyFont="1">
      <alignment horizontal="left"/>
    </xf>
    <xf borderId="11" fillId="5" fontId="0" numFmtId="0" xfId="0" applyAlignment="1" applyBorder="1" applyFont="1">
      <alignment horizontal="left"/>
    </xf>
    <xf borderId="7" fillId="0" fontId="0" numFmtId="164" xfId="0" applyAlignment="1" applyBorder="1" applyFont="1" applyNumberFormat="1">
      <alignment horizontal="right"/>
    </xf>
    <xf borderId="7" fillId="0" fontId="0" numFmtId="0" xfId="0" applyBorder="1" applyFont="1"/>
    <xf borderId="7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left"/>
    </xf>
    <xf borderId="13" fillId="0" fontId="0" numFmtId="49" xfId="0" applyAlignment="1" applyBorder="1" applyFont="1" applyNumberFormat="1">
      <alignment horizontal="center" vertical="center"/>
    </xf>
    <xf borderId="14" fillId="0" fontId="0" numFmtId="0" xfId="0" applyAlignment="1" applyBorder="1" applyFont="1">
      <alignment horizontal="left"/>
    </xf>
    <xf borderId="5" fillId="5" fontId="0" numFmtId="0" xfId="0" applyAlignment="1" applyBorder="1" applyFont="1">
      <alignment horizontal="left"/>
    </xf>
    <xf borderId="2" fillId="12" fontId="0" numFmtId="0" xfId="0" applyAlignment="1" applyBorder="1" applyFont="1">
      <alignment vertical="top"/>
    </xf>
    <xf borderId="2" fillId="0" fontId="43" numFmtId="49" xfId="0" applyAlignment="1" applyBorder="1" applyFont="1" applyNumberFormat="1">
      <alignment horizontal="center" vertical="center"/>
    </xf>
    <xf borderId="2" fillId="12" fontId="0" numFmtId="164" xfId="0" applyAlignment="1" applyBorder="1" applyFont="1" applyNumberFormat="1">
      <alignment horizontal="right" shrinkToFit="0" wrapText="1"/>
    </xf>
    <xf borderId="2" fillId="12" fontId="44" numFmtId="0" xfId="0" applyAlignment="1" applyBorder="1" applyFont="1">
      <alignment shrinkToFit="0" wrapText="1"/>
    </xf>
    <xf borderId="2" fillId="4" fontId="0" numFmtId="164" xfId="0" applyAlignment="1" applyBorder="1" applyFont="1" applyNumberFormat="1">
      <alignment horizontal="right"/>
    </xf>
    <xf borderId="2" fillId="4" fontId="0" numFmtId="0" xfId="0" applyAlignment="1" applyBorder="1" applyFont="1">
      <alignment vertical="top"/>
    </xf>
    <xf borderId="2" fillId="4" fontId="0" numFmtId="0" xfId="0" applyAlignment="1" applyBorder="1" applyFont="1">
      <alignment horizontal="left"/>
    </xf>
    <xf borderId="2" fillId="4" fontId="0" numFmtId="49" xfId="0" applyAlignment="1" applyBorder="1" applyFont="1" applyNumberFormat="1">
      <alignment horizontal="center" vertical="center"/>
    </xf>
    <xf borderId="2" fillId="4" fontId="45" numFmtId="0" xfId="0" applyBorder="1" applyFont="1"/>
    <xf borderId="2" fillId="0" fontId="0" numFmtId="0" xfId="0" applyAlignment="1" applyBorder="1" applyFont="1">
      <alignment shrinkToFit="0" vertical="top" wrapText="1"/>
    </xf>
    <xf borderId="2" fillId="6" fontId="46" numFmtId="0" xfId="0" applyAlignment="1" applyBorder="1" applyFont="1">
      <alignment shrinkToFit="0" wrapText="1"/>
    </xf>
    <xf borderId="2" fillId="0" fontId="47" numFmtId="164" xfId="0" applyAlignment="1" applyBorder="1" applyFont="1" applyNumberFormat="1">
      <alignment horizontal="right"/>
    </xf>
    <xf borderId="2" fillId="0" fontId="47" numFmtId="0" xfId="0" applyAlignment="1" applyBorder="1" applyFont="1">
      <alignment vertical="top"/>
    </xf>
    <xf borderId="6" fillId="8" fontId="0" numFmtId="0" xfId="0" applyBorder="1" applyFont="1"/>
    <xf borderId="6" fillId="8" fontId="0" numFmtId="0" xfId="0" applyAlignment="1" applyBorder="1" applyFont="1">
      <alignment horizontal="left"/>
    </xf>
    <xf borderId="0" fillId="0" fontId="48" numFmtId="0" xfId="0" applyFont="1"/>
    <xf borderId="0" fillId="12" fontId="0" numFmtId="0" xfId="0" applyAlignment="1" applyFont="1">
      <alignment readingOrder="0" shrinkToFit="0" vertical="bottom" wrapText="0"/>
    </xf>
    <xf borderId="2" fillId="0" fontId="2" numFmtId="0" xfId="0" applyAlignment="1" applyBorder="1" applyFont="1">
      <alignment horizontal="left" vertical="center"/>
    </xf>
    <xf borderId="2" fillId="3" fontId="0" numFmtId="9" xfId="0" applyAlignment="1" applyBorder="1" applyFont="1" applyNumberFormat="1">
      <alignment horizontal="center" vertical="center"/>
    </xf>
    <xf borderId="0" fillId="3" fontId="0" numFmtId="0" xfId="0" applyAlignment="1" applyFont="1">
      <alignment shrinkToFit="0" vertical="bottom" wrapText="0"/>
    </xf>
    <xf borderId="0" fillId="12" fontId="0" numFmtId="49" xfId="0" applyAlignment="1" applyFont="1" applyNumberFormat="1">
      <alignment readingOrder="0" shrinkToFit="0" vertical="bottom" wrapText="0"/>
    </xf>
    <xf borderId="2" fillId="12" fontId="0" numFmtId="0" xfId="0" applyAlignment="1" applyBorder="1" applyFont="1">
      <alignment horizontal="left"/>
    </xf>
    <xf borderId="0" fillId="0" fontId="0" numFmtId="0" xfId="0" applyAlignment="1" applyFont="1">
      <alignment readingOrder="0" shrinkToFit="0" vertical="bottom" wrapText="0"/>
    </xf>
    <xf borderId="0" fillId="13" fontId="0" numFmtId="0" xfId="0" applyAlignment="1" applyFill="1" applyFont="1">
      <alignment shrinkToFit="0" vertical="bottom" wrapText="0"/>
    </xf>
    <xf borderId="6" fillId="12" fontId="0" numFmtId="0" xfId="0" applyAlignment="1" applyBorder="1" applyFont="1">
      <alignment horizontal="left" shrinkToFit="0" vertical="center" wrapText="1"/>
    </xf>
    <xf borderId="2" fillId="3" fontId="0" numFmtId="49" xfId="0" applyAlignment="1" applyBorder="1" applyFont="1" applyNumberFormat="1">
      <alignment horizontal="center" vertical="center"/>
    </xf>
    <xf borderId="2" fillId="9" fontId="0" numFmtId="164" xfId="0" applyAlignment="1" applyBorder="1" applyFont="1" applyNumberFormat="1">
      <alignment horizontal="right"/>
    </xf>
    <xf borderId="2" fillId="9" fontId="0" numFmtId="0" xfId="0" applyAlignment="1" applyBorder="1" applyFont="1">
      <alignment vertical="top"/>
    </xf>
    <xf borderId="2" fillId="9" fontId="0" numFmtId="0" xfId="0" applyAlignment="1" applyBorder="1" applyFont="1">
      <alignment horizontal="center" vertical="center"/>
    </xf>
    <xf borderId="2" fillId="9" fontId="0" numFmtId="0" xfId="0" applyAlignment="1" applyBorder="1" applyFont="1">
      <alignment horizontal="left"/>
    </xf>
    <xf borderId="2" fillId="9" fontId="0" numFmtId="49" xfId="0" applyAlignment="1" applyBorder="1" applyFont="1" applyNumberFormat="1">
      <alignment horizontal="center" vertical="center"/>
    </xf>
    <xf borderId="2" fillId="9" fontId="0" numFmtId="0" xfId="0" applyBorder="1" applyFont="1"/>
    <xf borderId="6" fillId="12" fontId="0" numFmtId="0" xfId="0" applyBorder="1" applyFont="1"/>
    <xf borderId="2" fillId="3" fontId="49" numFmtId="0" xfId="0" applyBorder="1" applyFont="1"/>
    <xf borderId="6" fillId="3" fontId="0" numFmtId="0" xfId="0" applyAlignment="1" applyBorder="1" applyFont="1">
      <alignment horizontal="left" shrinkToFit="0" vertical="center" wrapText="1"/>
    </xf>
    <xf borderId="6" fillId="14" fontId="0" numFmtId="0" xfId="0" applyBorder="1" applyFill="1" applyFont="1"/>
    <xf borderId="0" fillId="6" fontId="0" numFmtId="0" xfId="0" applyAlignment="1" applyFont="1">
      <alignment readingOrder="0" shrinkToFit="0" vertical="bottom" wrapText="0"/>
    </xf>
    <xf borderId="2" fillId="3" fontId="2" numFmtId="9" xfId="0" applyAlignment="1" applyBorder="1" applyFont="1" applyNumberFormat="1">
      <alignment horizontal="center" vertical="center"/>
    </xf>
    <xf borderId="0" fillId="3" fontId="0" numFmtId="0" xfId="0" applyAlignment="1" applyFont="1">
      <alignment readingOrder="0" shrinkToFit="0" vertical="bottom" wrapText="0"/>
    </xf>
    <xf borderId="0" fillId="5" fontId="0" numFmtId="0" xfId="0" applyAlignment="1" applyFont="1">
      <alignment readingOrder="0" shrinkToFit="0" vertical="bottom" wrapText="0"/>
    </xf>
    <xf borderId="2" fillId="15" fontId="0" numFmtId="164" xfId="0" applyAlignment="1" applyBorder="1" applyFill="1" applyFont="1" applyNumberFormat="1">
      <alignment horizontal="right"/>
    </xf>
    <xf borderId="2" fillId="15" fontId="0" numFmtId="0" xfId="0" applyBorder="1" applyFont="1"/>
    <xf borderId="2" fillId="15" fontId="0" numFmtId="0" xfId="0" applyAlignment="1" applyBorder="1" applyFont="1">
      <alignment horizontal="center" vertical="center"/>
    </xf>
    <xf borderId="2" fillId="15" fontId="0" numFmtId="0" xfId="0" applyAlignment="1" applyBorder="1" applyFont="1">
      <alignment horizontal="center" shrinkToFit="0" vertical="center" wrapText="1"/>
    </xf>
    <xf borderId="2" fillId="15" fontId="0" numFmtId="0" xfId="0" applyAlignment="1" applyBorder="1" applyFont="1">
      <alignment horizontal="left"/>
    </xf>
    <xf borderId="2" fillId="15" fontId="0" numFmtId="0" xfId="0" applyAlignment="1" applyBorder="1" applyFont="1">
      <alignment horizontal="left" vertical="top"/>
    </xf>
    <xf borderId="2" fillId="15" fontId="0" numFmtId="9" xfId="0" applyAlignment="1" applyBorder="1" applyFont="1" applyNumberFormat="1">
      <alignment horizontal="center" vertical="center"/>
    </xf>
    <xf borderId="2" fillId="15" fontId="50" numFmtId="0" xfId="0" applyBorder="1" applyFont="1"/>
    <xf borderId="2" fillId="0" fontId="0" numFmtId="164" xfId="0" applyAlignment="1" applyBorder="1" applyFont="1" applyNumberFormat="1">
      <alignment vertical="center"/>
    </xf>
    <xf borderId="2" fillId="6" fontId="0" numFmtId="0" xfId="0" applyAlignment="1" applyBorder="1" applyFont="1">
      <alignment horizontal="left" readingOrder="0"/>
    </xf>
    <xf borderId="2" fillId="0" fontId="0" numFmtId="0" xfId="0" applyAlignment="1" applyBorder="1" applyFont="1">
      <alignment horizontal="left" readingOrder="0"/>
    </xf>
    <xf borderId="2" fillId="3" fontId="0" numFmtId="0" xfId="0" applyAlignment="1" applyBorder="1" applyFont="1">
      <alignment horizontal="left" readingOrder="0"/>
    </xf>
    <xf borderId="4" fillId="5" fontId="0" numFmtId="0" xfId="0" applyAlignment="1" applyBorder="1" applyFont="1">
      <alignment horizontal="center" vertical="center"/>
    </xf>
    <xf borderId="4" fillId="6" fontId="0" numFmtId="0" xfId="0" applyAlignment="1" applyBorder="1" applyFont="1">
      <alignment horizontal="left"/>
    </xf>
    <xf borderId="3" fillId="0" fontId="0" numFmtId="0" xfId="0" applyAlignment="1" applyBorder="1" applyFont="1">
      <alignment horizontal="left"/>
    </xf>
    <xf borderId="5" fillId="3" fontId="0" numFmtId="49" xfId="0" applyAlignment="1" applyBorder="1" applyFont="1" applyNumberFormat="1">
      <alignment horizontal="center" vertical="center"/>
    </xf>
    <xf borderId="4" fillId="3" fontId="0" numFmtId="0" xfId="0" applyAlignment="1" applyBorder="1" applyFont="1">
      <alignment horizontal="left"/>
    </xf>
    <xf borderId="15" fillId="0" fontId="0" numFmtId="0" xfId="0" applyAlignment="1" applyBorder="1" applyFont="1">
      <alignment horizontal="left"/>
    </xf>
    <xf borderId="2" fillId="0" fontId="0" numFmtId="49" xfId="0" applyAlignment="1" applyBorder="1" applyFont="1" applyNumberFormat="1">
      <alignment horizontal="right"/>
    </xf>
    <xf borderId="2" fillId="5" fontId="0" numFmtId="0" xfId="0" applyAlignment="1" applyBorder="1" applyFont="1">
      <alignment horizontal="left" readingOrder="0"/>
    </xf>
    <xf borderId="2" fillId="9" fontId="51" numFmtId="0" xfId="0" applyBorder="1" applyFont="1"/>
    <xf borderId="2" fillId="9" fontId="0" numFmtId="164" xfId="0" applyAlignment="1" applyBorder="1" applyFont="1" applyNumberFormat="1">
      <alignment horizontal="right" shrinkToFit="0" wrapText="1"/>
    </xf>
    <xf borderId="2" fillId="9" fontId="0" numFmtId="0" xfId="0" applyAlignment="1" applyBorder="1" applyFont="1">
      <alignment shrinkToFit="0" vertical="top" wrapText="1"/>
    </xf>
    <xf borderId="2" fillId="9" fontId="0" numFmtId="0" xfId="0" applyAlignment="1" applyBorder="1" applyFont="1">
      <alignment shrinkToFit="0" wrapText="1"/>
    </xf>
    <xf borderId="0" fillId="0" fontId="52" numFmtId="0" xfId="0" applyAlignment="1" applyFont="1">
      <alignment readingOrder="0" shrinkToFit="0" vertical="bottom" wrapText="0"/>
    </xf>
    <xf borderId="2" fillId="8" fontId="0" numFmtId="164" xfId="0" applyAlignment="1" applyBorder="1" applyFont="1" applyNumberFormat="1">
      <alignment horizontal="right"/>
    </xf>
    <xf borderId="2" fillId="8" fontId="0" numFmtId="0" xfId="0" applyAlignment="1" applyBorder="1" applyFont="1">
      <alignment horizontal="left" vertical="top"/>
    </xf>
    <xf borderId="2" fillId="8" fontId="0" numFmtId="0" xfId="0" applyAlignment="1" applyBorder="1" applyFont="1">
      <alignment horizontal="center" shrinkToFit="0" vertical="center" wrapText="1"/>
    </xf>
    <xf borderId="2" fillId="8" fontId="0" numFmtId="0" xfId="0" applyAlignment="1" applyBorder="1" applyFont="1">
      <alignment horizontal="left"/>
    </xf>
    <xf borderId="2" fillId="8" fontId="0" numFmtId="49" xfId="0" applyAlignment="1" applyBorder="1" applyFont="1" applyNumberFormat="1">
      <alignment horizontal="center" vertical="center"/>
    </xf>
    <xf borderId="2" fillId="8" fontId="0" numFmtId="0" xfId="0" applyBorder="1" applyFont="1"/>
    <xf borderId="0" fillId="10" fontId="52" numFmtId="0" xfId="0" applyAlignment="1" applyFont="1">
      <alignment readingOrder="0" shrinkToFit="0" vertical="bottom" wrapText="0"/>
    </xf>
    <xf borderId="2" fillId="8" fontId="53" numFmtId="0" xfId="0" applyBorder="1" applyFont="1"/>
    <xf borderId="0" fillId="3" fontId="52" numFmtId="0" xfId="0" applyAlignment="1" applyFont="1">
      <alignment readingOrder="0" shrinkToFit="0" vertical="bottom" wrapText="0"/>
    </xf>
    <xf borderId="0" fillId="13" fontId="52" numFmtId="0" xfId="0" applyAlignment="1" applyFont="1">
      <alignment readingOrder="0" shrinkToFit="0" vertical="bottom" wrapText="0"/>
    </xf>
    <xf borderId="2" fillId="3" fontId="2" numFmtId="49" xfId="0" applyAlignment="1" applyBorder="1" applyFont="1" applyNumberFormat="1">
      <alignment horizontal="center" vertical="center"/>
    </xf>
    <xf borderId="0" fillId="3" fontId="0" numFmtId="0" xfId="0" applyAlignment="1" applyFont="1">
      <alignment shrinkToFit="0" vertical="bottom" wrapText="0"/>
    </xf>
    <xf borderId="2" fillId="16" fontId="0" numFmtId="0" xfId="0" applyAlignment="1" applyBorder="1" applyFill="1" applyFont="1">
      <alignment horizontal="center" vertical="center"/>
    </xf>
    <xf borderId="2" fillId="16" fontId="0" numFmtId="164" xfId="0" applyAlignment="1" applyBorder="1" applyFont="1" applyNumberFormat="1">
      <alignment horizontal="right"/>
    </xf>
    <xf borderId="2" fillId="16" fontId="2" numFmtId="0" xfId="0" applyAlignment="1" applyBorder="1" applyFont="1">
      <alignment horizontal="left" vertical="top"/>
    </xf>
    <xf borderId="2" fillId="16" fontId="0" numFmtId="0" xfId="0" applyAlignment="1" applyBorder="1" applyFont="1">
      <alignment horizontal="left" vertical="top"/>
    </xf>
    <xf borderId="2" fillId="16" fontId="0" numFmtId="0" xfId="0" applyAlignment="1" applyBorder="1" applyFont="1">
      <alignment horizontal="left"/>
    </xf>
    <xf borderId="2" fillId="16" fontId="2" numFmtId="49" xfId="0" applyAlignment="1" applyBorder="1" applyFont="1" applyNumberFormat="1">
      <alignment horizontal="center" vertical="center"/>
    </xf>
    <xf borderId="2" fillId="16" fontId="0" numFmtId="0" xfId="0" applyBorder="1" applyFont="1"/>
    <xf borderId="0" fillId="16" fontId="0" numFmtId="0" xfId="0" applyAlignment="1" applyFont="1">
      <alignment readingOrder="0" shrinkToFit="0" vertical="bottom" wrapText="0"/>
    </xf>
    <xf borderId="2" fillId="8" fontId="0" numFmtId="0" xfId="0" applyAlignment="1" applyBorder="1" applyFont="1">
      <alignment horizontal="center" vertical="center"/>
    </xf>
    <xf borderId="2" fillId="8" fontId="2" numFmtId="0" xfId="0" applyBorder="1" applyFont="1"/>
    <xf borderId="0" fillId="8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2" fillId="8" fontId="2" numFmtId="0" xfId="0" applyAlignment="1" applyBorder="1" applyFont="1">
      <alignment horizontal="left" vertical="top"/>
    </xf>
    <xf borderId="2" fillId="8" fontId="2" numFmtId="0" xfId="0" applyAlignment="1" applyBorder="1" applyFont="1">
      <alignment horizontal="left" vertical="center"/>
    </xf>
    <xf borderId="2" fillId="8" fontId="0" numFmtId="0" xfId="0" applyAlignment="1" applyBorder="1" applyFont="1">
      <alignment horizontal="left" vertical="center"/>
    </xf>
    <xf borderId="2" fillId="8" fontId="2" numFmtId="0" xfId="0" applyAlignment="1" applyBorder="1" applyFont="1">
      <alignment horizontal="center" vertical="center"/>
    </xf>
    <xf borderId="0" fillId="12" fontId="0" numFmtId="0" xfId="0" applyAlignment="1" applyFont="1">
      <alignment readingOrder="0" shrinkToFit="0" vertical="bottom" wrapText="0"/>
    </xf>
    <xf borderId="2" fillId="16" fontId="2" numFmtId="0" xfId="0" applyBorder="1" applyFont="1"/>
    <xf borderId="2" fillId="8" fontId="2" numFmtId="49" xfId="0" applyAlignment="1" applyBorder="1" applyFont="1" applyNumberFormat="1">
      <alignment horizontal="center" vertical="center"/>
    </xf>
    <xf borderId="0" fillId="8" fontId="0" numFmtId="0" xfId="0" applyAlignment="1" applyFont="1">
      <alignment shrinkToFit="0" vertical="bottom" wrapText="0"/>
    </xf>
    <xf borderId="0" fillId="3" fontId="0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horizontal="center" vertical="center"/>
    </xf>
    <xf borderId="2" fillId="0" fontId="0" numFmtId="1" xfId="0" applyAlignment="1" applyBorder="1" applyFont="1" applyNumberFormat="1">
      <alignment horizontal="center" shrinkToFit="0" vertical="center" wrapText="1"/>
    </xf>
    <xf borderId="2" fillId="0" fontId="0" numFmtId="164" xfId="0" applyBorder="1" applyFont="1" applyNumberFormat="1"/>
    <xf borderId="2" fillId="0" fontId="54" numFmtId="164" xfId="0" applyBorder="1" applyFont="1" applyNumberFormat="1"/>
    <xf borderId="9" fillId="0" fontId="0" numFmtId="164" xfId="0" applyBorder="1" applyFont="1" applyNumberFormat="1"/>
    <xf borderId="2" fillId="0" fontId="0" numFmtId="164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mara-sanchez@hotmail.com" TargetMode="External"/><Relationship Id="rId42" Type="http://schemas.openxmlformats.org/officeDocument/2006/relationships/hyperlink" Target="mailto:mariana.vejar.aguayo@hotmail.com" TargetMode="External"/><Relationship Id="rId41" Type="http://schemas.openxmlformats.org/officeDocument/2006/relationships/hyperlink" Target="mailto:marcelavaillardv@hotmail.com" TargetMode="External"/><Relationship Id="rId44" Type="http://schemas.openxmlformats.org/officeDocument/2006/relationships/hyperlink" Target="mailto:ratobu95@gmail.com" TargetMode="External"/><Relationship Id="rId43" Type="http://schemas.openxmlformats.org/officeDocument/2006/relationships/hyperlink" Target="mailto:mmulhia@gmail.com" TargetMode="External"/><Relationship Id="rId46" Type="http://schemas.openxmlformats.org/officeDocument/2006/relationships/hyperlink" Target="mailto:pamamugo20@hotmail.com" TargetMode="External"/><Relationship Id="rId45" Type="http://schemas.openxmlformats.org/officeDocument/2006/relationships/hyperlink" Target="mailto:alvarotames@yahoo.com.mx" TargetMode="External"/><Relationship Id="rId107" Type="http://schemas.openxmlformats.org/officeDocument/2006/relationships/hyperlink" Target="mailto:jsalvadorr96@hotmail.com" TargetMode="External"/><Relationship Id="rId106" Type="http://schemas.openxmlformats.org/officeDocument/2006/relationships/hyperlink" Target="mailto:ale_meraz20@hotmail.com" TargetMode="External"/><Relationship Id="rId105" Type="http://schemas.openxmlformats.org/officeDocument/2006/relationships/hyperlink" Target="mailto:sergioacp@outlook.com" TargetMode="External"/><Relationship Id="rId104" Type="http://schemas.openxmlformats.org/officeDocument/2006/relationships/hyperlink" Target="mailto:gus_cr9@live.com" TargetMode="External"/><Relationship Id="rId109" Type="http://schemas.openxmlformats.org/officeDocument/2006/relationships/hyperlink" Target="mailto:marcosisraeltg@live.com.mx" TargetMode="External"/><Relationship Id="rId108" Type="http://schemas.openxmlformats.org/officeDocument/2006/relationships/hyperlink" Target="mailto:d.s_ecoap@outlook.com" TargetMode="External"/><Relationship Id="rId48" Type="http://schemas.openxmlformats.org/officeDocument/2006/relationships/hyperlink" Target="mailto:fer_pau_97@hotmail.com" TargetMode="External"/><Relationship Id="rId47" Type="http://schemas.openxmlformats.org/officeDocument/2006/relationships/hyperlink" Target="mailto:gnz.kren@gmail.com" TargetMode="External"/><Relationship Id="rId49" Type="http://schemas.openxmlformats.org/officeDocument/2006/relationships/hyperlink" Target="mailto:luisiturbe93@gmail.com" TargetMode="External"/><Relationship Id="rId103" Type="http://schemas.openxmlformats.org/officeDocument/2006/relationships/hyperlink" Target="mailto:andy_moto@hotmail.com" TargetMode="External"/><Relationship Id="rId102" Type="http://schemas.openxmlformats.org/officeDocument/2006/relationships/hyperlink" Target="mailto:dianaruizgz@gmail.com" TargetMode="External"/><Relationship Id="rId101" Type="http://schemas.openxmlformats.org/officeDocument/2006/relationships/hyperlink" Target="mailto:graciela_carom@hotmail.com" TargetMode="External"/><Relationship Id="rId100" Type="http://schemas.openxmlformats.org/officeDocument/2006/relationships/hyperlink" Target="mailto:lilian.rscz@gmail.com" TargetMode="External"/><Relationship Id="rId31" Type="http://schemas.openxmlformats.org/officeDocument/2006/relationships/hyperlink" Target="mailto:pau_corzs_rojas@hotmail.com" TargetMode="External"/><Relationship Id="rId30" Type="http://schemas.openxmlformats.org/officeDocument/2006/relationships/hyperlink" Target="mailto:ropdga@live.com.mx" TargetMode="External"/><Relationship Id="rId33" Type="http://schemas.openxmlformats.org/officeDocument/2006/relationships/hyperlink" Target="mailto:egarzaserrano@gmail.com" TargetMode="External"/><Relationship Id="rId32" Type="http://schemas.openxmlformats.org/officeDocument/2006/relationships/hyperlink" Target="mailto:ana.berea.b@gmail.com" TargetMode="External"/><Relationship Id="rId35" Type="http://schemas.openxmlformats.org/officeDocument/2006/relationships/hyperlink" Target="mailto:andrea_gl10@hotmail.com" TargetMode="External"/><Relationship Id="rId34" Type="http://schemas.openxmlformats.org/officeDocument/2006/relationships/hyperlink" Target="mailto:macafortes25@gmail.com" TargetMode="External"/><Relationship Id="rId37" Type="http://schemas.openxmlformats.org/officeDocument/2006/relationships/hyperlink" Target="mailto:valeriagarres@hotmail.com" TargetMode="External"/><Relationship Id="rId36" Type="http://schemas.openxmlformats.org/officeDocument/2006/relationships/hyperlink" Target="mailto:marinuchis96@gmail.com" TargetMode="External"/><Relationship Id="rId39" Type="http://schemas.openxmlformats.org/officeDocument/2006/relationships/hyperlink" Target="mailto:nataliaquintanillaj@gmail.com" TargetMode="External"/><Relationship Id="rId38" Type="http://schemas.openxmlformats.org/officeDocument/2006/relationships/hyperlink" Target="mailto:alyhagtz@hotmail.com" TargetMode="External"/><Relationship Id="rId20" Type="http://schemas.openxmlformats.org/officeDocument/2006/relationships/hyperlink" Target="mailto:%3csol.m.montero@gmail.com" TargetMode="External"/><Relationship Id="rId22" Type="http://schemas.openxmlformats.org/officeDocument/2006/relationships/hyperlink" Target="mailto:sabrinasosasantaana@hotmail.com" TargetMode="External"/><Relationship Id="rId21" Type="http://schemas.openxmlformats.org/officeDocument/2006/relationships/hyperlink" Target="mailto:andy-blueberry@hotmail.com" TargetMode="External"/><Relationship Id="rId24" Type="http://schemas.openxmlformats.org/officeDocument/2006/relationships/hyperlink" Target="mailto:glanda_95@hotmail.com" TargetMode="External"/><Relationship Id="rId23" Type="http://schemas.openxmlformats.org/officeDocument/2006/relationships/hyperlink" Target="mailto:jano_castmora@hotmail.com" TargetMode="External"/><Relationship Id="rId129" Type="http://schemas.openxmlformats.org/officeDocument/2006/relationships/hyperlink" Target="mailto:alangrs97@gmail.com" TargetMode="External"/><Relationship Id="rId128" Type="http://schemas.openxmlformats.org/officeDocument/2006/relationships/hyperlink" Target="mailto:artmm98@gmail.com" TargetMode="External"/><Relationship Id="rId127" Type="http://schemas.openxmlformats.org/officeDocument/2006/relationships/hyperlink" Target="mailto:gerardo.magodelagua@hotmail.com" TargetMode="External"/><Relationship Id="rId126" Type="http://schemas.openxmlformats.org/officeDocument/2006/relationships/hyperlink" Target="mailto:pilatusmandujano@hotmail.com" TargetMode="External"/><Relationship Id="rId26" Type="http://schemas.openxmlformats.org/officeDocument/2006/relationships/hyperlink" Target="mailto:octavio_az@hotmail.com" TargetMode="External"/><Relationship Id="rId121" Type="http://schemas.openxmlformats.org/officeDocument/2006/relationships/hyperlink" Target="mailto:pau_velazquez_rosales_98@hotmail.com" TargetMode="External"/><Relationship Id="rId25" Type="http://schemas.openxmlformats.org/officeDocument/2006/relationships/hyperlink" Target="mailto:brandon_mant@hotmail.com" TargetMode="External"/><Relationship Id="rId120" Type="http://schemas.openxmlformats.org/officeDocument/2006/relationships/hyperlink" Target="mailto:paolasnm@gmail.com" TargetMode="External"/><Relationship Id="rId28" Type="http://schemas.openxmlformats.org/officeDocument/2006/relationships/hyperlink" Target="mailto:ciberzaper@hotmail.com" TargetMode="External"/><Relationship Id="rId27" Type="http://schemas.openxmlformats.org/officeDocument/2006/relationships/hyperlink" Target="mailto:maxvega94@gmail.com" TargetMode="External"/><Relationship Id="rId125" Type="http://schemas.openxmlformats.org/officeDocument/2006/relationships/hyperlink" Target="mailto:alexei1421@gmail.com" TargetMode="External"/><Relationship Id="rId29" Type="http://schemas.openxmlformats.org/officeDocument/2006/relationships/hyperlink" Target="mailto:krrasco95@yahoo.com.mx" TargetMode="External"/><Relationship Id="rId124" Type="http://schemas.openxmlformats.org/officeDocument/2006/relationships/hyperlink" Target="mailto:j.constantino1@hotmail.com" TargetMode="External"/><Relationship Id="rId123" Type="http://schemas.openxmlformats.org/officeDocument/2006/relationships/hyperlink" Target="mailto:paobarriosgrajales@gmail.com" TargetMode="External"/><Relationship Id="rId122" Type="http://schemas.openxmlformats.org/officeDocument/2006/relationships/hyperlink" Target="mailto:lizbethzenteno98@outlook.com" TargetMode="External"/><Relationship Id="rId95" Type="http://schemas.openxmlformats.org/officeDocument/2006/relationships/hyperlink" Target="mailto:eduardo_glz19@hotmail.com" TargetMode="External"/><Relationship Id="rId94" Type="http://schemas.openxmlformats.org/officeDocument/2006/relationships/hyperlink" Target="mailto:marcelodafonsecavianna97@gmail.com" TargetMode="External"/><Relationship Id="rId97" Type="http://schemas.openxmlformats.org/officeDocument/2006/relationships/hyperlink" Target="mailto:serranoalfredo.704@outlook.com;%20alfredo.serrano@solucionesberaza.com" TargetMode="External"/><Relationship Id="rId96" Type="http://schemas.openxmlformats.org/officeDocument/2006/relationships/hyperlink" Target="mailto:1998abel@gmail.com" TargetMode="External"/><Relationship Id="rId11" Type="http://schemas.openxmlformats.org/officeDocument/2006/relationships/hyperlink" Target="mailto:carlos.galvan94@outlook.com" TargetMode="External"/><Relationship Id="rId99" Type="http://schemas.openxmlformats.org/officeDocument/2006/relationships/hyperlink" Target="mailto:ezh1297@hotmail.com" TargetMode="External"/><Relationship Id="rId10" Type="http://schemas.openxmlformats.org/officeDocument/2006/relationships/hyperlink" Target="mailto:paulsdh_@hotmail.com" TargetMode="External"/><Relationship Id="rId98" Type="http://schemas.openxmlformats.org/officeDocument/2006/relationships/hyperlink" Target="mailto:oscar.sotelo56@gmail.com" TargetMode="External"/><Relationship Id="rId13" Type="http://schemas.openxmlformats.org/officeDocument/2006/relationships/hyperlink" Target="mailto:e_rosette93@hotmail.com" TargetMode="External"/><Relationship Id="rId12" Type="http://schemas.openxmlformats.org/officeDocument/2006/relationships/hyperlink" Target="mailto:lascarezcarlos@live.com" TargetMode="External"/><Relationship Id="rId91" Type="http://schemas.openxmlformats.org/officeDocument/2006/relationships/hyperlink" Target="mailto:sofiaojeda1611@hotmail.com" TargetMode="External"/><Relationship Id="rId90" Type="http://schemas.openxmlformats.org/officeDocument/2006/relationships/hyperlink" Target="mailto:Gsofiahernandez@hotmail.com" TargetMode="External"/><Relationship Id="rId93" Type="http://schemas.openxmlformats.org/officeDocument/2006/relationships/hyperlink" Target="mailto:amroberto13@gmail.com" TargetMode="External"/><Relationship Id="rId92" Type="http://schemas.openxmlformats.org/officeDocument/2006/relationships/hyperlink" Target="mailto:digo1052@hotmail.com" TargetMode="External"/><Relationship Id="rId118" Type="http://schemas.openxmlformats.org/officeDocument/2006/relationships/hyperlink" Target="mailto:ryparra.77@gmail.com" TargetMode="External"/><Relationship Id="rId117" Type="http://schemas.openxmlformats.org/officeDocument/2006/relationships/hyperlink" Target="mailto:annya.evil.inc@hotmail.com" TargetMode="External"/><Relationship Id="rId116" Type="http://schemas.openxmlformats.org/officeDocument/2006/relationships/hyperlink" Target="mailto:merylaniado@gmail.com" TargetMode="External"/><Relationship Id="rId115" Type="http://schemas.openxmlformats.org/officeDocument/2006/relationships/hyperlink" Target="mailto:paula_gomezm97@hotmail.com" TargetMode="External"/><Relationship Id="rId119" Type="http://schemas.openxmlformats.org/officeDocument/2006/relationships/hyperlink" Target="mailto:andyroesc@gmail.com" TargetMode="External"/><Relationship Id="rId15" Type="http://schemas.openxmlformats.org/officeDocument/2006/relationships/hyperlink" Target="mailto:alexvera@outlook.es" TargetMode="External"/><Relationship Id="rId110" Type="http://schemas.openxmlformats.org/officeDocument/2006/relationships/hyperlink" Target="mailto:vezeiza@yahoo.com" TargetMode="External"/><Relationship Id="rId14" Type="http://schemas.openxmlformats.org/officeDocument/2006/relationships/hyperlink" Target="mailto:rictrevi10@gmail.com" TargetMode="External"/><Relationship Id="rId17" Type="http://schemas.openxmlformats.org/officeDocument/2006/relationships/hyperlink" Target="mailto:andreagaf12@gmail.com" TargetMode="External"/><Relationship Id="rId16" Type="http://schemas.openxmlformats.org/officeDocument/2006/relationships/hyperlink" Target="mailto:%20sisoar_0708@hotmail.com" TargetMode="External"/><Relationship Id="rId19" Type="http://schemas.openxmlformats.org/officeDocument/2006/relationships/hyperlink" Target="mailto:den.liar75@gmail.com" TargetMode="External"/><Relationship Id="rId114" Type="http://schemas.openxmlformats.org/officeDocument/2006/relationships/hyperlink" Target="mailto:marianagmv97@gmail.com" TargetMode="External"/><Relationship Id="rId18" Type="http://schemas.openxmlformats.org/officeDocument/2006/relationships/hyperlink" Target="mailto:lararomeroitzel14@hotmail.com" TargetMode="External"/><Relationship Id="rId113" Type="http://schemas.openxmlformats.org/officeDocument/2006/relationships/hyperlink" Target="mailto:abigailgcia@aol.com" TargetMode="External"/><Relationship Id="rId112" Type="http://schemas.openxmlformats.org/officeDocument/2006/relationships/hyperlink" Target="mailto:ginagarcia00@hotmail.com" TargetMode="External"/><Relationship Id="rId111" Type="http://schemas.openxmlformats.org/officeDocument/2006/relationships/hyperlink" Target="mailto:ferfuenzalida@hotmail.com" TargetMode="External"/><Relationship Id="rId84" Type="http://schemas.openxmlformats.org/officeDocument/2006/relationships/hyperlink" Target="mailto:gomezruben14.rg@gmail.com" TargetMode="External"/><Relationship Id="rId83" Type="http://schemas.openxmlformats.org/officeDocument/2006/relationships/hyperlink" Target="mailto:dayan.gtassinari@gmail.com" TargetMode="External"/><Relationship Id="rId86" Type="http://schemas.openxmlformats.org/officeDocument/2006/relationships/hyperlink" Target="mailto:Anthony.haddad.300@gmail.com" TargetMode="External"/><Relationship Id="rId85" Type="http://schemas.openxmlformats.org/officeDocument/2006/relationships/hyperlink" Target="mailto:alonzogon21@gmail.com" TargetMode="External"/><Relationship Id="rId88" Type="http://schemas.openxmlformats.org/officeDocument/2006/relationships/hyperlink" Target="mailto:motomochi0203@gmail.com" TargetMode="External"/><Relationship Id="rId87" Type="http://schemas.openxmlformats.org/officeDocument/2006/relationships/hyperlink" Target="mailto:kemerlinghec@gmail.com" TargetMode="External"/><Relationship Id="rId89" Type="http://schemas.openxmlformats.org/officeDocument/2006/relationships/hyperlink" Target="mailto:bernardoriveroserrano@gmail.com" TargetMode="External"/><Relationship Id="rId80" Type="http://schemas.openxmlformats.org/officeDocument/2006/relationships/hyperlink" Target="mailto:abdiel.c.g@gmail.com" TargetMode="External"/><Relationship Id="rId82" Type="http://schemas.openxmlformats.org/officeDocument/2006/relationships/hyperlink" Target="mailto:ecarlosfierros@gmail.com" TargetMode="External"/><Relationship Id="rId81" Type="http://schemas.openxmlformats.org/officeDocument/2006/relationships/hyperlink" Target="mailto:sergiocp579@gmail.com" TargetMode="External"/><Relationship Id="rId1" Type="http://schemas.openxmlformats.org/officeDocument/2006/relationships/hyperlink" Target="mailto:napo_are@hotmail.com" TargetMode="External"/><Relationship Id="rId2" Type="http://schemas.openxmlformats.org/officeDocument/2006/relationships/hyperlink" Target="mailto:xulil.diaz@gmail.com" TargetMode="External"/><Relationship Id="rId3" Type="http://schemas.openxmlformats.org/officeDocument/2006/relationships/hyperlink" Target="mailto:alexa.dominguezcast@gmail.com" TargetMode="External"/><Relationship Id="rId4" Type="http://schemas.openxmlformats.org/officeDocument/2006/relationships/hyperlink" Target="mailto:juanpac@me.com" TargetMode="External"/><Relationship Id="rId9" Type="http://schemas.openxmlformats.org/officeDocument/2006/relationships/hyperlink" Target="mailto:torreli90@gmail.com" TargetMode="External"/><Relationship Id="rId5" Type="http://schemas.openxmlformats.org/officeDocument/2006/relationships/hyperlink" Target="mailto:dyfa95@hotmail.com" TargetMode="External"/><Relationship Id="rId6" Type="http://schemas.openxmlformats.org/officeDocument/2006/relationships/hyperlink" Target="mailto:h_lazval@hotmail.com" TargetMode="External"/><Relationship Id="rId7" Type="http://schemas.openxmlformats.org/officeDocument/2006/relationships/hyperlink" Target="mailto:patriciozabaleta@hotmail.com" TargetMode="External"/><Relationship Id="rId8" Type="http://schemas.openxmlformats.org/officeDocument/2006/relationships/hyperlink" Target="mailto:pau_armeria@hotmail.com" TargetMode="External"/><Relationship Id="rId73" Type="http://schemas.openxmlformats.org/officeDocument/2006/relationships/hyperlink" Target="mailto:ismaguilar_99@hotmail.com" TargetMode="External"/><Relationship Id="rId72" Type="http://schemas.openxmlformats.org/officeDocument/2006/relationships/hyperlink" Target="mailto:marcoantoniotonis@gmail.com" TargetMode="External"/><Relationship Id="rId75" Type="http://schemas.openxmlformats.org/officeDocument/2006/relationships/hyperlink" Target="mailto:mikestorm.mora@gmail.com" TargetMode="External"/><Relationship Id="rId74" Type="http://schemas.openxmlformats.org/officeDocument/2006/relationships/hyperlink" Target="mailto:rodrigoe987@gmail.com" TargetMode="External"/><Relationship Id="rId77" Type="http://schemas.openxmlformats.org/officeDocument/2006/relationships/hyperlink" Target="mailto:anelcarolinalunacruz@gmail.com" TargetMode="External"/><Relationship Id="rId76" Type="http://schemas.openxmlformats.org/officeDocument/2006/relationships/hyperlink" Target="mailto:jpperezcastro@hotmail.com" TargetMode="External"/><Relationship Id="rId79" Type="http://schemas.openxmlformats.org/officeDocument/2006/relationships/hyperlink" Target="mailto:santi_to_as@hotmail.com" TargetMode="External"/><Relationship Id="rId78" Type="http://schemas.openxmlformats.org/officeDocument/2006/relationships/hyperlink" Target="mailto:majosalomon96@gmail.com" TargetMode="External"/><Relationship Id="rId71" Type="http://schemas.openxmlformats.org/officeDocument/2006/relationships/hyperlink" Target="mailto:romorafael@hotmail.com" TargetMode="External"/><Relationship Id="rId70" Type="http://schemas.openxmlformats.org/officeDocument/2006/relationships/hyperlink" Target="mailto:eduardogsaravia@gmail.com" TargetMode="External"/><Relationship Id="rId132" Type="http://schemas.openxmlformats.org/officeDocument/2006/relationships/hyperlink" Target="mailto:nesyrodri98@gmail.com" TargetMode="External"/><Relationship Id="rId131" Type="http://schemas.openxmlformats.org/officeDocument/2006/relationships/hyperlink" Target="mailto:cris3jo@gmail.com" TargetMode="External"/><Relationship Id="rId130" Type="http://schemas.openxmlformats.org/officeDocument/2006/relationships/hyperlink" Target="mailto:gerardosalop@outlook.com" TargetMode="External"/><Relationship Id="rId136" Type="http://schemas.openxmlformats.org/officeDocument/2006/relationships/drawing" Target="../drawings/drawing1.xml"/><Relationship Id="rId135" Type="http://schemas.openxmlformats.org/officeDocument/2006/relationships/hyperlink" Target="mailto:conejitafery@hotmail.com" TargetMode="External"/><Relationship Id="rId134" Type="http://schemas.openxmlformats.org/officeDocument/2006/relationships/hyperlink" Target="mailto:alvaro_riano@hotmail.com" TargetMode="External"/><Relationship Id="rId133" Type="http://schemas.openxmlformats.org/officeDocument/2006/relationships/hyperlink" Target="mailto:eugeniobw97@gmail.com" TargetMode="External"/><Relationship Id="rId62" Type="http://schemas.openxmlformats.org/officeDocument/2006/relationships/hyperlink" Target="mailto:macarenamedelcampillo@gmail.com" TargetMode="External"/><Relationship Id="rId61" Type="http://schemas.openxmlformats.org/officeDocument/2006/relationships/hyperlink" Target="mailto:rebs_madrid@hotmail.com" TargetMode="External"/><Relationship Id="rId64" Type="http://schemas.openxmlformats.org/officeDocument/2006/relationships/hyperlink" Target="mailto:claudiamontesg@outlook.com" TargetMode="External"/><Relationship Id="rId63" Type="http://schemas.openxmlformats.org/officeDocument/2006/relationships/hyperlink" Target="mailto:jessicamedleg_11@live.com.mx" TargetMode="External"/><Relationship Id="rId66" Type="http://schemas.openxmlformats.org/officeDocument/2006/relationships/hyperlink" Target="mailto:giovannapriscilla41@gmail.com" TargetMode="External"/><Relationship Id="rId65" Type="http://schemas.openxmlformats.org/officeDocument/2006/relationships/hyperlink" Target="mailto:emorfine9318@gmail.com" TargetMode="External"/><Relationship Id="rId68" Type="http://schemas.openxmlformats.org/officeDocument/2006/relationships/hyperlink" Target="mailto:rzavala.rzc@gmail.com" TargetMode="External"/><Relationship Id="rId67" Type="http://schemas.openxmlformats.org/officeDocument/2006/relationships/hyperlink" Target="mailto:grach_94@hotmail.com" TargetMode="External"/><Relationship Id="rId60" Type="http://schemas.openxmlformats.org/officeDocument/2006/relationships/hyperlink" Target="mailto:yeyita04@icloud.com%20;" TargetMode="External"/><Relationship Id="rId69" Type="http://schemas.openxmlformats.org/officeDocument/2006/relationships/hyperlink" Target="mailto:lucaalvarezp@gmail.com" TargetMode="External"/><Relationship Id="rId51" Type="http://schemas.openxmlformats.org/officeDocument/2006/relationships/hyperlink" Target="mailto:chikem_24@hotmail.com" TargetMode="External"/><Relationship Id="rId50" Type="http://schemas.openxmlformats.org/officeDocument/2006/relationships/hyperlink" Target="mailto:anissaabdo@yahoo.com" TargetMode="External"/><Relationship Id="rId53" Type="http://schemas.openxmlformats.org/officeDocument/2006/relationships/hyperlink" Target="mailto:alejandraldama@gmail.com" TargetMode="External"/><Relationship Id="rId52" Type="http://schemas.openxmlformats.org/officeDocument/2006/relationships/hyperlink" Target="mailto:aron_jaidar@hotmail.com" TargetMode="External"/><Relationship Id="rId55" Type="http://schemas.openxmlformats.org/officeDocument/2006/relationships/hyperlink" Target="mailto:brendacruz_14@hotmail.com" TargetMode="External"/><Relationship Id="rId54" Type="http://schemas.openxmlformats.org/officeDocument/2006/relationships/hyperlink" Target="mailto:sofi-alrich@hotmail.com" TargetMode="External"/><Relationship Id="rId57" Type="http://schemas.openxmlformats.org/officeDocument/2006/relationships/hyperlink" Target="mailto:mariana_flores2008@live.com.mx" TargetMode="External"/><Relationship Id="rId56" Type="http://schemas.openxmlformats.org/officeDocument/2006/relationships/hyperlink" Target="mailto:emma.es2@live.com.mx" TargetMode="External"/><Relationship Id="rId59" Type="http://schemas.openxmlformats.org/officeDocument/2006/relationships/hyperlink" Target="mailto:justocabreraalejandra@gmail.com" TargetMode="External"/><Relationship Id="rId58" Type="http://schemas.openxmlformats.org/officeDocument/2006/relationships/hyperlink" Target="mailto:loloi97@hotmail.com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mailto:torrepax96@gmail.com" TargetMode="External"/><Relationship Id="rId42" Type="http://schemas.openxmlformats.org/officeDocument/2006/relationships/hyperlink" Target="mailto:cynthia_db98@hotmail.com" TargetMode="External"/><Relationship Id="rId41" Type="http://schemas.openxmlformats.org/officeDocument/2006/relationships/hyperlink" Target="mailto:andymmay@outlook.com" TargetMode="External"/><Relationship Id="rId44" Type="http://schemas.openxmlformats.org/officeDocument/2006/relationships/hyperlink" Target="mailto:laura.hernandez.ch@csb.edu.mx" TargetMode="External"/><Relationship Id="rId43" Type="http://schemas.openxmlformats.org/officeDocument/2006/relationships/hyperlink" Target="mailto:karlssmiles12@gmail.com" TargetMode="External"/><Relationship Id="rId46" Type="http://schemas.openxmlformats.org/officeDocument/2006/relationships/hyperlink" Target="mailto:oscar_duran_lopez@live.com" TargetMode="External"/><Relationship Id="rId45" Type="http://schemas.openxmlformats.org/officeDocument/2006/relationships/hyperlink" Target="mailto:sarita-pl@hotmail.com" TargetMode="External"/><Relationship Id="rId48" Type="http://schemas.openxmlformats.org/officeDocument/2006/relationships/hyperlink" Target="mailto:anapao@live.com.mx" TargetMode="External"/><Relationship Id="rId47" Type="http://schemas.openxmlformats.org/officeDocument/2006/relationships/hyperlink" Target="mailto:alemocampo31@gmail.com" TargetMode="External"/><Relationship Id="rId49" Type="http://schemas.openxmlformats.org/officeDocument/2006/relationships/hyperlink" Target="mailto:andreaguzy@hotmail.com" TargetMode="External"/><Relationship Id="rId31" Type="http://schemas.openxmlformats.org/officeDocument/2006/relationships/hyperlink" Target="mailto:raquel.moor@gmail.com" TargetMode="External"/><Relationship Id="rId30" Type="http://schemas.openxmlformats.org/officeDocument/2006/relationships/hyperlink" Target="mailto:danniela_girl@hotmail.com" TargetMode="External"/><Relationship Id="rId33" Type="http://schemas.openxmlformats.org/officeDocument/2006/relationships/hyperlink" Target="mailto:rafaelguevara@lIve.com.mx" TargetMode="External"/><Relationship Id="rId32" Type="http://schemas.openxmlformats.org/officeDocument/2006/relationships/hyperlink" Target="mailto:jabh7895@gmail.com" TargetMode="External"/><Relationship Id="rId35" Type="http://schemas.openxmlformats.org/officeDocument/2006/relationships/hyperlink" Target="mailto:dani.elias97@hotmail.com" TargetMode="External"/><Relationship Id="rId34" Type="http://schemas.openxmlformats.org/officeDocument/2006/relationships/hyperlink" Target="mailto:bonequipre@hotmail.com" TargetMode="External"/><Relationship Id="rId37" Type="http://schemas.openxmlformats.org/officeDocument/2006/relationships/hyperlink" Target="mailto:fer.elias3@hotmail.com" TargetMode="External"/><Relationship Id="rId36" Type="http://schemas.openxmlformats.org/officeDocument/2006/relationships/hyperlink" Target="mailto:arellanoalva@hotmail.com" TargetMode="External"/><Relationship Id="rId39" Type="http://schemas.openxmlformats.org/officeDocument/2006/relationships/hyperlink" Target="mailto:adrian96raco19@gmail.com" TargetMode="External"/><Relationship Id="rId38" Type="http://schemas.openxmlformats.org/officeDocument/2006/relationships/hyperlink" Target="mailto:paugonzalez_96@hotmail.com" TargetMode="External"/><Relationship Id="rId20" Type="http://schemas.openxmlformats.org/officeDocument/2006/relationships/hyperlink" Target="mailto:andrea_ac111@hotmail.com" TargetMode="External"/><Relationship Id="rId22" Type="http://schemas.openxmlformats.org/officeDocument/2006/relationships/hyperlink" Target="mailto:connie_cr@hotmail.com" TargetMode="External"/><Relationship Id="rId21" Type="http://schemas.openxmlformats.org/officeDocument/2006/relationships/hyperlink" Target="mailto:brenda_lariosc@hotmail.com" TargetMode="External"/><Relationship Id="rId24" Type="http://schemas.openxmlformats.org/officeDocument/2006/relationships/hyperlink" Target="mailto:ines.rendon.13@gmail.com" TargetMode="External"/><Relationship Id="rId23" Type="http://schemas.openxmlformats.org/officeDocument/2006/relationships/hyperlink" Target="mailto:fer19_cuevas@hotmail.com" TargetMode="External"/><Relationship Id="rId26" Type="http://schemas.openxmlformats.org/officeDocument/2006/relationships/hyperlink" Target="mailto:salmafta@gmail.com" TargetMode="External"/><Relationship Id="rId25" Type="http://schemas.openxmlformats.org/officeDocument/2006/relationships/hyperlink" Target="mailto:marianagclavel@hotmail.com" TargetMode="External"/><Relationship Id="rId28" Type="http://schemas.openxmlformats.org/officeDocument/2006/relationships/hyperlink" Target="mailto:jordi.bilbatua9@gmail.com" TargetMode="External"/><Relationship Id="rId27" Type="http://schemas.openxmlformats.org/officeDocument/2006/relationships/hyperlink" Target="mailto:achcar68@hotmail.com" TargetMode="External"/><Relationship Id="rId29" Type="http://schemas.openxmlformats.org/officeDocument/2006/relationships/hyperlink" Target="mailto:albitacade@gmail.com" TargetMode="External"/><Relationship Id="rId11" Type="http://schemas.openxmlformats.org/officeDocument/2006/relationships/hyperlink" Target="mailto:valentinardom@hotmail.com" TargetMode="External"/><Relationship Id="rId10" Type="http://schemas.openxmlformats.org/officeDocument/2006/relationships/hyperlink" Target="mailto:rodrigomo26@hotmail.com" TargetMode="External"/><Relationship Id="rId13" Type="http://schemas.openxmlformats.org/officeDocument/2006/relationships/hyperlink" Target="mailto:enrique.ampudia97@gmail.com" TargetMode="External"/><Relationship Id="rId12" Type="http://schemas.openxmlformats.org/officeDocument/2006/relationships/hyperlink" Target="mailto:albertpay_m789@gmx.es" TargetMode="External"/><Relationship Id="rId15" Type="http://schemas.openxmlformats.org/officeDocument/2006/relationships/hyperlink" Target="mailto:sergio.diaztorre97@gmail.com" TargetMode="External"/><Relationship Id="rId14" Type="http://schemas.openxmlformats.org/officeDocument/2006/relationships/hyperlink" Target="mailto:rodrigo.sanchez.471@gmail.com" TargetMode="External"/><Relationship Id="rId17" Type="http://schemas.openxmlformats.org/officeDocument/2006/relationships/hyperlink" Target="mailto:moisesmartinez.2102@gmail.com" TargetMode="External"/><Relationship Id="rId16" Type="http://schemas.openxmlformats.org/officeDocument/2006/relationships/hyperlink" Target="mailto:franniegarcia07@gmail.com" TargetMode="External"/><Relationship Id="rId19" Type="http://schemas.openxmlformats.org/officeDocument/2006/relationships/hyperlink" Target="mailto:306anapaulinaacosta@gmail.com" TargetMode="External"/><Relationship Id="rId18" Type="http://schemas.openxmlformats.org/officeDocument/2006/relationships/hyperlink" Target="mailto:a.rosendo98@hotmail.com" TargetMode="External"/><Relationship Id="rId80" Type="http://schemas.openxmlformats.org/officeDocument/2006/relationships/drawing" Target="../drawings/drawing10.xml"/><Relationship Id="rId1" Type="http://schemas.openxmlformats.org/officeDocument/2006/relationships/hyperlink" Target="mailto:bladimir.hernandez@hotmail.com" TargetMode="External"/><Relationship Id="rId2" Type="http://schemas.openxmlformats.org/officeDocument/2006/relationships/hyperlink" Target="mailto:sari123iii@hotmail.com" TargetMode="External"/><Relationship Id="rId3" Type="http://schemas.openxmlformats.org/officeDocument/2006/relationships/hyperlink" Target="mailto:abel.astorga.ruiz10@outlook.com" TargetMode="External"/><Relationship Id="rId4" Type="http://schemas.openxmlformats.org/officeDocument/2006/relationships/hyperlink" Target="mailto:aaxelmoreno@hotmail.com" TargetMode="External"/><Relationship Id="rId9" Type="http://schemas.openxmlformats.org/officeDocument/2006/relationships/hyperlink" Target="mailto:miguel.angel.lopez.paredes@gmail.com" TargetMode="External"/><Relationship Id="rId5" Type="http://schemas.openxmlformats.org/officeDocument/2006/relationships/hyperlink" Target="mailto:emilioalvarez96@hotmail.com" TargetMode="External"/><Relationship Id="rId6" Type="http://schemas.openxmlformats.org/officeDocument/2006/relationships/hyperlink" Target="mailto:francisco.pepsi@hotmail.com" TargetMode="External"/><Relationship Id="rId7" Type="http://schemas.openxmlformats.org/officeDocument/2006/relationships/hyperlink" Target="mailto:jpdimasm@hotmail.com" TargetMode="External"/><Relationship Id="rId8" Type="http://schemas.openxmlformats.org/officeDocument/2006/relationships/hyperlink" Target="mailto:marcomanriquezp98@gmail.com" TargetMode="External"/><Relationship Id="rId73" Type="http://schemas.openxmlformats.org/officeDocument/2006/relationships/hyperlink" Target="mailto:ml.erick@outlook.com" TargetMode="External"/><Relationship Id="rId72" Type="http://schemas.openxmlformats.org/officeDocument/2006/relationships/hyperlink" Target="mailto:diego.fuentes01@gmail.com" TargetMode="External"/><Relationship Id="rId75" Type="http://schemas.openxmlformats.org/officeDocument/2006/relationships/hyperlink" Target="mailto:jmgandur@gmail.com" TargetMode="External"/><Relationship Id="rId74" Type="http://schemas.openxmlformats.org/officeDocument/2006/relationships/hyperlink" Target="mailto:ernestopdeschamps@hotmail.com" TargetMode="External"/><Relationship Id="rId77" Type="http://schemas.openxmlformats.org/officeDocument/2006/relationships/hyperlink" Target="mailto:pato_eso198@hotmail.com" TargetMode="External"/><Relationship Id="rId76" Type="http://schemas.openxmlformats.org/officeDocument/2006/relationships/hyperlink" Target="mailto:livelasquez99@hotmail.com" TargetMode="External"/><Relationship Id="rId79" Type="http://schemas.openxmlformats.org/officeDocument/2006/relationships/hyperlink" Target="mailto:luis.guzvar@gmail.com" TargetMode="External"/><Relationship Id="rId78" Type="http://schemas.openxmlformats.org/officeDocument/2006/relationships/hyperlink" Target="mailto:rodrigopadilladejuan@hotmail.com" TargetMode="External"/><Relationship Id="rId71" Type="http://schemas.openxmlformats.org/officeDocument/2006/relationships/hyperlink" Target="mailto:carlos_leon2098@hotmail.com" TargetMode="External"/><Relationship Id="rId70" Type="http://schemas.openxmlformats.org/officeDocument/2006/relationships/hyperlink" Target="mailto:andrestorres1898@hotmail.com" TargetMode="External"/><Relationship Id="rId62" Type="http://schemas.openxmlformats.org/officeDocument/2006/relationships/hyperlink" Target="mailto:montse.buentello@hotmail.com" TargetMode="External"/><Relationship Id="rId61" Type="http://schemas.openxmlformats.org/officeDocument/2006/relationships/hyperlink" Target="mailto:monyjcm@live.com.mx" TargetMode="External"/><Relationship Id="rId64" Type="http://schemas.openxmlformats.org/officeDocument/2006/relationships/hyperlink" Target="mailto:sabinanunezr@gmail.com" TargetMode="External"/><Relationship Id="rId63" Type="http://schemas.openxmlformats.org/officeDocument/2006/relationships/hyperlink" Target="mailto:natbeta26@gmail.com" TargetMode="External"/><Relationship Id="rId66" Type="http://schemas.openxmlformats.org/officeDocument/2006/relationships/hyperlink" Target="mailto:sebaslacau@gmail.com" TargetMode="External"/><Relationship Id="rId65" Type="http://schemas.openxmlformats.org/officeDocument/2006/relationships/hyperlink" Target="mailto:ssabrinapl@hotmail.com" TargetMode="External"/><Relationship Id="rId68" Type="http://schemas.openxmlformats.org/officeDocument/2006/relationships/hyperlink" Target="mailto:ximejiag@gmail.com" TargetMode="External"/><Relationship Id="rId67" Type="http://schemas.openxmlformats.org/officeDocument/2006/relationships/hyperlink" Target="mailto:sofia7lg@hotmail.com" TargetMode="External"/><Relationship Id="rId60" Type="http://schemas.openxmlformats.org/officeDocument/2006/relationships/hyperlink" Target="mailto:monsee.vz@gmail.com" TargetMode="External"/><Relationship Id="rId69" Type="http://schemas.openxmlformats.org/officeDocument/2006/relationships/hyperlink" Target="mailto:alexisortizfutbol10@hotmail.com" TargetMode="External"/><Relationship Id="rId51" Type="http://schemas.openxmlformats.org/officeDocument/2006/relationships/hyperlink" Target="mailto:carlaisabel15@hotmail.com" TargetMode="External"/><Relationship Id="rId50" Type="http://schemas.openxmlformats.org/officeDocument/2006/relationships/hyperlink" Target="mailto:angelicamahu@hotmail.com" TargetMode="External"/><Relationship Id="rId53" Type="http://schemas.openxmlformats.org/officeDocument/2006/relationships/hyperlink" Target="mailto:guicesmar@hotmail.com" TargetMode="External"/><Relationship Id="rId52" Type="http://schemas.openxmlformats.org/officeDocument/2006/relationships/hyperlink" Target="mailto:fer_rios.juarez@hotmail.com" TargetMode="External"/><Relationship Id="rId55" Type="http://schemas.openxmlformats.org/officeDocument/2006/relationships/hyperlink" Target="mailto:loreloyo@live.com.mx" TargetMode="External"/><Relationship Id="rId54" Type="http://schemas.openxmlformats.org/officeDocument/2006/relationships/hyperlink" Target="mailto:paulina.cer@hotmail.com" TargetMode="External"/><Relationship Id="rId57" Type="http://schemas.openxmlformats.org/officeDocument/2006/relationships/hyperlink" Target="mailto:fernandalcocer2@gmail.com" TargetMode="External"/><Relationship Id="rId56" Type="http://schemas.openxmlformats.org/officeDocument/2006/relationships/hyperlink" Target="mailto:adria.mtzz@gmail.com" TargetMode="External"/><Relationship Id="rId59" Type="http://schemas.openxmlformats.org/officeDocument/2006/relationships/hyperlink" Target="mailto:marianadiazar47@47@gmail.com" TargetMode="External"/><Relationship Id="rId58" Type="http://schemas.openxmlformats.org/officeDocument/2006/relationships/hyperlink" Target="mailto:oplatasmajo@gmail.com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ines.rendon.13@gmail.com" TargetMode="External"/><Relationship Id="rId42" Type="http://schemas.openxmlformats.org/officeDocument/2006/relationships/hyperlink" Target="mailto:salmafta@gmail.com" TargetMode="External"/><Relationship Id="rId41" Type="http://schemas.openxmlformats.org/officeDocument/2006/relationships/hyperlink" Target="mailto:marianagclavel@hotmail.com" TargetMode="External"/><Relationship Id="rId44" Type="http://schemas.openxmlformats.org/officeDocument/2006/relationships/hyperlink" Target="mailto:achcar68@hotmail.com" TargetMode="External"/><Relationship Id="rId43" Type="http://schemas.openxmlformats.org/officeDocument/2006/relationships/hyperlink" Target="mailto:sophi_mtz98@icloud.com" TargetMode="External"/><Relationship Id="rId46" Type="http://schemas.openxmlformats.org/officeDocument/2006/relationships/hyperlink" Target="mailto:aninakv1@hotmail.com" TargetMode="External"/><Relationship Id="rId45" Type="http://schemas.openxmlformats.org/officeDocument/2006/relationships/hyperlink" Target="mailto:jordi.bilbatua9@gmail.com" TargetMode="External"/><Relationship Id="rId107" Type="http://schemas.openxmlformats.org/officeDocument/2006/relationships/hyperlink" Target="mailto:fernandalcocer2@gmail.com" TargetMode="External"/><Relationship Id="rId106" Type="http://schemas.openxmlformats.org/officeDocument/2006/relationships/hyperlink" Target="mailto:adria.mtzz@gmail.com" TargetMode="External"/><Relationship Id="rId105" Type="http://schemas.openxmlformats.org/officeDocument/2006/relationships/hyperlink" Target="mailto:loreloyo@live.com.mx" TargetMode="External"/><Relationship Id="rId104" Type="http://schemas.openxmlformats.org/officeDocument/2006/relationships/hyperlink" Target="mailto:lisset.moreno@hotmail.com" TargetMode="External"/><Relationship Id="rId109" Type="http://schemas.openxmlformats.org/officeDocument/2006/relationships/hyperlink" Target="mailto:marianacosio@me.com" TargetMode="External"/><Relationship Id="rId108" Type="http://schemas.openxmlformats.org/officeDocument/2006/relationships/hyperlink" Target="mailto:oplatasmajo@gmail.com" TargetMode="External"/><Relationship Id="rId48" Type="http://schemas.openxmlformats.org/officeDocument/2006/relationships/hyperlink" Target="mailto:bonequipre@hotmail.com" TargetMode="External"/><Relationship Id="rId47" Type="http://schemas.openxmlformats.org/officeDocument/2006/relationships/hyperlink" Target="mailto:annapaulaguerrero@gmail.com" TargetMode="External"/><Relationship Id="rId49" Type="http://schemas.openxmlformats.org/officeDocument/2006/relationships/hyperlink" Target="mailto:dani.elias97@hotmail.com" TargetMode="External"/><Relationship Id="rId103" Type="http://schemas.openxmlformats.org/officeDocument/2006/relationships/hyperlink" Target="mailto:paola.berdeja1@gmail.com" TargetMode="External"/><Relationship Id="rId102" Type="http://schemas.openxmlformats.org/officeDocument/2006/relationships/hyperlink" Target="mailto:paulina.cer@hotmail.com" TargetMode="External"/><Relationship Id="rId101" Type="http://schemas.openxmlformats.org/officeDocument/2006/relationships/hyperlink" Target="mailto:karen.vera.ma@csb.edu.mx" TargetMode="External"/><Relationship Id="rId100" Type="http://schemas.openxmlformats.org/officeDocument/2006/relationships/hyperlink" Target="mailto:itziarmaranav@gmail.com" TargetMode="External"/><Relationship Id="rId31" Type="http://schemas.openxmlformats.org/officeDocument/2006/relationships/hyperlink" Target="mailto:anasofia.centeno@churchill.edu.mx" TargetMode="External"/><Relationship Id="rId30" Type="http://schemas.openxmlformats.org/officeDocument/2006/relationships/hyperlink" Target="mailto:306anapaulinaacosta@gmail.com" TargetMode="External"/><Relationship Id="rId33" Type="http://schemas.openxmlformats.org/officeDocument/2006/relationships/hyperlink" Target="mailto:andrea_ac111@hotmail.com" TargetMode="External"/><Relationship Id="rId32" Type="http://schemas.openxmlformats.org/officeDocument/2006/relationships/hyperlink" Target="mailto:andreaflores059@outlook.com" TargetMode="External"/><Relationship Id="rId35" Type="http://schemas.openxmlformats.org/officeDocument/2006/relationships/hyperlink" Target="mailto:connie_cr@hotmail.com" TargetMode="External"/><Relationship Id="rId34" Type="http://schemas.openxmlformats.org/officeDocument/2006/relationships/hyperlink" Target="mailto:brenda_lariosc@hotmail.com" TargetMode="External"/><Relationship Id="rId37" Type="http://schemas.openxmlformats.org/officeDocument/2006/relationships/hyperlink" Target="mailto:katydaniela.9@gmail.com" TargetMode="External"/><Relationship Id="rId36" Type="http://schemas.openxmlformats.org/officeDocument/2006/relationships/hyperlink" Target="mailto:fer19_cuevas@hotmail.com" TargetMode="External"/><Relationship Id="rId39" Type="http://schemas.openxmlformats.org/officeDocument/2006/relationships/hyperlink" Target="mailto:mariafernandapliego@hotmail.com" TargetMode="External"/><Relationship Id="rId38" Type="http://schemas.openxmlformats.org/officeDocument/2006/relationships/hyperlink" Target="mailto:leslie_jonguitud@hotmail.com" TargetMode="External"/><Relationship Id="rId20" Type="http://schemas.openxmlformats.org/officeDocument/2006/relationships/hyperlink" Target="mailto:albertpay_m789@gmx.es" TargetMode="External"/><Relationship Id="rId22" Type="http://schemas.openxmlformats.org/officeDocument/2006/relationships/hyperlink" Target="mailto:rodrigo.sanchez.471@gmail.com" TargetMode="External"/><Relationship Id="rId21" Type="http://schemas.openxmlformats.org/officeDocument/2006/relationships/hyperlink" Target="mailto:enrique.ampudia97@gmail.com" TargetMode="External"/><Relationship Id="rId24" Type="http://schemas.openxmlformats.org/officeDocument/2006/relationships/hyperlink" Target="mailto:albitacade@gmail.com" TargetMode="External"/><Relationship Id="rId23" Type="http://schemas.openxmlformats.org/officeDocument/2006/relationships/hyperlink" Target="mailto:sergio.diaztorre97@gmail.com" TargetMode="External"/><Relationship Id="rId129" Type="http://schemas.openxmlformats.org/officeDocument/2006/relationships/hyperlink" Target="mailto:andrewrora@gmail.com" TargetMode="External"/><Relationship Id="rId128" Type="http://schemas.openxmlformats.org/officeDocument/2006/relationships/hyperlink" Target="mailto:andrestorres1898@hotmail.com" TargetMode="External"/><Relationship Id="rId127" Type="http://schemas.openxmlformats.org/officeDocument/2006/relationships/hyperlink" Target="mailto:alexisortizfutbol10@hotmail.com" TargetMode="External"/><Relationship Id="rId126" Type="http://schemas.openxmlformats.org/officeDocument/2006/relationships/hyperlink" Target="mailto:yavannam09@gmail.com" TargetMode="External"/><Relationship Id="rId26" Type="http://schemas.openxmlformats.org/officeDocument/2006/relationships/hyperlink" Target="mailto:franniegarcia07@gmail.com" TargetMode="External"/><Relationship Id="rId121" Type="http://schemas.openxmlformats.org/officeDocument/2006/relationships/hyperlink" Target="mailto:sebaslacau@gmail.com" TargetMode="External"/><Relationship Id="rId25" Type="http://schemas.openxmlformats.org/officeDocument/2006/relationships/hyperlink" Target="mailto:lilli_qiav99@hotmail.com" TargetMode="External"/><Relationship Id="rId120" Type="http://schemas.openxmlformats.org/officeDocument/2006/relationships/hyperlink" Target="mailto:ssabrinapl@hotmail.com" TargetMode="External"/><Relationship Id="rId28" Type="http://schemas.openxmlformats.org/officeDocument/2006/relationships/hyperlink" Target="mailto:a.rosendo98@hotmail.com" TargetMode="External"/><Relationship Id="rId27" Type="http://schemas.openxmlformats.org/officeDocument/2006/relationships/hyperlink" Target="mailto:moisesmartinez.2102@gmail.com" TargetMode="External"/><Relationship Id="rId125" Type="http://schemas.openxmlformats.org/officeDocument/2006/relationships/hyperlink" Target="mailto:ximejiag@gmail.com" TargetMode="External"/><Relationship Id="rId29" Type="http://schemas.openxmlformats.org/officeDocument/2006/relationships/hyperlink" Target="mailto:ana.laura_08@hotmail.com" TargetMode="External"/><Relationship Id="rId124" Type="http://schemas.openxmlformats.org/officeDocument/2006/relationships/hyperlink" Target="mailto:vania_193@hotmail.com" TargetMode="External"/><Relationship Id="rId123" Type="http://schemas.openxmlformats.org/officeDocument/2006/relationships/hyperlink" Target="mailto:sofia7lg@hotmail.com" TargetMode="External"/><Relationship Id="rId122" Type="http://schemas.openxmlformats.org/officeDocument/2006/relationships/hyperlink" Target="mailto:virvic_99@icloud.com" TargetMode="External"/><Relationship Id="rId95" Type="http://schemas.openxmlformats.org/officeDocument/2006/relationships/hyperlink" Target="mailto:danielapacheco020798@gmail.com" TargetMode="External"/><Relationship Id="rId94" Type="http://schemas.openxmlformats.org/officeDocument/2006/relationships/hyperlink" Target="mailto:carolinamolina634@hotmail.com" TargetMode="External"/><Relationship Id="rId97" Type="http://schemas.openxmlformats.org/officeDocument/2006/relationships/hyperlink" Target="mailto:fdaryoc@hotmail.com" TargetMode="External"/><Relationship Id="rId96" Type="http://schemas.openxmlformats.org/officeDocument/2006/relationships/hyperlink" Target="mailto:fer_rios.juarez@hotmail.com" TargetMode="External"/><Relationship Id="rId11" Type="http://schemas.openxmlformats.org/officeDocument/2006/relationships/hyperlink" Target="mailto:aaxelmoreno@hotmail.com" TargetMode="External"/><Relationship Id="rId99" Type="http://schemas.openxmlformats.org/officeDocument/2006/relationships/hyperlink" Target="mailto:guicesmar@hotmail.com" TargetMode="External"/><Relationship Id="rId10" Type="http://schemas.openxmlformats.org/officeDocument/2006/relationships/hyperlink" Target="mailto:alonso_santos_arazo@outlook.com" TargetMode="External"/><Relationship Id="rId98" Type="http://schemas.openxmlformats.org/officeDocument/2006/relationships/hyperlink" Target="mailto:gladysa_michelle@hotmail.com" TargetMode="External"/><Relationship Id="rId13" Type="http://schemas.openxmlformats.org/officeDocument/2006/relationships/hyperlink" Target="mailto:francisco.pepsi@hotmail.com" TargetMode="External"/><Relationship Id="rId12" Type="http://schemas.openxmlformats.org/officeDocument/2006/relationships/hyperlink" Target="mailto:emilioalvarez96@hotmail.com" TargetMode="External"/><Relationship Id="rId91" Type="http://schemas.openxmlformats.org/officeDocument/2006/relationships/hyperlink" Target="mailto:angelicamahu@hotmail.com" TargetMode="External"/><Relationship Id="rId90" Type="http://schemas.openxmlformats.org/officeDocument/2006/relationships/hyperlink" Target="mailto:andreaguzy@hotmail.com" TargetMode="External"/><Relationship Id="rId93" Type="http://schemas.openxmlformats.org/officeDocument/2006/relationships/hyperlink" Target="mailto:5sosis1d@gmail.com" TargetMode="External"/><Relationship Id="rId92" Type="http://schemas.openxmlformats.org/officeDocument/2006/relationships/hyperlink" Target="mailto:carlaisabel15@hotmail.com" TargetMode="External"/><Relationship Id="rId118" Type="http://schemas.openxmlformats.org/officeDocument/2006/relationships/hyperlink" Target="mailto:renny_cam27@hotmail.com" TargetMode="External"/><Relationship Id="rId117" Type="http://schemas.openxmlformats.org/officeDocument/2006/relationships/hyperlink" Target="mailto:nataliaglezg@gmail.com" TargetMode="External"/><Relationship Id="rId116" Type="http://schemas.openxmlformats.org/officeDocument/2006/relationships/hyperlink" Target="mailto:natbeta26@gmail.com" TargetMode="External"/><Relationship Id="rId115" Type="http://schemas.openxmlformats.org/officeDocument/2006/relationships/hyperlink" Target="mailto:montse.buentello@hotmail.com" TargetMode="External"/><Relationship Id="rId119" Type="http://schemas.openxmlformats.org/officeDocument/2006/relationships/hyperlink" Target="mailto:sabinanunezr@gmail.com" TargetMode="External"/><Relationship Id="rId15" Type="http://schemas.openxmlformats.org/officeDocument/2006/relationships/hyperlink" Target="mailto:marcomanriquezp98@gmail.com" TargetMode="External"/><Relationship Id="rId110" Type="http://schemas.openxmlformats.org/officeDocument/2006/relationships/hyperlink" Target="mailto:marianadiazar47@47@gmail.com" TargetMode="External"/><Relationship Id="rId14" Type="http://schemas.openxmlformats.org/officeDocument/2006/relationships/hyperlink" Target="mailto:jpdimasm@hotmail.com" TargetMode="External"/><Relationship Id="rId17" Type="http://schemas.openxmlformats.org/officeDocument/2006/relationships/hyperlink" Target="mailto:rodrigomo26@hotmail.com" TargetMode="External"/><Relationship Id="rId16" Type="http://schemas.openxmlformats.org/officeDocument/2006/relationships/hyperlink" Target="mailto:miguel.angel.lopez.paredes@gmail.com" TargetMode="External"/><Relationship Id="rId19" Type="http://schemas.openxmlformats.org/officeDocument/2006/relationships/hyperlink" Target="mailto:valentinardom@hotmail.com" TargetMode="External"/><Relationship Id="rId114" Type="http://schemas.openxmlformats.org/officeDocument/2006/relationships/hyperlink" Target="mailto:monyjcm@live.com.mx" TargetMode="External"/><Relationship Id="rId18" Type="http://schemas.openxmlformats.org/officeDocument/2006/relationships/hyperlink" Target="mailto:roman33f@outlook.es" TargetMode="External"/><Relationship Id="rId113" Type="http://schemas.openxmlformats.org/officeDocument/2006/relationships/hyperlink" Target="mailto:mupemelissa@hotmail.com" TargetMode="External"/><Relationship Id="rId112" Type="http://schemas.openxmlformats.org/officeDocument/2006/relationships/hyperlink" Target="mailto:martita-04@hotmail.com" TargetMode="External"/><Relationship Id="rId111" Type="http://schemas.openxmlformats.org/officeDocument/2006/relationships/hyperlink" Target="mailto:monsee.vz@gmail.com" TargetMode="External"/><Relationship Id="rId84" Type="http://schemas.openxmlformats.org/officeDocument/2006/relationships/hyperlink" Target="mailto:alemocampo31@gmail.com" TargetMode="External"/><Relationship Id="rId83" Type="http://schemas.openxmlformats.org/officeDocument/2006/relationships/hyperlink" Target="mailto:sbolivar1997@gmail.com" TargetMode="External"/><Relationship Id="rId86" Type="http://schemas.openxmlformats.org/officeDocument/2006/relationships/hyperlink" Target="mailto:anakaren9813@hotmail.com" TargetMode="External"/><Relationship Id="rId85" Type="http://schemas.openxmlformats.org/officeDocument/2006/relationships/hyperlink" Target="mailto:anatrujillo65@gmail.com" TargetMode="External"/><Relationship Id="rId88" Type="http://schemas.openxmlformats.org/officeDocument/2006/relationships/hyperlink" Target="mailto:analaura.castillo98@hotmail.com" TargetMode="External"/><Relationship Id="rId150" Type="http://schemas.openxmlformats.org/officeDocument/2006/relationships/drawing" Target="../drawings/drawing2.xml"/><Relationship Id="rId87" Type="http://schemas.openxmlformats.org/officeDocument/2006/relationships/hyperlink" Target="mailto:ana_gn98@hotmail.com" TargetMode="External"/><Relationship Id="rId89" Type="http://schemas.openxmlformats.org/officeDocument/2006/relationships/hyperlink" Target="mailto:anapao@live.com.mx" TargetMode="External"/><Relationship Id="rId80" Type="http://schemas.openxmlformats.org/officeDocument/2006/relationships/hyperlink" Target="mailto:oscar_duran_lopez@live.com" TargetMode="External"/><Relationship Id="rId82" Type="http://schemas.openxmlformats.org/officeDocument/2006/relationships/hyperlink" Target="mailto:smanon97@gmail.com" TargetMode="External"/><Relationship Id="rId81" Type="http://schemas.openxmlformats.org/officeDocument/2006/relationships/hyperlink" Target="mailto:rodrigoborjas98@gmail.com" TargetMode="External"/><Relationship Id="rId1" Type="http://schemas.openxmlformats.org/officeDocument/2006/relationships/hyperlink" Target="mailto:pao_benedetto@hotmail.com" TargetMode="External"/><Relationship Id="rId2" Type="http://schemas.openxmlformats.org/officeDocument/2006/relationships/hyperlink" Target="mailto:bladimir.hernandez@hotmail.com" TargetMode="External"/><Relationship Id="rId3" Type="http://schemas.openxmlformats.org/officeDocument/2006/relationships/hyperlink" Target="mailto:ema.esparza@hotmail.com" TargetMode="External"/><Relationship Id="rId149" Type="http://schemas.openxmlformats.org/officeDocument/2006/relationships/hyperlink" Target="mailto:rafaelguevara@lIve.com.mx" TargetMode="External"/><Relationship Id="rId4" Type="http://schemas.openxmlformats.org/officeDocument/2006/relationships/hyperlink" Target="mailto:kirssacoste@gmail.com" TargetMode="External"/><Relationship Id="rId148" Type="http://schemas.openxmlformats.org/officeDocument/2006/relationships/hyperlink" Target="mailto:jabh7895@gmail.com" TargetMode="External"/><Relationship Id="rId9" Type="http://schemas.openxmlformats.org/officeDocument/2006/relationships/hyperlink" Target="mailto:abel.astorga.ruiz10@outlook.com" TargetMode="External"/><Relationship Id="rId143" Type="http://schemas.openxmlformats.org/officeDocument/2006/relationships/hyperlink" Target="mailto:danniela_girl@hotmail.com" TargetMode="External"/><Relationship Id="rId142" Type="http://schemas.openxmlformats.org/officeDocument/2006/relationships/hyperlink" Target="mailto:luis.guzvar@gmail.com" TargetMode="External"/><Relationship Id="rId141" Type="http://schemas.openxmlformats.org/officeDocument/2006/relationships/hyperlink" Target="mailto:xavividales98@hotmail.com" TargetMode="External"/><Relationship Id="rId140" Type="http://schemas.openxmlformats.org/officeDocument/2006/relationships/hyperlink" Target="mailto:rodrigopadilladejuan@hotmail.com" TargetMode="External"/><Relationship Id="rId5" Type="http://schemas.openxmlformats.org/officeDocument/2006/relationships/hyperlink" Target="mailto:majo_pimienta@hotmail.com" TargetMode="External"/><Relationship Id="rId147" Type="http://schemas.openxmlformats.org/officeDocument/2006/relationships/hyperlink" Target="mailto:arturohdza@hotmail.com" TargetMode="External"/><Relationship Id="rId6" Type="http://schemas.openxmlformats.org/officeDocument/2006/relationships/hyperlink" Target="mailto:marielaclh62@gmail.com" TargetMode="External"/><Relationship Id="rId146" Type="http://schemas.openxmlformats.org/officeDocument/2006/relationships/hyperlink" Target="mailto:raquel.moor@gmail.com" TargetMode="External"/><Relationship Id="rId7" Type="http://schemas.openxmlformats.org/officeDocument/2006/relationships/hyperlink" Target="mailto:marionmatzm@gmail.com" TargetMode="External"/><Relationship Id="rId145" Type="http://schemas.openxmlformats.org/officeDocument/2006/relationships/hyperlink" Target="mailto:paoo_95_ab@hotmail.com" TargetMode="External"/><Relationship Id="rId8" Type="http://schemas.openxmlformats.org/officeDocument/2006/relationships/hyperlink" Target="mailto:sari123iii@hotmail.com" TargetMode="External"/><Relationship Id="rId144" Type="http://schemas.openxmlformats.org/officeDocument/2006/relationships/hyperlink" Target="mailto:mapygatica95@gmail.com" TargetMode="External"/><Relationship Id="rId73" Type="http://schemas.openxmlformats.org/officeDocument/2006/relationships/hyperlink" Target="mailto:karlssmiles12@gmail.com" TargetMode="External"/><Relationship Id="rId72" Type="http://schemas.openxmlformats.org/officeDocument/2006/relationships/hyperlink" Target="mailto:karen.lopez1997@hotmail.com" TargetMode="External"/><Relationship Id="rId75" Type="http://schemas.openxmlformats.org/officeDocument/2006/relationships/hyperlink" Target="mailto:paomilonebarani@hotmail.com" TargetMode="External"/><Relationship Id="rId74" Type="http://schemas.openxmlformats.org/officeDocument/2006/relationships/hyperlink" Target="mailto:laura.hernandez.ch@csb.edu.mx" TargetMode="External"/><Relationship Id="rId77" Type="http://schemas.openxmlformats.org/officeDocument/2006/relationships/hyperlink" Target="mailto:s.medinilla@bilbao.edu.mx" TargetMode="External"/><Relationship Id="rId76" Type="http://schemas.openxmlformats.org/officeDocument/2006/relationships/hyperlink" Target="mailto:sarita-pl@hotmail.com" TargetMode="External"/><Relationship Id="rId79" Type="http://schemas.openxmlformats.org/officeDocument/2006/relationships/hyperlink" Target="mailto:cbb555@hotmail.com" TargetMode="External"/><Relationship Id="rId78" Type="http://schemas.openxmlformats.org/officeDocument/2006/relationships/hyperlink" Target="mailto:francisco_gz123@hotmail.com" TargetMode="External"/><Relationship Id="rId71" Type="http://schemas.openxmlformats.org/officeDocument/2006/relationships/hyperlink" Target="mailto:jocelynpugamiranda@gmail.com" TargetMode="External"/><Relationship Id="rId70" Type="http://schemas.openxmlformats.org/officeDocument/2006/relationships/hyperlink" Target="mailto:ganaleze@gmail.com" TargetMode="External"/><Relationship Id="rId139" Type="http://schemas.openxmlformats.org/officeDocument/2006/relationships/hyperlink" Target="mailto:locorrr96@gmail.com" TargetMode="External"/><Relationship Id="rId138" Type="http://schemas.openxmlformats.org/officeDocument/2006/relationships/hyperlink" Target="mailto:pato_eso198@hotmail.com" TargetMode="External"/><Relationship Id="rId137" Type="http://schemas.openxmlformats.org/officeDocument/2006/relationships/hyperlink" Target="mailto:livelasquez99@hotmail.com" TargetMode="External"/><Relationship Id="rId132" Type="http://schemas.openxmlformats.org/officeDocument/2006/relationships/hyperlink" Target="mailto:ml.erick@outlook.com" TargetMode="External"/><Relationship Id="rId131" Type="http://schemas.openxmlformats.org/officeDocument/2006/relationships/hyperlink" Target="mailto:diego.fuentes01@gmail.com" TargetMode="External"/><Relationship Id="rId130" Type="http://schemas.openxmlformats.org/officeDocument/2006/relationships/hyperlink" Target="mailto:carlos_leon2098@hotmail.com" TargetMode="External"/><Relationship Id="rId136" Type="http://schemas.openxmlformats.org/officeDocument/2006/relationships/hyperlink" Target="mailto:juanrikki51@gmail.com" TargetMode="External"/><Relationship Id="rId135" Type="http://schemas.openxmlformats.org/officeDocument/2006/relationships/hyperlink" Target="mailto:jmgandur@gmail.com" TargetMode="External"/><Relationship Id="rId134" Type="http://schemas.openxmlformats.org/officeDocument/2006/relationships/hyperlink" Target="mailto:lazo.ignacio9@gmail.com" TargetMode="External"/><Relationship Id="rId133" Type="http://schemas.openxmlformats.org/officeDocument/2006/relationships/hyperlink" Target="mailto:ernestopdeschamps@hotmail.com" TargetMode="External"/><Relationship Id="rId62" Type="http://schemas.openxmlformats.org/officeDocument/2006/relationships/hyperlink" Target="mailto:isretawagner14@hotmail.com" TargetMode="External"/><Relationship Id="rId61" Type="http://schemas.openxmlformats.org/officeDocument/2006/relationships/hyperlink" Target="mailto:torrepax96@gmail.com" TargetMode="External"/><Relationship Id="rId64" Type="http://schemas.openxmlformats.org/officeDocument/2006/relationships/hyperlink" Target="mailto:kaka_marcos8@hotmail.com" TargetMode="External"/><Relationship Id="rId63" Type="http://schemas.openxmlformats.org/officeDocument/2006/relationships/hyperlink" Target="mailto:luisalvelais9@gmail.com" TargetMode="External"/><Relationship Id="rId66" Type="http://schemas.openxmlformats.org/officeDocument/2006/relationships/hyperlink" Target="mailto:andymmay@outlook.com" TargetMode="External"/><Relationship Id="rId65" Type="http://schemas.openxmlformats.org/officeDocument/2006/relationships/hyperlink" Target="mailto:smendezv22@gmail.com" TargetMode="External"/><Relationship Id="rId68" Type="http://schemas.openxmlformats.org/officeDocument/2006/relationships/hyperlink" Target="mailto:dan.iii97@hotmail.com" TargetMode="External"/><Relationship Id="rId67" Type="http://schemas.openxmlformats.org/officeDocument/2006/relationships/hyperlink" Target="mailto:cynthia_db98@hotmail.com" TargetMode="External"/><Relationship Id="rId60" Type="http://schemas.openxmlformats.org/officeDocument/2006/relationships/hyperlink" Target="mailto:am_eri_carlos@hotmail.com" TargetMode="External"/><Relationship Id="rId69" Type="http://schemas.openxmlformats.org/officeDocument/2006/relationships/hyperlink" Target="mailto:feygp@yahoo.com.mx" TargetMode="External"/><Relationship Id="rId51" Type="http://schemas.openxmlformats.org/officeDocument/2006/relationships/hyperlink" Target="mailto:itziar_basagoiti@hotmail.com" TargetMode="External"/><Relationship Id="rId50" Type="http://schemas.openxmlformats.org/officeDocument/2006/relationships/hyperlink" Target="mailto:isadlm27@gmail.com" TargetMode="External"/><Relationship Id="rId53" Type="http://schemas.openxmlformats.org/officeDocument/2006/relationships/hyperlink" Target="mailto:lorenadelcastillo@outlook.es" TargetMode="External"/><Relationship Id="rId52" Type="http://schemas.openxmlformats.org/officeDocument/2006/relationships/hyperlink" Target="mailto:arellanoalva@hotmail.com" TargetMode="External"/><Relationship Id="rId55" Type="http://schemas.openxmlformats.org/officeDocument/2006/relationships/hyperlink" Target="mailto:fer.elias3@hotmail.com" TargetMode="External"/><Relationship Id="rId54" Type="http://schemas.openxmlformats.org/officeDocument/2006/relationships/hyperlink" Target="mailto:gmerlos59@gmail.com" TargetMode="External"/><Relationship Id="rId57" Type="http://schemas.openxmlformats.org/officeDocument/2006/relationships/hyperlink" Target="mailto:paugonzalez_96@hotmail.com" TargetMode="External"/><Relationship Id="rId56" Type="http://schemas.openxmlformats.org/officeDocument/2006/relationships/hyperlink" Target="mailto:marianagc_19@hotmail.com" TargetMode="External"/><Relationship Id="rId59" Type="http://schemas.openxmlformats.org/officeDocument/2006/relationships/hyperlink" Target="mailto:alpale_96@hotmail.com" TargetMode="External"/><Relationship Id="rId58" Type="http://schemas.openxmlformats.org/officeDocument/2006/relationships/hyperlink" Target="mailto:adrian96raco19@gmail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pau_armeria@hotmail.com" TargetMode="External"/><Relationship Id="rId2" Type="http://schemas.openxmlformats.org/officeDocument/2006/relationships/hyperlink" Target="mailto:torreli90@gmail.com" TargetMode="External"/><Relationship Id="rId3" Type="http://schemas.openxmlformats.org/officeDocument/2006/relationships/hyperlink" Target="mailto:abdiel.c.g@gmail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mailto:egarzaserrano@gmail.com" TargetMode="External"/><Relationship Id="rId42" Type="http://schemas.openxmlformats.org/officeDocument/2006/relationships/hyperlink" Target="mailto:mmulhia@gmail.com" TargetMode="External"/><Relationship Id="rId41" Type="http://schemas.openxmlformats.org/officeDocument/2006/relationships/hyperlink" Target="mailto:ratobu95@gmail.com" TargetMode="External"/><Relationship Id="rId44" Type="http://schemas.openxmlformats.org/officeDocument/2006/relationships/hyperlink" Target="mailto:pamamugo20@hotmail.com" TargetMode="External"/><Relationship Id="rId43" Type="http://schemas.openxmlformats.org/officeDocument/2006/relationships/hyperlink" Target="mailto:alvarotames@yahoo.com.mx" TargetMode="External"/><Relationship Id="rId46" Type="http://schemas.openxmlformats.org/officeDocument/2006/relationships/hyperlink" Target="mailto:fer_pau_97@hotmail.com" TargetMode="External"/><Relationship Id="rId45" Type="http://schemas.openxmlformats.org/officeDocument/2006/relationships/hyperlink" Target="mailto:gnz.kren@gmail.com" TargetMode="External"/><Relationship Id="rId107" Type="http://schemas.openxmlformats.org/officeDocument/2006/relationships/hyperlink" Target="mailto:ginagarcia00@hotmail.com" TargetMode="External"/><Relationship Id="rId106" Type="http://schemas.openxmlformats.org/officeDocument/2006/relationships/hyperlink" Target="mailto:ferfuenzalida@hotmail.com" TargetMode="External"/><Relationship Id="rId105" Type="http://schemas.openxmlformats.org/officeDocument/2006/relationships/hyperlink" Target="mailto:vezeiza@yahoo.com" TargetMode="External"/><Relationship Id="rId104" Type="http://schemas.openxmlformats.org/officeDocument/2006/relationships/hyperlink" Target="mailto:marcosisraeltg@live.com.mx" TargetMode="External"/><Relationship Id="rId109" Type="http://schemas.openxmlformats.org/officeDocument/2006/relationships/hyperlink" Target="mailto:paula_gomezm97@hotmail.com" TargetMode="External"/><Relationship Id="rId108" Type="http://schemas.openxmlformats.org/officeDocument/2006/relationships/hyperlink" Target="mailto:abigailgcia@aol.com" TargetMode="External"/><Relationship Id="rId48" Type="http://schemas.openxmlformats.org/officeDocument/2006/relationships/hyperlink" Target="mailto:anissaabdo@yahoo.com" TargetMode="External"/><Relationship Id="rId47" Type="http://schemas.openxmlformats.org/officeDocument/2006/relationships/hyperlink" Target="mailto:luisiturbe93@gmail.com" TargetMode="External"/><Relationship Id="rId49" Type="http://schemas.openxmlformats.org/officeDocument/2006/relationships/hyperlink" Target="mailto:chikem_24@hotmail.com" TargetMode="External"/><Relationship Id="rId103" Type="http://schemas.openxmlformats.org/officeDocument/2006/relationships/hyperlink" Target="mailto:d.s_ecoap@outlook.com" TargetMode="External"/><Relationship Id="rId102" Type="http://schemas.openxmlformats.org/officeDocument/2006/relationships/hyperlink" Target="mailto:jsalvadorr96@hotmail.com" TargetMode="External"/><Relationship Id="rId101" Type="http://schemas.openxmlformats.org/officeDocument/2006/relationships/hyperlink" Target="mailto:ale_meraz20@hotmail.com" TargetMode="External"/><Relationship Id="rId100" Type="http://schemas.openxmlformats.org/officeDocument/2006/relationships/hyperlink" Target="mailto:sergioacp@outlook.com" TargetMode="External"/><Relationship Id="rId31" Type="http://schemas.openxmlformats.org/officeDocument/2006/relationships/hyperlink" Target="mailto:macafortes25@gmail.com" TargetMode="External"/><Relationship Id="rId30" Type="http://schemas.openxmlformats.org/officeDocument/2006/relationships/hyperlink" Target="mailto:ana.berea.b@gmail.com" TargetMode="External"/><Relationship Id="rId33" Type="http://schemas.openxmlformats.org/officeDocument/2006/relationships/hyperlink" Target="mailto:marinuchis96@gmail.com" TargetMode="External"/><Relationship Id="rId32" Type="http://schemas.openxmlformats.org/officeDocument/2006/relationships/hyperlink" Target="mailto:andrea_gl10@hotmail.com" TargetMode="External"/><Relationship Id="rId35" Type="http://schemas.openxmlformats.org/officeDocument/2006/relationships/hyperlink" Target="mailto:nataliaquintanillaj@gmail.com" TargetMode="External"/><Relationship Id="rId34" Type="http://schemas.openxmlformats.org/officeDocument/2006/relationships/hyperlink" Target="mailto:alyhagtz@hotmail.com" TargetMode="External"/><Relationship Id="rId37" Type="http://schemas.openxmlformats.org/officeDocument/2006/relationships/hyperlink" Target="mailto:marcelavaillardv@hotmail.com" TargetMode="External"/><Relationship Id="rId36" Type="http://schemas.openxmlformats.org/officeDocument/2006/relationships/hyperlink" Target="mailto:mara-sanchez@hotmail.com" TargetMode="External"/><Relationship Id="rId39" Type="http://schemas.openxmlformats.org/officeDocument/2006/relationships/hyperlink" Target="mailto:ropdga@live.com.mx" TargetMode="External"/><Relationship Id="rId38" Type="http://schemas.openxmlformats.org/officeDocument/2006/relationships/hyperlink" Target="mailto:mariana.vejar.aguayo@hotmail.com" TargetMode="External"/><Relationship Id="rId20" Type="http://schemas.openxmlformats.org/officeDocument/2006/relationships/hyperlink" Target="mailto:%3csol.m.montero@gmail.com" TargetMode="External"/><Relationship Id="rId22" Type="http://schemas.openxmlformats.org/officeDocument/2006/relationships/hyperlink" Target="mailto:sabrinasosasantaana@hotmail.com" TargetMode="External"/><Relationship Id="rId21" Type="http://schemas.openxmlformats.org/officeDocument/2006/relationships/hyperlink" Target="mailto:andy-blueberry@hotmail.com" TargetMode="External"/><Relationship Id="rId24" Type="http://schemas.openxmlformats.org/officeDocument/2006/relationships/hyperlink" Target="mailto:glanda_95@hotmail.com" TargetMode="External"/><Relationship Id="rId23" Type="http://schemas.openxmlformats.org/officeDocument/2006/relationships/hyperlink" Target="mailto:jano_castmora@hotmail.com" TargetMode="External"/><Relationship Id="rId126" Type="http://schemas.openxmlformats.org/officeDocument/2006/relationships/drawing" Target="../drawings/drawing5.xml"/><Relationship Id="rId26" Type="http://schemas.openxmlformats.org/officeDocument/2006/relationships/hyperlink" Target="mailto:octavio_az@hotmail.com" TargetMode="External"/><Relationship Id="rId121" Type="http://schemas.openxmlformats.org/officeDocument/2006/relationships/hyperlink" Target="mailto:cris3jo@gmail.com" TargetMode="External"/><Relationship Id="rId25" Type="http://schemas.openxmlformats.org/officeDocument/2006/relationships/hyperlink" Target="mailto:brandon_mant@hotmail.com" TargetMode="External"/><Relationship Id="rId120" Type="http://schemas.openxmlformats.org/officeDocument/2006/relationships/hyperlink" Target="mailto:gerardosalop@outlook.com" TargetMode="External"/><Relationship Id="rId28" Type="http://schemas.openxmlformats.org/officeDocument/2006/relationships/hyperlink" Target="mailto:ciberzaper@hotmail.com" TargetMode="External"/><Relationship Id="rId27" Type="http://schemas.openxmlformats.org/officeDocument/2006/relationships/hyperlink" Target="mailto:maxvega94@gmail.com" TargetMode="External"/><Relationship Id="rId125" Type="http://schemas.openxmlformats.org/officeDocument/2006/relationships/hyperlink" Target="mailto:conejitafery@hotmail.com" TargetMode="External"/><Relationship Id="rId29" Type="http://schemas.openxmlformats.org/officeDocument/2006/relationships/hyperlink" Target="mailto:krrasco95@yahoo.com.mx" TargetMode="External"/><Relationship Id="rId124" Type="http://schemas.openxmlformats.org/officeDocument/2006/relationships/hyperlink" Target="mailto:alvaro_riano@hotmail.com" TargetMode="External"/><Relationship Id="rId123" Type="http://schemas.openxmlformats.org/officeDocument/2006/relationships/hyperlink" Target="mailto:eugeniobw97@gmail.com" TargetMode="External"/><Relationship Id="rId122" Type="http://schemas.openxmlformats.org/officeDocument/2006/relationships/hyperlink" Target="mailto:nesyrodri98@gmail.com" TargetMode="External"/><Relationship Id="rId95" Type="http://schemas.openxmlformats.org/officeDocument/2006/relationships/hyperlink" Target="mailto:lilian.rscz@gmail.com" TargetMode="External"/><Relationship Id="rId94" Type="http://schemas.openxmlformats.org/officeDocument/2006/relationships/hyperlink" Target="mailto:ezh1297@hotmail.com" TargetMode="External"/><Relationship Id="rId97" Type="http://schemas.openxmlformats.org/officeDocument/2006/relationships/hyperlink" Target="mailto:dianaruizgz@gmail.com" TargetMode="External"/><Relationship Id="rId96" Type="http://schemas.openxmlformats.org/officeDocument/2006/relationships/hyperlink" Target="mailto:graciela_carom@hotmail.com" TargetMode="External"/><Relationship Id="rId11" Type="http://schemas.openxmlformats.org/officeDocument/2006/relationships/hyperlink" Target="mailto:carlos.galvan94@outlook.com" TargetMode="External"/><Relationship Id="rId99" Type="http://schemas.openxmlformats.org/officeDocument/2006/relationships/hyperlink" Target="mailto:gus_cr9@live.com" TargetMode="External"/><Relationship Id="rId10" Type="http://schemas.openxmlformats.org/officeDocument/2006/relationships/hyperlink" Target="mailto:paulsdh_@hotmail.com" TargetMode="External"/><Relationship Id="rId98" Type="http://schemas.openxmlformats.org/officeDocument/2006/relationships/hyperlink" Target="mailto:andy_moto@hotmail.com" TargetMode="External"/><Relationship Id="rId13" Type="http://schemas.openxmlformats.org/officeDocument/2006/relationships/hyperlink" Target="mailto:e_rosette93@hotmail.com" TargetMode="External"/><Relationship Id="rId12" Type="http://schemas.openxmlformats.org/officeDocument/2006/relationships/hyperlink" Target="mailto:lascarezcarlos@live.com" TargetMode="External"/><Relationship Id="rId91" Type="http://schemas.openxmlformats.org/officeDocument/2006/relationships/hyperlink" Target="mailto:1998abel@gmail.com" TargetMode="External"/><Relationship Id="rId90" Type="http://schemas.openxmlformats.org/officeDocument/2006/relationships/hyperlink" Target="mailto:eduardo_glz19@hotmail.com" TargetMode="External"/><Relationship Id="rId93" Type="http://schemas.openxmlformats.org/officeDocument/2006/relationships/hyperlink" Target="mailto:oscar.sotelo56@gmail.com" TargetMode="External"/><Relationship Id="rId92" Type="http://schemas.openxmlformats.org/officeDocument/2006/relationships/hyperlink" Target="mailto:serranoalfredo.704@outlook.com;%20alfredo.serrano@solucionesberaza.com" TargetMode="External"/><Relationship Id="rId118" Type="http://schemas.openxmlformats.org/officeDocument/2006/relationships/hyperlink" Target="mailto:alexei1421@gmail.com" TargetMode="External"/><Relationship Id="rId117" Type="http://schemas.openxmlformats.org/officeDocument/2006/relationships/hyperlink" Target="mailto:j.constantino1@hotmail.com" TargetMode="External"/><Relationship Id="rId116" Type="http://schemas.openxmlformats.org/officeDocument/2006/relationships/hyperlink" Target="mailto:paobarriosgrajales@gmail.com" TargetMode="External"/><Relationship Id="rId115" Type="http://schemas.openxmlformats.org/officeDocument/2006/relationships/hyperlink" Target="mailto:lizbethzenteno98@outlook.com" TargetMode="External"/><Relationship Id="rId119" Type="http://schemas.openxmlformats.org/officeDocument/2006/relationships/hyperlink" Target="mailto:artmm98@gmail.com" TargetMode="External"/><Relationship Id="rId15" Type="http://schemas.openxmlformats.org/officeDocument/2006/relationships/hyperlink" Target="mailto:alexvera@outlook.es" TargetMode="External"/><Relationship Id="rId110" Type="http://schemas.openxmlformats.org/officeDocument/2006/relationships/hyperlink" Target="mailto:merylaniado@gmail.com" TargetMode="External"/><Relationship Id="rId14" Type="http://schemas.openxmlformats.org/officeDocument/2006/relationships/hyperlink" Target="mailto:rictrevi10@gmail.com" TargetMode="External"/><Relationship Id="rId17" Type="http://schemas.openxmlformats.org/officeDocument/2006/relationships/hyperlink" Target="mailto:andreagaf12@gmail.com" TargetMode="External"/><Relationship Id="rId16" Type="http://schemas.openxmlformats.org/officeDocument/2006/relationships/hyperlink" Target="mailto:%20sisoar_0708@hotmail.com" TargetMode="External"/><Relationship Id="rId19" Type="http://schemas.openxmlformats.org/officeDocument/2006/relationships/hyperlink" Target="mailto:den.liar75@gmail.com" TargetMode="External"/><Relationship Id="rId114" Type="http://schemas.openxmlformats.org/officeDocument/2006/relationships/hyperlink" Target="mailto:pau_velazquez_rosales_98@hotmail.com" TargetMode="External"/><Relationship Id="rId18" Type="http://schemas.openxmlformats.org/officeDocument/2006/relationships/hyperlink" Target="mailto:lararomeroitzel14@hotmail.com" TargetMode="External"/><Relationship Id="rId113" Type="http://schemas.openxmlformats.org/officeDocument/2006/relationships/hyperlink" Target="mailto:andyroesc@gmail.com" TargetMode="External"/><Relationship Id="rId112" Type="http://schemas.openxmlformats.org/officeDocument/2006/relationships/hyperlink" Target="mailto:ryparra.77@gmail.com" TargetMode="External"/><Relationship Id="rId111" Type="http://schemas.openxmlformats.org/officeDocument/2006/relationships/hyperlink" Target="mailto:annya.evil.inc@hotmail.com" TargetMode="External"/><Relationship Id="rId84" Type="http://schemas.openxmlformats.org/officeDocument/2006/relationships/hyperlink" Target="mailto:bernardoriveroserrano@gmail.com" TargetMode="External"/><Relationship Id="rId83" Type="http://schemas.openxmlformats.org/officeDocument/2006/relationships/hyperlink" Target="mailto:motomochi0203@gmail.com" TargetMode="External"/><Relationship Id="rId86" Type="http://schemas.openxmlformats.org/officeDocument/2006/relationships/hyperlink" Target="mailto:sofiaojeda1611@hotmail.com" TargetMode="External"/><Relationship Id="rId85" Type="http://schemas.openxmlformats.org/officeDocument/2006/relationships/hyperlink" Target="mailto:Gsofiahernandez@hotmail.com" TargetMode="External"/><Relationship Id="rId88" Type="http://schemas.openxmlformats.org/officeDocument/2006/relationships/hyperlink" Target="mailto:amroberto13@gmail.com" TargetMode="External"/><Relationship Id="rId87" Type="http://schemas.openxmlformats.org/officeDocument/2006/relationships/hyperlink" Target="mailto:digo1052@hotmail.com" TargetMode="External"/><Relationship Id="rId89" Type="http://schemas.openxmlformats.org/officeDocument/2006/relationships/hyperlink" Target="mailto:marcelodafonsecavianna97@gmail.com" TargetMode="External"/><Relationship Id="rId80" Type="http://schemas.openxmlformats.org/officeDocument/2006/relationships/hyperlink" Target="mailto:alonzogon21@gmail.com" TargetMode="External"/><Relationship Id="rId82" Type="http://schemas.openxmlformats.org/officeDocument/2006/relationships/hyperlink" Target="mailto:kemerlinghec@gmail.com" TargetMode="External"/><Relationship Id="rId81" Type="http://schemas.openxmlformats.org/officeDocument/2006/relationships/hyperlink" Target="mailto:Anthony.haddad.300@gmail.com" TargetMode="External"/><Relationship Id="rId1" Type="http://schemas.openxmlformats.org/officeDocument/2006/relationships/hyperlink" Target="mailto:napo_are@hotmail.com" TargetMode="External"/><Relationship Id="rId2" Type="http://schemas.openxmlformats.org/officeDocument/2006/relationships/hyperlink" Target="mailto:xulil.diaz@gmail.com" TargetMode="External"/><Relationship Id="rId3" Type="http://schemas.openxmlformats.org/officeDocument/2006/relationships/hyperlink" Target="mailto:alexa.dominguezcast@gmail.com" TargetMode="External"/><Relationship Id="rId4" Type="http://schemas.openxmlformats.org/officeDocument/2006/relationships/hyperlink" Target="mailto:juanpac@me.com" TargetMode="External"/><Relationship Id="rId9" Type="http://schemas.openxmlformats.org/officeDocument/2006/relationships/hyperlink" Target="mailto:torreli90@gmail.com" TargetMode="External"/><Relationship Id="rId5" Type="http://schemas.openxmlformats.org/officeDocument/2006/relationships/hyperlink" Target="mailto:dyfa95@hotmail.com" TargetMode="External"/><Relationship Id="rId6" Type="http://schemas.openxmlformats.org/officeDocument/2006/relationships/hyperlink" Target="mailto:h_lazval@hotmail.com" TargetMode="External"/><Relationship Id="rId7" Type="http://schemas.openxmlformats.org/officeDocument/2006/relationships/hyperlink" Target="mailto:patriciozabaleta@hotmail.com" TargetMode="External"/><Relationship Id="rId8" Type="http://schemas.openxmlformats.org/officeDocument/2006/relationships/hyperlink" Target="mailto:pau_armeria@hotmail.com" TargetMode="External"/><Relationship Id="rId73" Type="http://schemas.openxmlformats.org/officeDocument/2006/relationships/hyperlink" Target="mailto:majosalomon96@gmail.com" TargetMode="External"/><Relationship Id="rId72" Type="http://schemas.openxmlformats.org/officeDocument/2006/relationships/hyperlink" Target="mailto:anelcarolinalunacruz@gmail.com" TargetMode="External"/><Relationship Id="rId75" Type="http://schemas.openxmlformats.org/officeDocument/2006/relationships/hyperlink" Target="mailto:abdiel.c.g@gmail.com" TargetMode="External"/><Relationship Id="rId74" Type="http://schemas.openxmlformats.org/officeDocument/2006/relationships/hyperlink" Target="mailto:santi_to_as@hotmail.com" TargetMode="External"/><Relationship Id="rId77" Type="http://schemas.openxmlformats.org/officeDocument/2006/relationships/hyperlink" Target="mailto:ecarlosfierros@gmail.com" TargetMode="External"/><Relationship Id="rId76" Type="http://schemas.openxmlformats.org/officeDocument/2006/relationships/hyperlink" Target="mailto:sergiocp579@gmail.com" TargetMode="External"/><Relationship Id="rId79" Type="http://schemas.openxmlformats.org/officeDocument/2006/relationships/hyperlink" Target="mailto:gomezruben14.rg@gmail.com" TargetMode="External"/><Relationship Id="rId78" Type="http://schemas.openxmlformats.org/officeDocument/2006/relationships/hyperlink" Target="mailto:dayan.gtassinari@gmail.com" TargetMode="External"/><Relationship Id="rId71" Type="http://schemas.openxmlformats.org/officeDocument/2006/relationships/hyperlink" Target="mailto:jpperezcastro@hotmail.com" TargetMode="External"/><Relationship Id="rId70" Type="http://schemas.openxmlformats.org/officeDocument/2006/relationships/hyperlink" Target="mailto:mikestorm.mora@gmail.com" TargetMode="External"/><Relationship Id="rId62" Type="http://schemas.openxmlformats.org/officeDocument/2006/relationships/hyperlink" Target="mailto:emorfine9318@gmail.com" TargetMode="External"/><Relationship Id="rId61" Type="http://schemas.openxmlformats.org/officeDocument/2006/relationships/hyperlink" Target="mailto:claudiamontesg@outlook.com" TargetMode="External"/><Relationship Id="rId64" Type="http://schemas.openxmlformats.org/officeDocument/2006/relationships/hyperlink" Target="mailto:grach_94@hotmail.com" TargetMode="External"/><Relationship Id="rId63" Type="http://schemas.openxmlformats.org/officeDocument/2006/relationships/hyperlink" Target="mailto:giovannapriscilla41@gmail.com" TargetMode="External"/><Relationship Id="rId66" Type="http://schemas.openxmlformats.org/officeDocument/2006/relationships/hyperlink" Target="mailto:eduardogsaravia@gmail.com" TargetMode="External"/><Relationship Id="rId65" Type="http://schemas.openxmlformats.org/officeDocument/2006/relationships/hyperlink" Target="mailto:lucaalvarezp@gmail.com" TargetMode="External"/><Relationship Id="rId68" Type="http://schemas.openxmlformats.org/officeDocument/2006/relationships/hyperlink" Target="mailto:ismaguilar_99@hotmail.com" TargetMode="External"/><Relationship Id="rId67" Type="http://schemas.openxmlformats.org/officeDocument/2006/relationships/hyperlink" Target="mailto:romorafael@hotmail.com" TargetMode="External"/><Relationship Id="rId60" Type="http://schemas.openxmlformats.org/officeDocument/2006/relationships/hyperlink" Target="mailto:macarenamedelcampillo@gmail.com" TargetMode="External"/><Relationship Id="rId69" Type="http://schemas.openxmlformats.org/officeDocument/2006/relationships/hyperlink" Target="mailto:rodrigoe987@gmail.com" TargetMode="External"/><Relationship Id="rId51" Type="http://schemas.openxmlformats.org/officeDocument/2006/relationships/hyperlink" Target="mailto:alejandraldama@gmail.com" TargetMode="External"/><Relationship Id="rId50" Type="http://schemas.openxmlformats.org/officeDocument/2006/relationships/hyperlink" Target="mailto:aron_jaidar@hotmail.com" TargetMode="External"/><Relationship Id="rId53" Type="http://schemas.openxmlformats.org/officeDocument/2006/relationships/hyperlink" Target="mailto:brendacruz_14@hotmail.com" TargetMode="External"/><Relationship Id="rId52" Type="http://schemas.openxmlformats.org/officeDocument/2006/relationships/hyperlink" Target="mailto:sofi-alrich@hotmail.com" TargetMode="External"/><Relationship Id="rId55" Type="http://schemas.openxmlformats.org/officeDocument/2006/relationships/hyperlink" Target="mailto:mariana_flores2008@live.com.mx" TargetMode="External"/><Relationship Id="rId54" Type="http://schemas.openxmlformats.org/officeDocument/2006/relationships/hyperlink" Target="mailto:emma.es2@live.com.mx" TargetMode="External"/><Relationship Id="rId57" Type="http://schemas.openxmlformats.org/officeDocument/2006/relationships/hyperlink" Target="mailto:justocabreraalejandra@gmail.com" TargetMode="External"/><Relationship Id="rId56" Type="http://schemas.openxmlformats.org/officeDocument/2006/relationships/hyperlink" Target="mailto:loloi97@hotmail.com" TargetMode="External"/><Relationship Id="rId59" Type="http://schemas.openxmlformats.org/officeDocument/2006/relationships/hyperlink" Target="mailto:rebs_madrid@hotmail.com" TargetMode="External"/><Relationship Id="rId58" Type="http://schemas.openxmlformats.org/officeDocument/2006/relationships/hyperlink" Target="mailto:yeyita04@icloud.com%20;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mailto:torrepax96@gmail.com" TargetMode="External"/><Relationship Id="rId42" Type="http://schemas.openxmlformats.org/officeDocument/2006/relationships/hyperlink" Target="mailto:cynthia_db98@hotmail.com" TargetMode="External"/><Relationship Id="rId41" Type="http://schemas.openxmlformats.org/officeDocument/2006/relationships/hyperlink" Target="mailto:andymmay@outlook.com" TargetMode="External"/><Relationship Id="rId44" Type="http://schemas.openxmlformats.org/officeDocument/2006/relationships/hyperlink" Target="mailto:laura.hernandez.ch@csb.edu.mx" TargetMode="External"/><Relationship Id="rId43" Type="http://schemas.openxmlformats.org/officeDocument/2006/relationships/hyperlink" Target="mailto:karlssmiles12@gmail.com" TargetMode="External"/><Relationship Id="rId46" Type="http://schemas.openxmlformats.org/officeDocument/2006/relationships/hyperlink" Target="mailto:oscar_duran_lopez@live.com" TargetMode="External"/><Relationship Id="rId45" Type="http://schemas.openxmlformats.org/officeDocument/2006/relationships/hyperlink" Target="mailto:sarita-pl@hotmail.com" TargetMode="External"/><Relationship Id="rId48" Type="http://schemas.openxmlformats.org/officeDocument/2006/relationships/hyperlink" Target="mailto:anapao@live.com.mx" TargetMode="External"/><Relationship Id="rId47" Type="http://schemas.openxmlformats.org/officeDocument/2006/relationships/hyperlink" Target="mailto:alemocampo31@gmail.com" TargetMode="External"/><Relationship Id="rId49" Type="http://schemas.openxmlformats.org/officeDocument/2006/relationships/hyperlink" Target="mailto:andreaguzy@hotmail.com" TargetMode="External"/><Relationship Id="rId31" Type="http://schemas.openxmlformats.org/officeDocument/2006/relationships/hyperlink" Target="mailto:raquel.moor@gmail.com" TargetMode="External"/><Relationship Id="rId30" Type="http://schemas.openxmlformats.org/officeDocument/2006/relationships/hyperlink" Target="mailto:danniela_girl@hotmail.com" TargetMode="External"/><Relationship Id="rId33" Type="http://schemas.openxmlformats.org/officeDocument/2006/relationships/hyperlink" Target="mailto:rafaelguevara@lIve.com.mx" TargetMode="External"/><Relationship Id="rId32" Type="http://schemas.openxmlformats.org/officeDocument/2006/relationships/hyperlink" Target="mailto:jabh7895@gmail.com" TargetMode="External"/><Relationship Id="rId35" Type="http://schemas.openxmlformats.org/officeDocument/2006/relationships/hyperlink" Target="mailto:dani.elias97@hotmail.com" TargetMode="External"/><Relationship Id="rId34" Type="http://schemas.openxmlformats.org/officeDocument/2006/relationships/hyperlink" Target="mailto:bonequipre@hotmail.com" TargetMode="External"/><Relationship Id="rId37" Type="http://schemas.openxmlformats.org/officeDocument/2006/relationships/hyperlink" Target="mailto:fer.elias3@hotmail.com" TargetMode="External"/><Relationship Id="rId36" Type="http://schemas.openxmlformats.org/officeDocument/2006/relationships/hyperlink" Target="mailto:arellanoalva@hotmail.com" TargetMode="External"/><Relationship Id="rId39" Type="http://schemas.openxmlformats.org/officeDocument/2006/relationships/hyperlink" Target="mailto:adrian96raco19@gmail.com" TargetMode="External"/><Relationship Id="rId38" Type="http://schemas.openxmlformats.org/officeDocument/2006/relationships/hyperlink" Target="mailto:paugonzalez_96@hotmail.com" TargetMode="External"/><Relationship Id="rId20" Type="http://schemas.openxmlformats.org/officeDocument/2006/relationships/hyperlink" Target="mailto:306anapaulinaacosta@gmail.com" TargetMode="External"/><Relationship Id="rId22" Type="http://schemas.openxmlformats.org/officeDocument/2006/relationships/hyperlink" Target="mailto:brenda_lariosc@hotmail.com" TargetMode="External"/><Relationship Id="rId21" Type="http://schemas.openxmlformats.org/officeDocument/2006/relationships/hyperlink" Target="mailto:andrea_ac111@hotmail.com" TargetMode="External"/><Relationship Id="rId24" Type="http://schemas.openxmlformats.org/officeDocument/2006/relationships/hyperlink" Target="mailto:fer19_cuevas@hotmail.com" TargetMode="External"/><Relationship Id="rId23" Type="http://schemas.openxmlformats.org/officeDocument/2006/relationships/hyperlink" Target="mailto:connie_cr@hotmail.com" TargetMode="External"/><Relationship Id="rId26" Type="http://schemas.openxmlformats.org/officeDocument/2006/relationships/hyperlink" Target="mailto:marianagclavel@hotmail.com" TargetMode="External"/><Relationship Id="rId25" Type="http://schemas.openxmlformats.org/officeDocument/2006/relationships/hyperlink" Target="mailto:ines.rendon.13@gmail.com" TargetMode="External"/><Relationship Id="rId28" Type="http://schemas.openxmlformats.org/officeDocument/2006/relationships/hyperlink" Target="mailto:achcar68@hotmail.com" TargetMode="External"/><Relationship Id="rId27" Type="http://schemas.openxmlformats.org/officeDocument/2006/relationships/hyperlink" Target="mailto:salmafta@gmail.com" TargetMode="External"/><Relationship Id="rId29" Type="http://schemas.openxmlformats.org/officeDocument/2006/relationships/hyperlink" Target="mailto:jordi.bilbatua9@gmail.com" TargetMode="External"/><Relationship Id="rId11" Type="http://schemas.openxmlformats.org/officeDocument/2006/relationships/hyperlink" Target="mailto:valentinardom@hotmail.com" TargetMode="External"/><Relationship Id="rId10" Type="http://schemas.openxmlformats.org/officeDocument/2006/relationships/hyperlink" Target="mailto:rodrigomo26@hotmail.com" TargetMode="External"/><Relationship Id="rId13" Type="http://schemas.openxmlformats.org/officeDocument/2006/relationships/hyperlink" Target="mailto:enrique.ampudia97@gmail.com" TargetMode="External"/><Relationship Id="rId12" Type="http://schemas.openxmlformats.org/officeDocument/2006/relationships/hyperlink" Target="mailto:albertpay_m789@gmx.es" TargetMode="External"/><Relationship Id="rId15" Type="http://schemas.openxmlformats.org/officeDocument/2006/relationships/hyperlink" Target="mailto:sergio.diaztorre97@gmail.com" TargetMode="External"/><Relationship Id="rId14" Type="http://schemas.openxmlformats.org/officeDocument/2006/relationships/hyperlink" Target="mailto:rodrigo.sanchez.471@gmail.com" TargetMode="External"/><Relationship Id="rId17" Type="http://schemas.openxmlformats.org/officeDocument/2006/relationships/hyperlink" Target="mailto:albitacade@gmail.com" TargetMode="External"/><Relationship Id="rId16" Type="http://schemas.openxmlformats.org/officeDocument/2006/relationships/hyperlink" Target="mailto:franniegarcia07@gmail.com" TargetMode="External"/><Relationship Id="rId19" Type="http://schemas.openxmlformats.org/officeDocument/2006/relationships/hyperlink" Target="mailto:a.rosendo98@hotmail.com" TargetMode="External"/><Relationship Id="rId18" Type="http://schemas.openxmlformats.org/officeDocument/2006/relationships/hyperlink" Target="mailto:moisesmartinez.2102@gmail.com" TargetMode="External"/><Relationship Id="rId80" Type="http://schemas.openxmlformats.org/officeDocument/2006/relationships/drawing" Target="../drawings/drawing6.xml"/><Relationship Id="rId1" Type="http://schemas.openxmlformats.org/officeDocument/2006/relationships/hyperlink" Target="mailto:bladimir.hernandez@hotmail.com" TargetMode="External"/><Relationship Id="rId2" Type="http://schemas.openxmlformats.org/officeDocument/2006/relationships/hyperlink" Target="mailto:sari123iii@hotmail.com" TargetMode="External"/><Relationship Id="rId3" Type="http://schemas.openxmlformats.org/officeDocument/2006/relationships/hyperlink" Target="mailto:abel.astorga.ruiz10@outlook.com" TargetMode="External"/><Relationship Id="rId4" Type="http://schemas.openxmlformats.org/officeDocument/2006/relationships/hyperlink" Target="mailto:aaxelmoreno@hotmail.com" TargetMode="External"/><Relationship Id="rId9" Type="http://schemas.openxmlformats.org/officeDocument/2006/relationships/hyperlink" Target="mailto:miguel.angel.lopez.paredes@gmail.com" TargetMode="External"/><Relationship Id="rId5" Type="http://schemas.openxmlformats.org/officeDocument/2006/relationships/hyperlink" Target="mailto:emilioalvarez96@hotmail.com" TargetMode="External"/><Relationship Id="rId6" Type="http://schemas.openxmlformats.org/officeDocument/2006/relationships/hyperlink" Target="mailto:francisco.pepsi@hotmail.com" TargetMode="External"/><Relationship Id="rId7" Type="http://schemas.openxmlformats.org/officeDocument/2006/relationships/hyperlink" Target="mailto:jpdimasm@hotmail.com" TargetMode="External"/><Relationship Id="rId8" Type="http://schemas.openxmlformats.org/officeDocument/2006/relationships/hyperlink" Target="mailto:marcomanriquezp98@gmail.com" TargetMode="External"/><Relationship Id="rId73" Type="http://schemas.openxmlformats.org/officeDocument/2006/relationships/hyperlink" Target="mailto:ml.erick@outlook.com" TargetMode="External"/><Relationship Id="rId72" Type="http://schemas.openxmlformats.org/officeDocument/2006/relationships/hyperlink" Target="mailto:diego.fuentes01@gmail.com" TargetMode="External"/><Relationship Id="rId75" Type="http://schemas.openxmlformats.org/officeDocument/2006/relationships/hyperlink" Target="mailto:jmgandur@gmail.com" TargetMode="External"/><Relationship Id="rId74" Type="http://schemas.openxmlformats.org/officeDocument/2006/relationships/hyperlink" Target="mailto:ernestopdeschamps@hotmail.com" TargetMode="External"/><Relationship Id="rId77" Type="http://schemas.openxmlformats.org/officeDocument/2006/relationships/hyperlink" Target="mailto:pato_eso198@hotmail.com" TargetMode="External"/><Relationship Id="rId76" Type="http://schemas.openxmlformats.org/officeDocument/2006/relationships/hyperlink" Target="mailto:livelasquez99@hotmail.com" TargetMode="External"/><Relationship Id="rId79" Type="http://schemas.openxmlformats.org/officeDocument/2006/relationships/hyperlink" Target="mailto:luis.guzvar@gmail.com" TargetMode="External"/><Relationship Id="rId78" Type="http://schemas.openxmlformats.org/officeDocument/2006/relationships/hyperlink" Target="mailto:rodrigopadilladejuan@hotmail.com" TargetMode="External"/><Relationship Id="rId71" Type="http://schemas.openxmlformats.org/officeDocument/2006/relationships/hyperlink" Target="mailto:carlos_leon2098@hotmail.com" TargetMode="External"/><Relationship Id="rId70" Type="http://schemas.openxmlformats.org/officeDocument/2006/relationships/hyperlink" Target="mailto:andrestorres1898@hotmail.com" TargetMode="External"/><Relationship Id="rId62" Type="http://schemas.openxmlformats.org/officeDocument/2006/relationships/hyperlink" Target="mailto:montse.buentello@hotmail.com" TargetMode="External"/><Relationship Id="rId61" Type="http://schemas.openxmlformats.org/officeDocument/2006/relationships/hyperlink" Target="mailto:monyjcm@live.com.mx" TargetMode="External"/><Relationship Id="rId64" Type="http://schemas.openxmlformats.org/officeDocument/2006/relationships/hyperlink" Target="mailto:sabinanunezr@gmail.com" TargetMode="External"/><Relationship Id="rId63" Type="http://schemas.openxmlformats.org/officeDocument/2006/relationships/hyperlink" Target="mailto:natbeta26@gmail.com" TargetMode="External"/><Relationship Id="rId66" Type="http://schemas.openxmlformats.org/officeDocument/2006/relationships/hyperlink" Target="mailto:sebaslacau@gmail.com" TargetMode="External"/><Relationship Id="rId65" Type="http://schemas.openxmlformats.org/officeDocument/2006/relationships/hyperlink" Target="mailto:ssabrinapl@hotmail.com" TargetMode="External"/><Relationship Id="rId68" Type="http://schemas.openxmlformats.org/officeDocument/2006/relationships/hyperlink" Target="mailto:ximejiag@gmail.com" TargetMode="External"/><Relationship Id="rId67" Type="http://schemas.openxmlformats.org/officeDocument/2006/relationships/hyperlink" Target="mailto:sofia7lg@hotmail.com" TargetMode="External"/><Relationship Id="rId60" Type="http://schemas.openxmlformats.org/officeDocument/2006/relationships/hyperlink" Target="mailto:monsee.vz@gmail.com" TargetMode="External"/><Relationship Id="rId69" Type="http://schemas.openxmlformats.org/officeDocument/2006/relationships/hyperlink" Target="mailto:alexisortizfutbol10@hotmail.com" TargetMode="External"/><Relationship Id="rId51" Type="http://schemas.openxmlformats.org/officeDocument/2006/relationships/hyperlink" Target="mailto:carlaisabel15@hotmail.com" TargetMode="External"/><Relationship Id="rId50" Type="http://schemas.openxmlformats.org/officeDocument/2006/relationships/hyperlink" Target="mailto:angelicamahu@hotmail.com" TargetMode="External"/><Relationship Id="rId53" Type="http://schemas.openxmlformats.org/officeDocument/2006/relationships/hyperlink" Target="mailto:guicesmar@hotmail.com" TargetMode="External"/><Relationship Id="rId52" Type="http://schemas.openxmlformats.org/officeDocument/2006/relationships/hyperlink" Target="mailto:fer_rios.juarez@hotmail.com" TargetMode="External"/><Relationship Id="rId55" Type="http://schemas.openxmlformats.org/officeDocument/2006/relationships/hyperlink" Target="mailto:loreloyo@live.com.mx" TargetMode="External"/><Relationship Id="rId54" Type="http://schemas.openxmlformats.org/officeDocument/2006/relationships/hyperlink" Target="mailto:paulina.cer@hotmail.com" TargetMode="External"/><Relationship Id="rId57" Type="http://schemas.openxmlformats.org/officeDocument/2006/relationships/hyperlink" Target="mailto:fernandalcocer2@gmail.com" TargetMode="External"/><Relationship Id="rId56" Type="http://schemas.openxmlformats.org/officeDocument/2006/relationships/hyperlink" Target="mailto:adria.mtzz@gmail.com" TargetMode="External"/><Relationship Id="rId59" Type="http://schemas.openxmlformats.org/officeDocument/2006/relationships/hyperlink" Target="mailto:marianadiazar47@47@gmail.com" TargetMode="External"/><Relationship Id="rId58" Type="http://schemas.openxmlformats.org/officeDocument/2006/relationships/hyperlink" Target="mailto:oplatasmajo@gmail.com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mailto:mariana_flores2008@live.com.mx" TargetMode="External"/><Relationship Id="rId42" Type="http://schemas.openxmlformats.org/officeDocument/2006/relationships/hyperlink" Target="mailto:rebs_madrid@hotmail.com" TargetMode="External"/><Relationship Id="rId41" Type="http://schemas.openxmlformats.org/officeDocument/2006/relationships/hyperlink" Target="mailto:justocabreraalejandra@gmail.com" TargetMode="External"/><Relationship Id="rId44" Type="http://schemas.openxmlformats.org/officeDocument/2006/relationships/hyperlink" Target="mailto:claudiamontesg@outlook.com" TargetMode="External"/><Relationship Id="rId43" Type="http://schemas.openxmlformats.org/officeDocument/2006/relationships/hyperlink" Target="mailto:macarenamedelcampillo@gmail.com" TargetMode="External"/><Relationship Id="rId46" Type="http://schemas.openxmlformats.org/officeDocument/2006/relationships/hyperlink" Target="mailto:grach_94@hotmail.com" TargetMode="External"/><Relationship Id="rId45" Type="http://schemas.openxmlformats.org/officeDocument/2006/relationships/hyperlink" Target="mailto:emorfine9318@gmail.com" TargetMode="External"/><Relationship Id="rId48" Type="http://schemas.openxmlformats.org/officeDocument/2006/relationships/hyperlink" Target="mailto:eduardogsaravia@gmail.com" TargetMode="External"/><Relationship Id="rId47" Type="http://schemas.openxmlformats.org/officeDocument/2006/relationships/hyperlink" Target="mailto:lucaalvarezp@gmail.com" TargetMode="External"/><Relationship Id="rId49" Type="http://schemas.openxmlformats.org/officeDocument/2006/relationships/hyperlink" Target="mailto:romorafael@hotmail.com" TargetMode="External"/><Relationship Id="rId31" Type="http://schemas.openxmlformats.org/officeDocument/2006/relationships/hyperlink" Target="mailto:alvarotames@yahoo.com.mx" TargetMode="External"/><Relationship Id="rId30" Type="http://schemas.openxmlformats.org/officeDocument/2006/relationships/hyperlink" Target="mailto:mmulhia@gmail.com" TargetMode="External"/><Relationship Id="rId33" Type="http://schemas.openxmlformats.org/officeDocument/2006/relationships/hyperlink" Target="mailto:luisiturbe93@gmail.com" TargetMode="External"/><Relationship Id="rId32" Type="http://schemas.openxmlformats.org/officeDocument/2006/relationships/hyperlink" Target="mailto:gnz.kren@gmail.com" TargetMode="External"/><Relationship Id="rId35" Type="http://schemas.openxmlformats.org/officeDocument/2006/relationships/hyperlink" Target="mailto:chikem_24@hotmail.com" TargetMode="External"/><Relationship Id="rId34" Type="http://schemas.openxmlformats.org/officeDocument/2006/relationships/hyperlink" Target="mailto:anissaabdo@yahoo.com" TargetMode="External"/><Relationship Id="rId37" Type="http://schemas.openxmlformats.org/officeDocument/2006/relationships/hyperlink" Target="mailto:sofi-alrich@hotmail.com" TargetMode="External"/><Relationship Id="rId36" Type="http://schemas.openxmlformats.org/officeDocument/2006/relationships/hyperlink" Target="mailto:alejandraldama@gmail.com" TargetMode="External"/><Relationship Id="rId39" Type="http://schemas.openxmlformats.org/officeDocument/2006/relationships/hyperlink" Target="mailto:emma.es2@live.com.mx" TargetMode="External"/><Relationship Id="rId38" Type="http://schemas.openxmlformats.org/officeDocument/2006/relationships/hyperlink" Target="mailto:brendacruz_14@hotmail.com" TargetMode="External"/><Relationship Id="rId20" Type="http://schemas.openxmlformats.org/officeDocument/2006/relationships/hyperlink" Target="mailto:ana.berea.b@gmail.com" TargetMode="External"/><Relationship Id="rId22" Type="http://schemas.openxmlformats.org/officeDocument/2006/relationships/hyperlink" Target="mailto:marinuchis96@gmail.com" TargetMode="External"/><Relationship Id="rId21" Type="http://schemas.openxmlformats.org/officeDocument/2006/relationships/hyperlink" Target="mailto:macafortes25@gmail.com" TargetMode="External"/><Relationship Id="rId24" Type="http://schemas.openxmlformats.org/officeDocument/2006/relationships/hyperlink" Target="mailto:mara-sanchez@hotmail.com" TargetMode="External"/><Relationship Id="rId23" Type="http://schemas.openxmlformats.org/officeDocument/2006/relationships/hyperlink" Target="mailto:nataliaquintanillaj@gmail.com" TargetMode="External"/><Relationship Id="rId26" Type="http://schemas.openxmlformats.org/officeDocument/2006/relationships/hyperlink" Target="mailto:mariana.vejar.aguayo@hotmail.com" TargetMode="External"/><Relationship Id="rId25" Type="http://schemas.openxmlformats.org/officeDocument/2006/relationships/hyperlink" Target="mailto:marcelavaillardv@hotmail.com" TargetMode="External"/><Relationship Id="rId28" Type="http://schemas.openxmlformats.org/officeDocument/2006/relationships/hyperlink" Target="mailto:egarzaserrano@gmail.com" TargetMode="External"/><Relationship Id="rId27" Type="http://schemas.openxmlformats.org/officeDocument/2006/relationships/hyperlink" Target="mailto:ropdga@live.com.mx" TargetMode="External"/><Relationship Id="rId29" Type="http://schemas.openxmlformats.org/officeDocument/2006/relationships/hyperlink" Target="mailto:ratobu95@gmail.com" TargetMode="External"/><Relationship Id="rId11" Type="http://schemas.openxmlformats.org/officeDocument/2006/relationships/hyperlink" Target="mailto:%20sisoar_0708@hotmail.com" TargetMode="External"/><Relationship Id="rId10" Type="http://schemas.openxmlformats.org/officeDocument/2006/relationships/hyperlink" Target="mailto:alexvera@outlook.es" TargetMode="External"/><Relationship Id="rId13" Type="http://schemas.openxmlformats.org/officeDocument/2006/relationships/hyperlink" Target="mailto:sabrinasosasantaana@hotmail.com" TargetMode="External"/><Relationship Id="rId12" Type="http://schemas.openxmlformats.org/officeDocument/2006/relationships/hyperlink" Target="mailto:%3csol.m.montero@gmail.com" TargetMode="External"/><Relationship Id="rId15" Type="http://schemas.openxmlformats.org/officeDocument/2006/relationships/hyperlink" Target="mailto:brandon_mant@hotmail.com" TargetMode="External"/><Relationship Id="rId14" Type="http://schemas.openxmlformats.org/officeDocument/2006/relationships/hyperlink" Target="mailto:glanda_95@hotmail.com" TargetMode="External"/><Relationship Id="rId17" Type="http://schemas.openxmlformats.org/officeDocument/2006/relationships/hyperlink" Target="mailto:maxvega94@gmail.com" TargetMode="External"/><Relationship Id="rId16" Type="http://schemas.openxmlformats.org/officeDocument/2006/relationships/hyperlink" Target="mailto:octavio_az@hotmail.com" TargetMode="External"/><Relationship Id="rId19" Type="http://schemas.openxmlformats.org/officeDocument/2006/relationships/hyperlink" Target="mailto:krrasco95@yahoo.com.mx" TargetMode="External"/><Relationship Id="rId18" Type="http://schemas.openxmlformats.org/officeDocument/2006/relationships/hyperlink" Target="mailto:ciberzaper@hotmail.com" TargetMode="External"/><Relationship Id="rId84" Type="http://schemas.openxmlformats.org/officeDocument/2006/relationships/hyperlink" Target="mailto:gerardosalop@outlook.com" TargetMode="External"/><Relationship Id="rId83" Type="http://schemas.openxmlformats.org/officeDocument/2006/relationships/hyperlink" Target="mailto:artmm98@gmail.com" TargetMode="External"/><Relationship Id="rId86" Type="http://schemas.openxmlformats.org/officeDocument/2006/relationships/hyperlink" Target="mailto:conejitafery@hotmail.com" TargetMode="External"/><Relationship Id="rId85" Type="http://schemas.openxmlformats.org/officeDocument/2006/relationships/hyperlink" Target="mailto:alvaro_riano@hotmail.com" TargetMode="External"/><Relationship Id="rId87" Type="http://schemas.openxmlformats.org/officeDocument/2006/relationships/drawing" Target="../drawings/drawing9.xml"/><Relationship Id="rId80" Type="http://schemas.openxmlformats.org/officeDocument/2006/relationships/hyperlink" Target="mailto:lizbethzenteno98@outlook.com" TargetMode="External"/><Relationship Id="rId82" Type="http://schemas.openxmlformats.org/officeDocument/2006/relationships/hyperlink" Target="mailto:alexei1421@gmail.com" TargetMode="External"/><Relationship Id="rId81" Type="http://schemas.openxmlformats.org/officeDocument/2006/relationships/hyperlink" Target="mailto:paobarriosgrajales@gmail.com" TargetMode="External"/><Relationship Id="rId1" Type="http://schemas.openxmlformats.org/officeDocument/2006/relationships/hyperlink" Target="mailto:napo_are@hotmail.com" TargetMode="External"/><Relationship Id="rId2" Type="http://schemas.openxmlformats.org/officeDocument/2006/relationships/hyperlink" Target="mailto:xulil.diaz@gmail.com" TargetMode="External"/><Relationship Id="rId3" Type="http://schemas.openxmlformats.org/officeDocument/2006/relationships/hyperlink" Target="mailto:juanpac@me.com" TargetMode="External"/><Relationship Id="rId4" Type="http://schemas.openxmlformats.org/officeDocument/2006/relationships/hyperlink" Target="mailto:h_lazval@hotmail.com" TargetMode="External"/><Relationship Id="rId9" Type="http://schemas.openxmlformats.org/officeDocument/2006/relationships/hyperlink" Target="mailto:rictrevi10@gmail.com" TargetMode="External"/><Relationship Id="rId5" Type="http://schemas.openxmlformats.org/officeDocument/2006/relationships/hyperlink" Target="mailto:patriciozabaleta@hotmail.com" TargetMode="External"/><Relationship Id="rId6" Type="http://schemas.openxmlformats.org/officeDocument/2006/relationships/hyperlink" Target="mailto:carlos.galvan94@outlook.com" TargetMode="External"/><Relationship Id="rId7" Type="http://schemas.openxmlformats.org/officeDocument/2006/relationships/hyperlink" Target="mailto:lascarezcarlos@live.com" TargetMode="External"/><Relationship Id="rId8" Type="http://schemas.openxmlformats.org/officeDocument/2006/relationships/hyperlink" Target="mailto:e_rosette93@hotmail.com" TargetMode="External"/><Relationship Id="rId73" Type="http://schemas.openxmlformats.org/officeDocument/2006/relationships/hyperlink" Target="mailto:ale_meraz20@hotmail.com" TargetMode="External"/><Relationship Id="rId72" Type="http://schemas.openxmlformats.org/officeDocument/2006/relationships/hyperlink" Target="mailto:sergioacp@outlook.com" TargetMode="External"/><Relationship Id="rId75" Type="http://schemas.openxmlformats.org/officeDocument/2006/relationships/hyperlink" Target="mailto:vezeiza@yahoo.com" TargetMode="External"/><Relationship Id="rId74" Type="http://schemas.openxmlformats.org/officeDocument/2006/relationships/hyperlink" Target="mailto:jsalvadorr96@hotmail.com" TargetMode="External"/><Relationship Id="rId77" Type="http://schemas.openxmlformats.org/officeDocument/2006/relationships/hyperlink" Target="mailto:merylaniado@gmail.com" TargetMode="External"/><Relationship Id="rId76" Type="http://schemas.openxmlformats.org/officeDocument/2006/relationships/hyperlink" Target="mailto:abigailgcia@aol.com" TargetMode="External"/><Relationship Id="rId79" Type="http://schemas.openxmlformats.org/officeDocument/2006/relationships/hyperlink" Target="mailto:pau_velazquez_rosales_98@hotmail.com" TargetMode="External"/><Relationship Id="rId78" Type="http://schemas.openxmlformats.org/officeDocument/2006/relationships/hyperlink" Target="mailto:andyroesc@gmail.com" TargetMode="External"/><Relationship Id="rId71" Type="http://schemas.openxmlformats.org/officeDocument/2006/relationships/hyperlink" Target="mailto:gus_cr9@live.com" TargetMode="External"/><Relationship Id="rId70" Type="http://schemas.openxmlformats.org/officeDocument/2006/relationships/hyperlink" Target="mailto:graciela_carom@hotmail.com" TargetMode="External"/><Relationship Id="rId62" Type="http://schemas.openxmlformats.org/officeDocument/2006/relationships/hyperlink" Target="mailto:digo1052@hotmail.com" TargetMode="External"/><Relationship Id="rId61" Type="http://schemas.openxmlformats.org/officeDocument/2006/relationships/hyperlink" Target="mailto:sofiaojeda1611@hotmail.com" TargetMode="External"/><Relationship Id="rId64" Type="http://schemas.openxmlformats.org/officeDocument/2006/relationships/hyperlink" Target="mailto:marcelodafonsecavianna97@gmail.com" TargetMode="External"/><Relationship Id="rId63" Type="http://schemas.openxmlformats.org/officeDocument/2006/relationships/hyperlink" Target="mailto:amroberto13@gmail.com" TargetMode="External"/><Relationship Id="rId66" Type="http://schemas.openxmlformats.org/officeDocument/2006/relationships/hyperlink" Target="mailto:1998abel@gmail.com" TargetMode="External"/><Relationship Id="rId65" Type="http://schemas.openxmlformats.org/officeDocument/2006/relationships/hyperlink" Target="mailto:eduardo_glz19@hotmail.com" TargetMode="External"/><Relationship Id="rId68" Type="http://schemas.openxmlformats.org/officeDocument/2006/relationships/hyperlink" Target="mailto:oscar.sotelo56@gmail.com" TargetMode="External"/><Relationship Id="rId67" Type="http://schemas.openxmlformats.org/officeDocument/2006/relationships/hyperlink" Target="mailto:serranoalfredo.704@outlook.com;%20alfredo.serrano@solucionesberaza.com" TargetMode="External"/><Relationship Id="rId60" Type="http://schemas.openxmlformats.org/officeDocument/2006/relationships/hyperlink" Target="mailto:Gsofiahernandez@hotmail.com" TargetMode="External"/><Relationship Id="rId69" Type="http://schemas.openxmlformats.org/officeDocument/2006/relationships/hyperlink" Target="mailto:lilian.rscz@gmail.com" TargetMode="External"/><Relationship Id="rId51" Type="http://schemas.openxmlformats.org/officeDocument/2006/relationships/hyperlink" Target="mailto:rodrigoe987@gmail.com" TargetMode="External"/><Relationship Id="rId50" Type="http://schemas.openxmlformats.org/officeDocument/2006/relationships/hyperlink" Target="mailto:ismaguilar_99@hotmail.com" TargetMode="External"/><Relationship Id="rId53" Type="http://schemas.openxmlformats.org/officeDocument/2006/relationships/hyperlink" Target="mailto:anelcarolinalunacruz@gmail.com" TargetMode="External"/><Relationship Id="rId52" Type="http://schemas.openxmlformats.org/officeDocument/2006/relationships/hyperlink" Target="mailto:jpperezcastro@hotmail.com" TargetMode="External"/><Relationship Id="rId55" Type="http://schemas.openxmlformats.org/officeDocument/2006/relationships/hyperlink" Target="mailto:santi_to_as@hotmail.com" TargetMode="External"/><Relationship Id="rId54" Type="http://schemas.openxmlformats.org/officeDocument/2006/relationships/hyperlink" Target="mailto:majosalomon96@gmail.com" TargetMode="External"/><Relationship Id="rId57" Type="http://schemas.openxmlformats.org/officeDocument/2006/relationships/hyperlink" Target="mailto:dayan.gtassinari@gmail.com" TargetMode="External"/><Relationship Id="rId56" Type="http://schemas.openxmlformats.org/officeDocument/2006/relationships/hyperlink" Target="mailto:ecarlosfierros@gmail.com" TargetMode="External"/><Relationship Id="rId59" Type="http://schemas.openxmlformats.org/officeDocument/2006/relationships/hyperlink" Target="mailto:kemerlinghec@gmail.com" TargetMode="External"/><Relationship Id="rId58" Type="http://schemas.openxmlformats.org/officeDocument/2006/relationships/hyperlink" Target="mailto:Anthony.haddad.3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9.0"/>
    <col customWidth="1" min="2" max="2" width="8.71"/>
    <col customWidth="1" min="3" max="3" width="11.29"/>
    <col customWidth="1" min="4" max="4" width="20.71"/>
    <col customWidth="1" min="5" max="5" width="27.43"/>
    <col customWidth="1" min="6" max="6" width="23.43"/>
    <col customWidth="1" min="7" max="7" width="12.86"/>
    <col customWidth="1" min="8" max="8" width="9.86"/>
    <col customWidth="1" min="9" max="9" width="42.43"/>
    <col customWidth="1" min="10" max="10" width="10.71"/>
    <col customWidth="1" min="11" max="11" width="10.14"/>
    <col customWidth="1" min="12" max="12" width="31.43"/>
    <col customWidth="1" min="13" max="13" width="34.43"/>
    <col customWidth="1" min="14" max="14" width="12.14"/>
    <col customWidth="1" min="15" max="15" width="60.29"/>
    <col customWidth="1" min="16" max="24" width="15.14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3" t="s">
        <v>9</v>
      </c>
      <c r="K1" s="1" t="s">
        <v>514</v>
      </c>
      <c r="L1" s="48" t="s">
        <v>515</v>
      </c>
      <c r="M1" s="49" t="s">
        <v>516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>
        <v>1.0</v>
      </c>
      <c r="B2" s="8">
        <v>1.0</v>
      </c>
      <c r="C2" s="191">
        <v>196581.0</v>
      </c>
      <c r="D2" s="137" t="s">
        <v>2408</v>
      </c>
      <c r="E2" s="137" t="s">
        <v>2409</v>
      </c>
      <c r="F2" s="137" t="s">
        <v>812</v>
      </c>
      <c r="G2" s="90" t="s">
        <v>13</v>
      </c>
      <c r="H2" s="90">
        <v>9.0</v>
      </c>
      <c r="I2" s="89" t="s">
        <v>525</v>
      </c>
      <c r="J2" s="137" t="s">
        <v>520</v>
      </c>
      <c r="K2" s="132"/>
      <c r="L2" s="249" t="s">
        <v>2410</v>
      </c>
      <c r="M2" s="89" t="s">
        <v>522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>
      <c r="A3" s="7">
        <v>2.0</v>
      </c>
      <c r="B3" s="8">
        <v>2.0</v>
      </c>
      <c r="C3" s="191">
        <v>204305.0</v>
      </c>
      <c r="D3" s="137" t="s">
        <v>2411</v>
      </c>
      <c r="E3" s="137" t="s">
        <v>440</v>
      </c>
      <c r="F3" s="137" t="s">
        <v>54</v>
      </c>
      <c r="G3" s="90" t="s">
        <v>13</v>
      </c>
      <c r="H3" s="90">
        <v>9.0</v>
      </c>
      <c r="I3" s="89" t="s">
        <v>119</v>
      </c>
      <c r="J3" s="137" t="s">
        <v>520</v>
      </c>
      <c r="K3" s="132"/>
      <c r="L3" s="249" t="s">
        <v>2412</v>
      </c>
      <c r="M3" s="89" t="s">
        <v>522</v>
      </c>
      <c r="N3" s="14" t="s">
        <v>2413</v>
      </c>
      <c r="O3" s="250"/>
      <c r="P3" s="14"/>
      <c r="Q3" s="14"/>
      <c r="R3" s="14"/>
      <c r="S3" s="14"/>
      <c r="T3" s="14"/>
      <c r="U3" s="14"/>
      <c r="V3" s="14"/>
      <c r="W3" s="14"/>
      <c r="X3" s="14"/>
    </row>
    <row r="4">
      <c r="A4" s="7">
        <v>3.0</v>
      </c>
      <c r="B4" s="8">
        <v>3.0</v>
      </c>
      <c r="C4" s="160">
        <v>255732.0</v>
      </c>
      <c r="D4" s="118" t="s">
        <v>1670</v>
      </c>
      <c r="E4" s="118" t="s">
        <v>1008</v>
      </c>
      <c r="F4" s="118" t="s">
        <v>864</v>
      </c>
      <c r="G4" s="104" t="s">
        <v>13</v>
      </c>
      <c r="H4" s="104">
        <v>9.0</v>
      </c>
      <c r="I4" s="114" t="s">
        <v>64</v>
      </c>
      <c r="J4" s="118" t="s">
        <v>520</v>
      </c>
      <c r="K4" s="126">
        <v>90.0</v>
      </c>
      <c r="L4" s="251" t="s">
        <v>2414</v>
      </c>
      <c r="M4" s="114" t="s">
        <v>522</v>
      </c>
      <c r="N4" s="14" t="s">
        <v>2415</v>
      </c>
      <c r="O4" s="252"/>
      <c r="P4" s="14"/>
      <c r="Q4" s="14"/>
      <c r="R4" s="14"/>
      <c r="S4" s="14"/>
      <c r="T4" s="14"/>
      <c r="U4" s="14"/>
      <c r="V4" s="14"/>
      <c r="W4" s="14"/>
      <c r="X4" s="14"/>
    </row>
    <row r="5">
      <c r="A5" s="7">
        <v>4.0</v>
      </c>
      <c r="B5" s="8">
        <v>4.0</v>
      </c>
      <c r="C5" s="160" t="s">
        <v>1674</v>
      </c>
      <c r="D5" s="118" t="s">
        <v>1675</v>
      </c>
      <c r="E5" s="118" t="s">
        <v>327</v>
      </c>
      <c r="F5" s="118" t="s">
        <v>1676</v>
      </c>
      <c r="G5" s="104" t="s">
        <v>13</v>
      </c>
      <c r="H5" s="104">
        <v>9.0</v>
      </c>
      <c r="I5" s="102" t="s">
        <v>525</v>
      </c>
      <c r="J5" s="118" t="s">
        <v>520</v>
      </c>
      <c r="K5" s="126" t="s">
        <v>2416</v>
      </c>
      <c r="L5" s="253" t="s">
        <v>2417</v>
      </c>
      <c r="M5" s="114" t="s">
        <v>522</v>
      </c>
      <c r="N5" s="14" t="s">
        <v>1630</v>
      </c>
      <c r="O5" s="254"/>
      <c r="P5" s="14"/>
      <c r="Q5" s="14"/>
      <c r="R5" s="14"/>
      <c r="S5" s="14"/>
      <c r="T5" s="14"/>
      <c r="U5" s="14"/>
      <c r="V5" s="14"/>
      <c r="W5" s="14"/>
      <c r="X5" s="14"/>
    </row>
    <row r="6">
      <c r="A6" s="7">
        <v>5.0</v>
      </c>
      <c r="B6" s="8">
        <v>5.0</v>
      </c>
      <c r="C6" s="191">
        <v>251181.0</v>
      </c>
      <c r="D6" s="137" t="s">
        <v>2418</v>
      </c>
      <c r="E6" s="137" t="s">
        <v>2419</v>
      </c>
      <c r="F6" s="137" t="s">
        <v>774</v>
      </c>
      <c r="G6" s="90" t="s">
        <v>22</v>
      </c>
      <c r="H6" s="90">
        <v>9.0</v>
      </c>
      <c r="I6" s="89" t="s">
        <v>525</v>
      </c>
      <c r="J6" s="137" t="s">
        <v>520</v>
      </c>
      <c r="K6" s="132"/>
      <c r="L6" s="249" t="s">
        <v>2420</v>
      </c>
      <c r="M6" s="89" t="s">
        <v>522</v>
      </c>
      <c r="N6" s="14" t="s">
        <v>2421</v>
      </c>
      <c r="O6" s="255"/>
      <c r="P6" s="14"/>
      <c r="Q6" s="14"/>
      <c r="R6" s="14"/>
      <c r="S6" s="14"/>
      <c r="T6" s="14"/>
      <c r="U6" s="14"/>
      <c r="V6" s="14"/>
      <c r="W6" s="14"/>
      <c r="X6" s="14"/>
    </row>
    <row r="7">
      <c r="A7" s="7">
        <v>6.0</v>
      </c>
      <c r="B7" s="8">
        <v>6.0</v>
      </c>
      <c r="C7" s="160">
        <v>197739.0</v>
      </c>
      <c r="D7" s="118" t="s">
        <v>212</v>
      </c>
      <c r="E7" s="118" t="s">
        <v>1351</v>
      </c>
      <c r="F7" s="118" t="s">
        <v>1652</v>
      </c>
      <c r="G7" s="104" t="s">
        <v>22</v>
      </c>
      <c r="H7" s="104">
        <v>9.0</v>
      </c>
      <c r="I7" s="102" t="s">
        <v>525</v>
      </c>
      <c r="J7" s="118" t="s">
        <v>520</v>
      </c>
      <c r="K7" s="126">
        <v>70.0</v>
      </c>
      <c r="L7" s="251" t="s">
        <v>2422</v>
      </c>
      <c r="M7" s="114" t="s">
        <v>522</v>
      </c>
      <c r="N7" s="14" t="s">
        <v>2423</v>
      </c>
      <c r="O7" s="256"/>
      <c r="P7" s="14"/>
      <c r="Q7" s="14"/>
      <c r="R7" s="14"/>
      <c r="S7" s="14"/>
      <c r="T7" s="14"/>
      <c r="U7" s="14"/>
      <c r="V7" s="14"/>
      <c r="W7" s="14"/>
      <c r="X7" s="14"/>
    </row>
    <row r="8">
      <c r="A8" s="7">
        <v>7.0</v>
      </c>
      <c r="B8" s="8">
        <v>7.0</v>
      </c>
      <c r="C8" s="191">
        <v>197375.0</v>
      </c>
      <c r="D8" s="137" t="s">
        <v>286</v>
      </c>
      <c r="E8" s="137" t="s">
        <v>2424</v>
      </c>
      <c r="F8" s="137" t="s">
        <v>2425</v>
      </c>
      <c r="G8" s="90" t="s">
        <v>22</v>
      </c>
      <c r="H8" s="90">
        <v>9.0</v>
      </c>
      <c r="I8" s="89" t="s">
        <v>525</v>
      </c>
      <c r="J8" s="137" t="s">
        <v>520</v>
      </c>
      <c r="K8" s="132"/>
      <c r="L8" s="249" t="s">
        <v>2426</v>
      </c>
      <c r="M8" s="89" t="s">
        <v>522</v>
      </c>
      <c r="N8" s="257"/>
      <c r="O8" s="257"/>
      <c r="P8" s="14"/>
      <c r="Q8" s="14"/>
      <c r="R8" s="14"/>
      <c r="S8" s="14"/>
      <c r="T8" s="14"/>
      <c r="U8" s="14"/>
      <c r="V8" s="14"/>
      <c r="W8" s="14"/>
      <c r="X8" s="14"/>
    </row>
    <row r="9">
      <c r="A9" s="7">
        <v>8.0</v>
      </c>
      <c r="B9" s="8">
        <v>8.0</v>
      </c>
      <c r="C9" s="191">
        <v>237549.0</v>
      </c>
      <c r="D9" s="137" t="s">
        <v>923</v>
      </c>
      <c r="E9" s="137" t="s">
        <v>147</v>
      </c>
      <c r="F9" s="137" t="s">
        <v>11</v>
      </c>
      <c r="G9" s="90" t="s">
        <v>22</v>
      </c>
      <c r="H9" s="90">
        <v>9.0</v>
      </c>
      <c r="I9" s="89" t="s">
        <v>525</v>
      </c>
      <c r="J9" s="137" t="s">
        <v>520</v>
      </c>
      <c r="K9" s="132"/>
      <c r="L9" s="87" t="s">
        <v>2427</v>
      </c>
      <c r="M9" s="89" t="s">
        <v>522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>
      <c r="A10" s="7">
        <v>9.0</v>
      </c>
      <c r="B10" s="8">
        <v>9.0</v>
      </c>
      <c r="C10" s="191">
        <v>237441.0</v>
      </c>
      <c r="D10" s="137" t="s">
        <v>1495</v>
      </c>
      <c r="E10" s="137" t="s">
        <v>2428</v>
      </c>
      <c r="F10" s="137" t="s">
        <v>2429</v>
      </c>
      <c r="G10" s="90" t="s">
        <v>22</v>
      </c>
      <c r="H10" s="90">
        <v>9.0</v>
      </c>
      <c r="I10" s="89" t="s">
        <v>205</v>
      </c>
      <c r="J10" s="137" t="s">
        <v>520</v>
      </c>
      <c r="K10" s="132"/>
      <c r="L10" s="249" t="s">
        <v>2430</v>
      </c>
      <c r="M10" s="89" t="s">
        <v>522</v>
      </c>
      <c r="N10" s="257"/>
      <c r="O10" s="257"/>
      <c r="P10" s="14"/>
      <c r="Q10" s="14"/>
      <c r="R10" s="14"/>
      <c r="S10" s="14"/>
      <c r="T10" s="14"/>
      <c r="U10" s="14"/>
      <c r="V10" s="14"/>
      <c r="W10" s="14"/>
      <c r="X10" s="14"/>
    </row>
    <row r="11">
      <c r="A11" s="7">
        <v>10.0</v>
      </c>
      <c r="B11" s="8">
        <v>10.0</v>
      </c>
      <c r="C11" s="50">
        <v>252480.0</v>
      </c>
      <c r="D11" s="51" t="s">
        <v>69</v>
      </c>
      <c r="E11" s="51" t="s">
        <v>517</v>
      </c>
      <c r="F11" s="51" t="s">
        <v>518</v>
      </c>
      <c r="G11" s="52" t="s">
        <v>13</v>
      </c>
      <c r="H11" s="52">
        <v>10.0</v>
      </c>
      <c r="I11" s="53" t="s">
        <v>519</v>
      </c>
      <c r="J11" s="51" t="s">
        <v>520</v>
      </c>
      <c r="K11" s="54"/>
      <c r="L11" s="55" t="s">
        <v>521</v>
      </c>
      <c r="M11" s="53" t="s">
        <v>522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>
      <c r="A12" s="7">
        <v>11.0</v>
      </c>
      <c r="B12" s="8">
        <v>11.0</v>
      </c>
      <c r="C12" s="50">
        <v>257164.0</v>
      </c>
      <c r="D12" s="51" t="s">
        <v>523</v>
      </c>
      <c r="E12" s="51" t="s">
        <v>415</v>
      </c>
      <c r="F12" s="51" t="s">
        <v>524</v>
      </c>
      <c r="G12" s="52" t="s">
        <v>13</v>
      </c>
      <c r="H12" s="52">
        <v>10.0</v>
      </c>
      <c r="I12" s="53" t="s">
        <v>525</v>
      </c>
      <c r="J12" s="51" t="s">
        <v>520</v>
      </c>
      <c r="K12" s="54"/>
      <c r="L12" s="55" t="s">
        <v>526</v>
      </c>
      <c r="M12" s="53" t="s">
        <v>522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>
      <c r="A13" s="7">
        <v>12.0</v>
      </c>
      <c r="B13" s="8">
        <v>12.0</v>
      </c>
      <c r="C13" s="160">
        <v>267145.0</v>
      </c>
      <c r="D13" s="118" t="s">
        <v>1667</v>
      </c>
      <c r="E13" s="118" t="s">
        <v>1668</v>
      </c>
      <c r="F13" s="118" t="s">
        <v>1669</v>
      </c>
      <c r="G13" s="104" t="s">
        <v>22</v>
      </c>
      <c r="H13" s="104">
        <v>10.0</v>
      </c>
      <c r="I13" s="102" t="s">
        <v>525</v>
      </c>
      <c r="J13" s="118" t="s">
        <v>520</v>
      </c>
      <c r="K13" s="126" t="s">
        <v>2431</v>
      </c>
      <c r="L13" s="251" t="s">
        <v>2432</v>
      </c>
      <c r="M13" s="114" t="s">
        <v>522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>
      <c r="A14" s="7">
        <v>13.0</v>
      </c>
      <c r="B14" s="8">
        <v>13.0</v>
      </c>
      <c r="C14" s="191">
        <v>198363.0</v>
      </c>
      <c r="D14" s="137" t="s">
        <v>1093</v>
      </c>
      <c r="E14" s="137" t="s">
        <v>2433</v>
      </c>
      <c r="F14" s="137" t="s">
        <v>2434</v>
      </c>
      <c r="G14" s="90" t="s">
        <v>22</v>
      </c>
      <c r="H14" s="90">
        <v>10.0</v>
      </c>
      <c r="I14" s="89" t="s">
        <v>525</v>
      </c>
      <c r="J14" s="137" t="s">
        <v>520</v>
      </c>
      <c r="K14" s="132"/>
      <c r="L14" s="249" t="s">
        <v>2435</v>
      </c>
      <c r="M14" s="89" t="s">
        <v>522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>
      <c r="A15" s="7">
        <v>14.0</v>
      </c>
      <c r="B15" s="8">
        <v>14.0</v>
      </c>
      <c r="C15" s="191">
        <v>265044.0</v>
      </c>
      <c r="D15" s="137" t="s">
        <v>2436</v>
      </c>
      <c r="E15" s="137" t="s">
        <v>2437</v>
      </c>
      <c r="F15" s="137" t="s">
        <v>2438</v>
      </c>
      <c r="G15" s="90" t="s">
        <v>22</v>
      </c>
      <c r="H15" s="90">
        <v>10.0</v>
      </c>
      <c r="I15" s="89" t="s">
        <v>519</v>
      </c>
      <c r="J15" s="137" t="s">
        <v>520</v>
      </c>
      <c r="K15" s="132"/>
      <c r="L15" s="249" t="s">
        <v>2439</v>
      </c>
      <c r="M15" s="89" t="s">
        <v>522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>
      <c r="A16" s="7">
        <v>15.0</v>
      </c>
      <c r="B16" s="8">
        <v>15.0</v>
      </c>
      <c r="C16" s="191">
        <v>259817.0</v>
      </c>
      <c r="D16" s="137" t="s">
        <v>2418</v>
      </c>
      <c r="E16" s="137" t="s">
        <v>84</v>
      </c>
      <c r="F16" s="137" t="s">
        <v>2440</v>
      </c>
      <c r="G16" s="90" t="s">
        <v>22</v>
      </c>
      <c r="H16" s="90">
        <v>10.0</v>
      </c>
      <c r="I16" s="89" t="s">
        <v>56</v>
      </c>
      <c r="J16" s="137" t="s">
        <v>520</v>
      </c>
      <c r="K16" s="132"/>
      <c r="L16" s="87" t="s">
        <v>2441</v>
      </c>
      <c r="M16" s="89" t="s">
        <v>522</v>
      </c>
      <c r="N16" s="257"/>
      <c r="O16" s="257"/>
      <c r="P16" s="14"/>
      <c r="Q16" s="14"/>
      <c r="R16" s="14"/>
      <c r="S16" s="14"/>
      <c r="T16" s="14"/>
      <c r="U16" s="14"/>
      <c r="V16" s="14"/>
      <c r="W16" s="14"/>
      <c r="X16" s="14"/>
    </row>
    <row r="17">
      <c r="A17" s="7">
        <v>16.0</v>
      </c>
      <c r="B17" s="8">
        <v>16.0</v>
      </c>
      <c r="C17" s="191">
        <v>237781.0</v>
      </c>
      <c r="D17" s="137" t="s">
        <v>2442</v>
      </c>
      <c r="E17" s="137" t="s">
        <v>2443</v>
      </c>
      <c r="F17" s="137" t="s">
        <v>2424</v>
      </c>
      <c r="G17" s="90" t="s">
        <v>22</v>
      </c>
      <c r="H17" s="90">
        <v>10.0</v>
      </c>
      <c r="I17" s="89" t="s">
        <v>525</v>
      </c>
      <c r="J17" s="137" t="s">
        <v>520</v>
      </c>
      <c r="K17" s="132"/>
      <c r="L17" s="249" t="s">
        <v>2444</v>
      </c>
      <c r="M17" s="89" t="s">
        <v>522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>
      <c r="A18" s="7">
        <v>17.0</v>
      </c>
      <c r="B18" s="8">
        <v>17.0</v>
      </c>
      <c r="C18" s="191">
        <v>237626.0</v>
      </c>
      <c r="D18" s="137" t="s">
        <v>92</v>
      </c>
      <c r="E18" s="137" t="s">
        <v>2445</v>
      </c>
      <c r="F18" s="137" t="s">
        <v>67</v>
      </c>
      <c r="G18" s="90" t="s">
        <v>22</v>
      </c>
      <c r="H18" s="90">
        <v>10.0</v>
      </c>
      <c r="I18" s="89" t="s">
        <v>232</v>
      </c>
      <c r="J18" s="137" t="s">
        <v>520</v>
      </c>
      <c r="K18" s="132"/>
      <c r="L18" s="249" t="s">
        <v>2446</v>
      </c>
      <c r="M18" s="89" t="s">
        <v>522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>
      <c r="A19" s="7">
        <v>18.0</v>
      </c>
      <c r="B19" s="8">
        <v>18.0</v>
      </c>
      <c r="C19" s="191">
        <v>194982.0</v>
      </c>
      <c r="D19" s="137" t="s">
        <v>773</v>
      </c>
      <c r="E19" s="137" t="s">
        <v>1395</v>
      </c>
      <c r="F19" s="137" t="s">
        <v>1329</v>
      </c>
      <c r="G19" s="90" t="s">
        <v>22</v>
      </c>
      <c r="H19" s="90">
        <v>10.0</v>
      </c>
      <c r="I19" s="89" t="s">
        <v>205</v>
      </c>
      <c r="J19" s="137" t="s">
        <v>520</v>
      </c>
      <c r="K19" s="132"/>
      <c r="L19" s="249" t="s">
        <v>2447</v>
      </c>
      <c r="M19" s="89" t="s">
        <v>522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>
      <c r="A20" s="7">
        <v>19.0</v>
      </c>
      <c r="B20" s="8">
        <v>19.0</v>
      </c>
      <c r="C20" s="191" t="s">
        <v>2448</v>
      </c>
      <c r="D20" s="137" t="s">
        <v>2449</v>
      </c>
      <c r="E20" s="137" t="s">
        <v>2450</v>
      </c>
      <c r="F20" s="137" t="s">
        <v>2451</v>
      </c>
      <c r="G20" s="90" t="s">
        <v>13</v>
      </c>
      <c r="H20" s="90">
        <v>11.0</v>
      </c>
      <c r="I20" s="89" t="s">
        <v>525</v>
      </c>
      <c r="J20" s="137" t="s">
        <v>520</v>
      </c>
      <c r="K20" s="132"/>
      <c r="L20" s="249" t="s">
        <v>2452</v>
      </c>
      <c r="M20" s="89" t="s">
        <v>522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>
      <c r="A21" s="7">
        <v>20.0</v>
      </c>
      <c r="B21" s="8">
        <v>20.0</v>
      </c>
      <c r="C21" s="160" t="s">
        <v>1653</v>
      </c>
      <c r="D21" s="118" t="s">
        <v>58</v>
      </c>
      <c r="E21" s="118" t="s">
        <v>146</v>
      </c>
      <c r="F21" s="118" t="s">
        <v>59</v>
      </c>
      <c r="G21" s="104" t="s">
        <v>13</v>
      </c>
      <c r="H21" s="104">
        <v>11.0</v>
      </c>
      <c r="I21" s="114" t="s">
        <v>119</v>
      </c>
      <c r="J21" s="118" t="s">
        <v>520</v>
      </c>
      <c r="K21" s="126" t="s">
        <v>2453</v>
      </c>
      <c r="L21" s="251" t="s">
        <v>2454</v>
      </c>
      <c r="M21" s="114" t="s">
        <v>522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>
      <c r="A22" s="7">
        <v>21.0</v>
      </c>
      <c r="B22" s="8">
        <v>21.0</v>
      </c>
      <c r="C22" s="160" t="s">
        <v>1654</v>
      </c>
      <c r="D22" s="118" t="s">
        <v>1655</v>
      </c>
      <c r="E22" s="118" t="s">
        <v>1656</v>
      </c>
      <c r="F22" s="118" t="s">
        <v>84</v>
      </c>
      <c r="G22" s="104" t="s">
        <v>13</v>
      </c>
      <c r="H22" s="104">
        <v>11.0</v>
      </c>
      <c r="I22" s="114" t="s">
        <v>61</v>
      </c>
      <c r="J22" s="118" t="s">
        <v>520</v>
      </c>
      <c r="K22" s="126">
        <v>40.0</v>
      </c>
      <c r="L22" s="251" t="s">
        <v>2455</v>
      </c>
      <c r="M22" s="114" t="s">
        <v>522</v>
      </c>
      <c r="N22" s="257"/>
      <c r="O22" s="257"/>
      <c r="P22" s="14"/>
      <c r="Q22" s="14"/>
      <c r="R22" s="14"/>
      <c r="S22" s="14"/>
      <c r="T22" s="14"/>
      <c r="U22" s="14"/>
      <c r="V22" s="14"/>
      <c r="W22" s="14"/>
      <c r="X22" s="14"/>
    </row>
    <row r="23">
      <c r="A23" s="7">
        <v>22.0</v>
      </c>
      <c r="B23" s="8">
        <v>22.0</v>
      </c>
      <c r="C23" s="160" t="s">
        <v>1671</v>
      </c>
      <c r="D23" s="118" t="s">
        <v>1672</v>
      </c>
      <c r="E23" s="118" t="s">
        <v>1673</v>
      </c>
      <c r="F23" s="118" t="s">
        <v>1203</v>
      </c>
      <c r="G23" s="104" t="s">
        <v>13</v>
      </c>
      <c r="H23" s="104">
        <v>11.0</v>
      </c>
      <c r="I23" s="114" t="s">
        <v>72</v>
      </c>
      <c r="J23" s="118" t="s">
        <v>520</v>
      </c>
      <c r="K23" s="126" t="s">
        <v>2416</v>
      </c>
      <c r="L23" s="258" t="s">
        <v>2456</v>
      </c>
      <c r="M23" s="114" t="s">
        <v>522</v>
      </c>
      <c r="N23" s="257"/>
      <c r="O23" s="257"/>
      <c r="P23" s="14"/>
      <c r="Q23" s="14"/>
      <c r="R23" s="14"/>
      <c r="S23" s="14"/>
      <c r="T23" s="14"/>
      <c r="U23" s="14"/>
      <c r="V23" s="14"/>
      <c r="W23" s="14"/>
      <c r="X23" s="14"/>
    </row>
    <row r="24">
      <c r="A24" s="7">
        <v>23.0</v>
      </c>
      <c r="B24" s="8">
        <v>23.0</v>
      </c>
      <c r="C24" s="191" t="s">
        <v>2457</v>
      </c>
      <c r="D24" s="137" t="s">
        <v>2458</v>
      </c>
      <c r="E24" s="137" t="s">
        <v>1054</v>
      </c>
      <c r="F24" s="137"/>
      <c r="G24" s="90" t="s">
        <v>13</v>
      </c>
      <c r="H24" s="90">
        <v>11.0</v>
      </c>
      <c r="I24" s="89" t="s">
        <v>14</v>
      </c>
      <c r="J24" s="137" t="s">
        <v>520</v>
      </c>
      <c r="K24" s="132"/>
      <c r="L24" s="249" t="s">
        <v>2459</v>
      </c>
      <c r="M24" s="89" t="s">
        <v>522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>
      <c r="A25" s="7">
        <v>24.0</v>
      </c>
      <c r="B25" s="8">
        <v>24.0</v>
      </c>
      <c r="C25" s="160" t="s">
        <v>1662</v>
      </c>
      <c r="D25" s="118" t="s">
        <v>734</v>
      </c>
      <c r="E25" s="118" t="s">
        <v>24</v>
      </c>
      <c r="F25" s="118" t="s">
        <v>1663</v>
      </c>
      <c r="G25" s="104" t="s">
        <v>13</v>
      </c>
      <c r="H25" s="104">
        <v>11.0</v>
      </c>
      <c r="I25" s="102" t="s">
        <v>525</v>
      </c>
      <c r="J25" s="118" t="s">
        <v>520</v>
      </c>
      <c r="K25" s="126">
        <v>50.0</v>
      </c>
      <c r="L25" s="251" t="s">
        <v>2460</v>
      </c>
      <c r="M25" s="114" t="s">
        <v>522</v>
      </c>
      <c r="N25" s="257"/>
      <c r="O25" s="257"/>
      <c r="P25" s="14"/>
      <c r="Q25" s="14"/>
      <c r="R25" s="14"/>
      <c r="S25" s="14"/>
      <c r="T25" s="14"/>
      <c r="U25" s="14"/>
      <c r="V25" s="14"/>
      <c r="W25" s="14"/>
      <c r="X25" s="14"/>
    </row>
    <row r="26">
      <c r="A26" s="7">
        <v>25.0</v>
      </c>
      <c r="B26" s="8">
        <v>25.0</v>
      </c>
      <c r="C26" s="191" t="s">
        <v>1664</v>
      </c>
      <c r="D26" s="137" t="s">
        <v>1665</v>
      </c>
      <c r="E26" s="137" t="s">
        <v>903</v>
      </c>
      <c r="F26" s="137" t="s">
        <v>1666</v>
      </c>
      <c r="G26" s="90" t="s">
        <v>13</v>
      </c>
      <c r="H26" s="90">
        <v>11.0</v>
      </c>
      <c r="I26" s="89" t="s">
        <v>72</v>
      </c>
      <c r="J26" s="137" t="s">
        <v>520</v>
      </c>
      <c r="K26" s="132"/>
      <c r="L26" s="249" t="s">
        <v>2461</v>
      </c>
      <c r="M26" s="89" t="s">
        <v>522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>
      <c r="A27" s="7">
        <v>26.0</v>
      </c>
      <c r="B27" s="8">
        <v>26.0</v>
      </c>
      <c r="C27" s="160" t="s">
        <v>1650</v>
      </c>
      <c r="D27" s="118" t="s">
        <v>773</v>
      </c>
      <c r="E27" s="118" t="s">
        <v>1651</v>
      </c>
      <c r="F27" s="118" t="s">
        <v>1478</v>
      </c>
      <c r="G27" s="104" t="s">
        <v>22</v>
      </c>
      <c r="H27" s="104">
        <v>11.0</v>
      </c>
      <c r="I27" s="102" t="s">
        <v>525</v>
      </c>
      <c r="J27" s="118" t="s">
        <v>520</v>
      </c>
      <c r="K27" s="126">
        <v>40.0</v>
      </c>
      <c r="L27" s="251" t="s">
        <v>2462</v>
      </c>
      <c r="M27" s="114" t="s">
        <v>522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>
      <c r="A28" s="7">
        <v>27.0</v>
      </c>
      <c r="B28" s="8">
        <v>27.0</v>
      </c>
      <c r="C28" s="191" t="s">
        <v>2463</v>
      </c>
      <c r="D28" s="137" t="s">
        <v>2464</v>
      </c>
      <c r="E28" s="137" t="s">
        <v>2465</v>
      </c>
      <c r="F28" s="137" t="s">
        <v>567</v>
      </c>
      <c r="G28" s="90" t="s">
        <v>22</v>
      </c>
      <c r="H28" s="90">
        <v>11.0</v>
      </c>
      <c r="I28" s="89" t="s">
        <v>201</v>
      </c>
      <c r="J28" s="137" t="s">
        <v>520</v>
      </c>
      <c r="K28" s="132"/>
      <c r="L28" s="249" t="s">
        <v>2466</v>
      </c>
      <c r="M28" s="89" t="s">
        <v>522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>
      <c r="A29" s="7">
        <v>28.0</v>
      </c>
      <c r="B29" s="8">
        <v>28.0</v>
      </c>
      <c r="C29" s="191" t="s">
        <v>2467</v>
      </c>
      <c r="D29" s="137" t="s">
        <v>2468</v>
      </c>
      <c r="E29" s="137" t="s">
        <v>2469</v>
      </c>
      <c r="F29" s="137" t="s">
        <v>415</v>
      </c>
      <c r="G29" s="90" t="s">
        <v>22</v>
      </c>
      <c r="H29" s="90">
        <v>11.0</v>
      </c>
      <c r="I29" s="89" t="s">
        <v>525</v>
      </c>
      <c r="J29" s="137" t="s">
        <v>520</v>
      </c>
      <c r="K29" s="132"/>
      <c r="L29" s="249" t="s">
        <v>2470</v>
      </c>
      <c r="M29" s="89" t="s">
        <v>522</v>
      </c>
      <c r="N29" s="257"/>
      <c r="O29" s="257"/>
      <c r="P29" s="14"/>
      <c r="Q29" s="14"/>
      <c r="R29" s="14"/>
      <c r="S29" s="14"/>
      <c r="T29" s="14"/>
      <c r="U29" s="14"/>
      <c r="V29" s="14"/>
      <c r="W29" s="14"/>
      <c r="X29" s="14"/>
    </row>
    <row r="30">
      <c r="A30" s="7">
        <v>29.0</v>
      </c>
      <c r="B30" s="8">
        <v>29.0</v>
      </c>
      <c r="C30" s="191" t="s">
        <v>2471</v>
      </c>
      <c r="D30" s="137" t="s">
        <v>2472</v>
      </c>
      <c r="E30" s="137" t="s">
        <v>2473</v>
      </c>
      <c r="F30" s="137" t="s">
        <v>2474</v>
      </c>
      <c r="G30" s="90" t="s">
        <v>22</v>
      </c>
      <c r="H30" s="90">
        <v>11.0</v>
      </c>
      <c r="I30" s="89" t="s">
        <v>525</v>
      </c>
      <c r="J30" s="137" t="s">
        <v>520</v>
      </c>
      <c r="K30" s="132"/>
      <c r="L30" s="249" t="s">
        <v>2475</v>
      </c>
      <c r="M30" s="89" t="s">
        <v>522</v>
      </c>
      <c r="N30" s="257"/>
      <c r="O30" s="257"/>
      <c r="P30" s="14"/>
      <c r="Q30" s="14"/>
      <c r="R30" s="14"/>
      <c r="S30" s="14"/>
      <c r="T30" s="14"/>
      <c r="U30" s="14"/>
      <c r="V30" s="14"/>
      <c r="W30" s="14"/>
      <c r="X30" s="14"/>
    </row>
    <row r="31">
      <c r="A31" s="7">
        <v>30.0</v>
      </c>
      <c r="B31" s="8">
        <v>30.0</v>
      </c>
      <c r="C31" s="191" t="s">
        <v>1641</v>
      </c>
      <c r="D31" s="137" t="s">
        <v>1642</v>
      </c>
      <c r="E31" s="137" t="s">
        <v>730</v>
      </c>
      <c r="F31" s="137" t="s">
        <v>310</v>
      </c>
      <c r="G31" s="90" t="s">
        <v>22</v>
      </c>
      <c r="H31" s="90">
        <v>11.0</v>
      </c>
      <c r="I31" s="89" t="s">
        <v>525</v>
      </c>
      <c r="J31" s="137" t="s">
        <v>520</v>
      </c>
      <c r="K31" s="132"/>
      <c r="L31" s="249" t="s">
        <v>2476</v>
      </c>
      <c r="M31" s="89" t="s">
        <v>522</v>
      </c>
      <c r="N31" s="257"/>
      <c r="O31" s="257"/>
      <c r="P31" s="14"/>
      <c r="Q31" s="14"/>
      <c r="R31" s="14"/>
      <c r="S31" s="14"/>
      <c r="T31" s="14"/>
      <c r="U31" s="14"/>
      <c r="V31" s="14"/>
      <c r="W31" s="14"/>
      <c r="X31" s="14"/>
    </row>
    <row r="32">
      <c r="A32" s="7">
        <v>31.0</v>
      </c>
      <c r="B32" s="8">
        <v>31.0</v>
      </c>
      <c r="C32" s="191">
        <v>283657.0</v>
      </c>
      <c r="D32" s="87" t="s">
        <v>41</v>
      </c>
      <c r="E32" s="87" t="s">
        <v>2477</v>
      </c>
      <c r="F32" s="137" t="s">
        <v>482</v>
      </c>
      <c r="G32" s="90" t="s">
        <v>13</v>
      </c>
      <c r="H32" s="90">
        <v>12.0</v>
      </c>
      <c r="I32" s="89" t="s">
        <v>72</v>
      </c>
      <c r="J32" s="137" t="s">
        <v>520</v>
      </c>
      <c r="K32" s="132"/>
      <c r="L32" s="87" t="s">
        <v>2478</v>
      </c>
      <c r="M32" s="89" t="s">
        <v>522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>
      <c r="A33" s="7">
        <v>32.0</v>
      </c>
      <c r="B33" s="8">
        <v>32.0</v>
      </c>
      <c r="C33" s="160">
        <v>323147.0</v>
      </c>
      <c r="D33" s="115" t="s">
        <v>1647</v>
      </c>
      <c r="E33" s="115" t="s">
        <v>1648</v>
      </c>
      <c r="F33" s="118" t="s">
        <v>1649</v>
      </c>
      <c r="G33" s="104" t="s">
        <v>13</v>
      </c>
      <c r="H33" s="104">
        <v>12.0</v>
      </c>
      <c r="I33" s="102" t="s">
        <v>525</v>
      </c>
      <c r="J33" s="118" t="s">
        <v>520</v>
      </c>
      <c r="K33" s="126" t="s">
        <v>2431</v>
      </c>
      <c r="L33" s="115" t="s">
        <v>2479</v>
      </c>
      <c r="M33" s="114" t="s">
        <v>522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>
      <c r="A34" s="7">
        <v>33.0</v>
      </c>
      <c r="B34" s="8">
        <v>33.0</v>
      </c>
      <c r="C34" s="191">
        <v>316164.0</v>
      </c>
      <c r="D34" s="87" t="s">
        <v>2480</v>
      </c>
      <c r="E34" s="87" t="s">
        <v>139</v>
      </c>
      <c r="F34" s="137"/>
      <c r="G34" s="90" t="s">
        <v>13</v>
      </c>
      <c r="H34" s="90">
        <v>12.0</v>
      </c>
      <c r="I34" s="89" t="s">
        <v>519</v>
      </c>
      <c r="J34" s="137" t="s">
        <v>520</v>
      </c>
      <c r="K34" s="132"/>
      <c r="L34" s="87" t="s">
        <v>2481</v>
      </c>
      <c r="M34" s="89" t="s">
        <v>522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>
      <c r="A35" s="7">
        <v>34.0</v>
      </c>
      <c r="B35" s="8">
        <v>34.0</v>
      </c>
      <c r="C35" s="191">
        <v>313431.0</v>
      </c>
      <c r="D35" s="87" t="s">
        <v>62</v>
      </c>
      <c r="E35" s="87" t="s">
        <v>2482</v>
      </c>
      <c r="F35" s="137"/>
      <c r="G35" s="90" t="s">
        <v>13</v>
      </c>
      <c r="H35" s="90">
        <v>12.0</v>
      </c>
      <c r="I35" s="89" t="s">
        <v>519</v>
      </c>
      <c r="J35" s="137" t="s">
        <v>520</v>
      </c>
      <c r="K35" s="132"/>
      <c r="L35" s="87" t="s">
        <v>2483</v>
      </c>
      <c r="M35" s="89" t="s">
        <v>522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>
      <c r="A36" s="7">
        <v>35.0</v>
      </c>
      <c r="B36" s="8">
        <v>35.0</v>
      </c>
      <c r="C36" s="160">
        <v>327691.0</v>
      </c>
      <c r="D36" s="115" t="s">
        <v>1637</v>
      </c>
      <c r="E36" s="115" t="s">
        <v>1638</v>
      </c>
      <c r="F36" s="118" t="s">
        <v>954</v>
      </c>
      <c r="G36" s="104" t="s">
        <v>13</v>
      </c>
      <c r="H36" s="104">
        <v>12.0</v>
      </c>
      <c r="I36" s="102" t="s">
        <v>525</v>
      </c>
      <c r="J36" s="118" t="s">
        <v>520</v>
      </c>
      <c r="K36" s="126" t="s">
        <v>2484</v>
      </c>
      <c r="L36" s="115" t="s">
        <v>2485</v>
      </c>
      <c r="M36" s="114" t="s">
        <v>522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>
      <c r="A37" s="7">
        <v>36.0</v>
      </c>
      <c r="B37" s="8">
        <v>36.0</v>
      </c>
      <c r="C37" s="191">
        <v>316284.0</v>
      </c>
      <c r="D37" s="87" t="s">
        <v>420</v>
      </c>
      <c r="E37" s="87" t="s">
        <v>2486</v>
      </c>
      <c r="F37" s="137" t="s">
        <v>1554</v>
      </c>
      <c r="G37" s="90" t="s">
        <v>13</v>
      </c>
      <c r="H37" s="90">
        <v>12.0</v>
      </c>
      <c r="I37" s="89" t="s">
        <v>519</v>
      </c>
      <c r="J37" s="137" t="s">
        <v>520</v>
      </c>
      <c r="K37" s="132"/>
      <c r="L37" s="87" t="s">
        <v>2487</v>
      </c>
      <c r="M37" s="89" t="s">
        <v>522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>
      <c r="A38" s="7">
        <v>37.0</v>
      </c>
      <c r="B38" s="8">
        <v>37.0</v>
      </c>
      <c r="C38" s="191">
        <v>329313.0</v>
      </c>
      <c r="D38" s="87" t="s">
        <v>2488</v>
      </c>
      <c r="E38" s="87" t="s">
        <v>2489</v>
      </c>
      <c r="F38" s="137" t="s">
        <v>1496</v>
      </c>
      <c r="G38" s="90" t="s">
        <v>13</v>
      </c>
      <c r="H38" s="90">
        <v>12.0</v>
      </c>
      <c r="I38" s="89" t="s">
        <v>525</v>
      </c>
      <c r="J38" s="137" t="s">
        <v>520</v>
      </c>
      <c r="K38" s="132"/>
      <c r="L38" s="87" t="s">
        <v>2490</v>
      </c>
      <c r="M38" s="89" t="s">
        <v>522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>
      <c r="A39" s="7">
        <v>38.0</v>
      </c>
      <c r="B39" s="8">
        <v>38.0</v>
      </c>
      <c r="C39" s="191">
        <v>277846.0</v>
      </c>
      <c r="D39" s="87" t="s">
        <v>2491</v>
      </c>
      <c r="E39" s="87" t="s">
        <v>2492</v>
      </c>
      <c r="F39" s="137" t="s">
        <v>2493</v>
      </c>
      <c r="G39" s="90" t="s">
        <v>13</v>
      </c>
      <c r="H39" s="90">
        <v>12.0</v>
      </c>
      <c r="I39" s="89" t="s">
        <v>519</v>
      </c>
      <c r="J39" s="137" t="s">
        <v>520</v>
      </c>
      <c r="K39" s="132"/>
      <c r="L39" s="87" t="s">
        <v>2494</v>
      </c>
      <c r="M39" s="89" t="s">
        <v>522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>
      <c r="A40" s="7">
        <v>39.0</v>
      </c>
      <c r="B40" s="8">
        <v>39.0</v>
      </c>
      <c r="C40" s="191">
        <v>282202.0</v>
      </c>
      <c r="D40" s="87" t="s">
        <v>2495</v>
      </c>
      <c r="E40" s="87" t="s">
        <v>327</v>
      </c>
      <c r="F40" s="137" t="s">
        <v>2496</v>
      </c>
      <c r="G40" s="90" t="s">
        <v>13</v>
      </c>
      <c r="H40" s="90">
        <v>12.0</v>
      </c>
      <c r="I40" s="89" t="s">
        <v>205</v>
      </c>
      <c r="J40" s="137" t="s">
        <v>520</v>
      </c>
      <c r="K40" s="132"/>
      <c r="L40" s="87" t="s">
        <v>2497</v>
      </c>
      <c r="M40" s="89" t="s">
        <v>522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>
      <c r="A41" s="7">
        <v>40.0</v>
      </c>
      <c r="B41" s="8">
        <v>40.0</v>
      </c>
      <c r="C41" s="160">
        <v>316834.0</v>
      </c>
      <c r="D41" s="115" t="s">
        <v>1188</v>
      </c>
      <c r="E41" s="115" t="s">
        <v>1657</v>
      </c>
      <c r="F41" s="118" t="s">
        <v>193</v>
      </c>
      <c r="G41" s="104" t="s">
        <v>13</v>
      </c>
      <c r="H41" s="104">
        <v>12.0</v>
      </c>
      <c r="I41" s="114" t="s">
        <v>176</v>
      </c>
      <c r="J41" s="118" t="s">
        <v>520</v>
      </c>
      <c r="K41" s="126" t="s">
        <v>2498</v>
      </c>
      <c r="L41" s="115" t="s">
        <v>2499</v>
      </c>
      <c r="M41" s="114" t="s">
        <v>522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>
      <c r="A42" s="7">
        <v>41.0</v>
      </c>
      <c r="B42" s="8">
        <v>41.0</v>
      </c>
      <c r="C42" s="160">
        <v>279396.0</v>
      </c>
      <c r="D42" s="115" t="s">
        <v>1658</v>
      </c>
      <c r="E42" s="115" t="s">
        <v>1659</v>
      </c>
      <c r="F42" s="118" t="s">
        <v>1660</v>
      </c>
      <c r="G42" s="104" t="s">
        <v>13</v>
      </c>
      <c r="H42" s="104">
        <v>12.0</v>
      </c>
      <c r="I42" s="114" t="s">
        <v>194</v>
      </c>
      <c r="J42" s="118" t="s">
        <v>520</v>
      </c>
      <c r="K42" s="126" t="s">
        <v>2453</v>
      </c>
      <c r="L42" s="115" t="s">
        <v>2500</v>
      </c>
      <c r="M42" s="114" t="s">
        <v>522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>
      <c r="A43" s="7">
        <v>42.0</v>
      </c>
      <c r="B43" s="8">
        <v>42.0</v>
      </c>
      <c r="C43" s="191">
        <v>328158.0</v>
      </c>
      <c r="D43" s="87" t="s">
        <v>2501</v>
      </c>
      <c r="E43" s="87" t="s">
        <v>24</v>
      </c>
      <c r="F43" s="137"/>
      <c r="G43" s="90" t="s">
        <v>13</v>
      </c>
      <c r="H43" s="90">
        <v>12.0</v>
      </c>
      <c r="I43" s="89" t="s">
        <v>176</v>
      </c>
      <c r="J43" s="137" t="s">
        <v>520</v>
      </c>
      <c r="K43" s="132"/>
      <c r="L43" s="87" t="s">
        <v>2502</v>
      </c>
      <c r="M43" s="89" t="s">
        <v>522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>
      <c r="A44" s="7">
        <v>43.0</v>
      </c>
      <c r="B44" s="8">
        <v>43.0</v>
      </c>
      <c r="C44" s="160">
        <v>318739.0</v>
      </c>
      <c r="D44" s="115" t="s">
        <v>58</v>
      </c>
      <c r="E44" s="115" t="s">
        <v>398</v>
      </c>
      <c r="F44" s="118" t="s">
        <v>1639</v>
      </c>
      <c r="G44" s="104" t="s">
        <v>13</v>
      </c>
      <c r="H44" s="104">
        <v>12.0</v>
      </c>
      <c r="I44" s="102" t="s">
        <v>525</v>
      </c>
      <c r="J44" s="118" t="s">
        <v>520</v>
      </c>
      <c r="K44" s="126" t="s">
        <v>2503</v>
      </c>
      <c r="L44" s="115" t="s">
        <v>2504</v>
      </c>
      <c r="M44" s="114" t="s">
        <v>522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>
      <c r="A45" s="7">
        <v>44.0</v>
      </c>
      <c r="B45" s="8">
        <v>44.0</v>
      </c>
      <c r="C45" s="191">
        <v>331966.0</v>
      </c>
      <c r="D45" s="87" t="s">
        <v>552</v>
      </c>
      <c r="E45" s="87" t="s">
        <v>2505</v>
      </c>
      <c r="F45" s="137" t="s">
        <v>55</v>
      </c>
      <c r="G45" s="90" t="s">
        <v>13</v>
      </c>
      <c r="H45" s="90">
        <v>12.0</v>
      </c>
      <c r="I45" s="89" t="s">
        <v>205</v>
      </c>
      <c r="J45" s="137" t="s">
        <v>520</v>
      </c>
      <c r="K45" s="132"/>
      <c r="L45" s="87" t="s">
        <v>2506</v>
      </c>
      <c r="M45" s="89" t="s">
        <v>522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>
      <c r="A46" s="7">
        <v>45.0</v>
      </c>
      <c r="B46" s="8">
        <v>45.0</v>
      </c>
      <c r="C46" s="160">
        <v>321601.0</v>
      </c>
      <c r="D46" s="115" t="s">
        <v>1645</v>
      </c>
      <c r="E46" s="115" t="s">
        <v>1646</v>
      </c>
      <c r="F46" s="118" t="s">
        <v>17</v>
      </c>
      <c r="G46" s="104" t="s">
        <v>13</v>
      </c>
      <c r="H46" s="104">
        <v>12.0</v>
      </c>
      <c r="I46" s="102" t="s">
        <v>525</v>
      </c>
      <c r="J46" s="118" t="s">
        <v>520</v>
      </c>
      <c r="K46" s="126" t="s">
        <v>2507</v>
      </c>
      <c r="L46" s="115" t="s">
        <v>2508</v>
      </c>
      <c r="M46" s="114" t="s">
        <v>522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>
      <c r="A47" s="7">
        <v>46.0</v>
      </c>
      <c r="B47" s="8">
        <v>46.0</v>
      </c>
      <c r="C47" s="191">
        <v>319219.0</v>
      </c>
      <c r="D47" s="87" t="s">
        <v>2509</v>
      </c>
      <c r="E47" s="87" t="s">
        <v>2510</v>
      </c>
      <c r="F47" s="137" t="s">
        <v>977</v>
      </c>
      <c r="G47" s="90" t="s">
        <v>13</v>
      </c>
      <c r="H47" s="90">
        <v>12.0</v>
      </c>
      <c r="I47" s="89" t="s">
        <v>655</v>
      </c>
      <c r="J47" s="137" t="s">
        <v>520</v>
      </c>
      <c r="K47" s="132"/>
      <c r="L47" s="87" t="s">
        <v>2511</v>
      </c>
      <c r="M47" s="89" t="s">
        <v>522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>
      <c r="A48" s="7">
        <v>47.0</v>
      </c>
      <c r="B48" s="8">
        <v>47.0</v>
      </c>
      <c r="C48" s="160">
        <v>296128.0</v>
      </c>
      <c r="D48" s="115" t="s">
        <v>1634</v>
      </c>
      <c r="E48" s="115" t="s">
        <v>1022</v>
      </c>
      <c r="F48" s="118" t="s">
        <v>1635</v>
      </c>
      <c r="G48" s="104" t="s">
        <v>22</v>
      </c>
      <c r="H48" s="104">
        <v>12.0</v>
      </c>
      <c r="I48" s="102" t="s">
        <v>525</v>
      </c>
      <c r="J48" s="118" t="s">
        <v>520</v>
      </c>
      <c r="K48" s="126" t="s">
        <v>2503</v>
      </c>
      <c r="L48" s="115" t="s">
        <v>2512</v>
      </c>
      <c r="M48" s="114" t="s">
        <v>522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14.25" customHeight="1">
      <c r="A49" s="7">
        <v>48.0</v>
      </c>
      <c r="B49" s="8">
        <v>47.0</v>
      </c>
      <c r="C49" s="191">
        <v>339341.0</v>
      </c>
      <c r="D49" s="87" t="s">
        <v>2513</v>
      </c>
      <c r="E49" s="87" t="s">
        <v>2514</v>
      </c>
      <c r="F49" s="137" t="s">
        <v>2515</v>
      </c>
      <c r="G49" s="90" t="s">
        <v>22</v>
      </c>
      <c r="H49" s="90">
        <v>12.0</v>
      </c>
      <c r="I49" s="140" t="s">
        <v>525</v>
      </c>
      <c r="J49" s="137" t="s">
        <v>520</v>
      </c>
      <c r="K49" s="132"/>
      <c r="L49" s="87"/>
      <c r="M49" s="89" t="s">
        <v>522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>
      <c r="A50" s="7">
        <v>49.0</v>
      </c>
      <c r="B50" s="8">
        <v>48.0</v>
      </c>
      <c r="C50" s="191">
        <v>323014.0</v>
      </c>
      <c r="D50" s="87" t="s">
        <v>2516</v>
      </c>
      <c r="E50" s="87" t="s">
        <v>2517</v>
      </c>
      <c r="F50" s="137" t="s">
        <v>2342</v>
      </c>
      <c r="G50" s="90" t="s">
        <v>22</v>
      </c>
      <c r="H50" s="90">
        <v>12.0</v>
      </c>
      <c r="I50" s="89" t="s">
        <v>14</v>
      </c>
      <c r="J50" s="137" t="s">
        <v>520</v>
      </c>
      <c r="K50" s="132"/>
      <c r="L50" s="87" t="s">
        <v>2518</v>
      </c>
      <c r="M50" s="89" t="s">
        <v>522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>
      <c r="A51" s="7">
        <v>50.0</v>
      </c>
      <c r="B51" s="8">
        <v>49.0</v>
      </c>
      <c r="C51" s="191">
        <v>266608.0</v>
      </c>
      <c r="D51" s="87" t="s">
        <v>2519</v>
      </c>
      <c r="E51" s="87" t="s">
        <v>2520</v>
      </c>
      <c r="F51" s="137"/>
      <c r="G51" s="90" t="s">
        <v>22</v>
      </c>
      <c r="H51" s="90">
        <v>12.0</v>
      </c>
      <c r="I51" s="89" t="s">
        <v>64</v>
      </c>
      <c r="J51" s="137" t="s">
        <v>520</v>
      </c>
      <c r="K51" s="132"/>
      <c r="L51" s="87" t="s">
        <v>2521</v>
      </c>
      <c r="M51" s="89" t="s">
        <v>522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>
      <c r="A52" s="7">
        <v>51.0</v>
      </c>
      <c r="B52" s="8">
        <v>50.0</v>
      </c>
      <c r="C52" s="191">
        <v>321082.0</v>
      </c>
      <c r="D52" s="87" t="s">
        <v>471</v>
      </c>
      <c r="E52" s="87" t="s">
        <v>693</v>
      </c>
      <c r="F52" s="137" t="s">
        <v>2522</v>
      </c>
      <c r="G52" s="90" t="s">
        <v>22</v>
      </c>
      <c r="H52" s="90">
        <v>12.0</v>
      </c>
      <c r="I52" s="89" t="s">
        <v>525</v>
      </c>
      <c r="J52" s="137" t="s">
        <v>520</v>
      </c>
      <c r="K52" s="132"/>
      <c r="L52" s="87" t="s">
        <v>2523</v>
      </c>
      <c r="M52" s="89" t="s">
        <v>522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>
      <c r="A53" s="7">
        <v>52.0</v>
      </c>
      <c r="B53" s="8">
        <v>51.0</v>
      </c>
      <c r="C53" s="191">
        <v>312718.0</v>
      </c>
      <c r="D53" s="87" t="s">
        <v>1495</v>
      </c>
      <c r="E53" s="87" t="s">
        <v>2524</v>
      </c>
      <c r="F53" s="137"/>
      <c r="G53" s="90" t="s">
        <v>22</v>
      </c>
      <c r="H53" s="90">
        <v>12.0</v>
      </c>
      <c r="I53" s="89" t="s">
        <v>525</v>
      </c>
      <c r="J53" s="137" t="s">
        <v>520</v>
      </c>
      <c r="K53" s="132"/>
      <c r="L53" s="87" t="s">
        <v>2525</v>
      </c>
      <c r="M53" s="89" t="s">
        <v>522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>
      <c r="A54" s="7">
        <v>53.0</v>
      </c>
      <c r="B54" s="8">
        <v>52.0</v>
      </c>
      <c r="C54" s="191">
        <v>294614.0</v>
      </c>
      <c r="D54" s="87" t="s">
        <v>2526</v>
      </c>
      <c r="E54" s="87" t="s">
        <v>2527</v>
      </c>
      <c r="F54" s="137" t="s">
        <v>2528</v>
      </c>
      <c r="G54" s="90" t="s">
        <v>22</v>
      </c>
      <c r="H54" s="90">
        <v>12.0</v>
      </c>
      <c r="I54" s="89" t="s">
        <v>525</v>
      </c>
      <c r="J54" s="137" t="s">
        <v>520</v>
      </c>
      <c r="K54" s="132"/>
      <c r="L54" s="87" t="s">
        <v>2529</v>
      </c>
      <c r="M54" s="89" t="s">
        <v>522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>
      <c r="A55" s="7">
        <v>54.0</v>
      </c>
      <c r="B55" s="8">
        <v>53.0</v>
      </c>
      <c r="C55" s="191">
        <v>320447.0</v>
      </c>
      <c r="D55" s="87" t="s">
        <v>212</v>
      </c>
      <c r="E55" s="87" t="s">
        <v>2530</v>
      </c>
      <c r="F55" s="137" t="s">
        <v>2531</v>
      </c>
      <c r="G55" s="90" t="s">
        <v>22</v>
      </c>
      <c r="H55" s="90">
        <v>12.0</v>
      </c>
      <c r="I55" s="89" t="s">
        <v>205</v>
      </c>
      <c r="J55" s="137" t="s">
        <v>520</v>
      </c>
      <c r="K55" s="132"/>
      <c r="L55" s="87" t="s">
        <v>2532</v>
      </c>
      <c r="M55" s="89" t="s">
        <v>522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>
      <c r="A56" s="7">
        <v>55.0</v>
      </c>
      <c r="B56" s="8">
        <v>54.0</v>
      </c>
      <c r="C56" s="191">
        <v>317148.0</v>
      </c>
      <c r="D56" s="87" t="s">
        <v>915</v>
      </c>
      <c r="E56" s="87" t="s">
        <v>2489</v>
      </c>
      <c r="F56" s="137" t="s">
        <v>24</v>
      </c>
      <c r="G56" s="90" t="s">
        <v>22</v>
      </c>
      <c r="H56" s="90">
        <v>12.0</v>
      </c>
      <c r="I56" s="89" t="s">
        <v>201</v>
      </c>
      <c r="J56" s="137" t="s">
        <v>520</v>
      </c>
      <c r="K56" s="132"/>
      <c r="L56" s="87" t="s">
        <v>2533</v>
      </c>
      <c r="M56" s="89" t="s">
        <v>522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>
      <c r="A57" s="7">
        <v>56.0</v>
      </c>
      <c r="B57" s="8">
        <v>55.0</v>
      </c>
      <c r="C57" s="191">
        <v>319530.0</v>
      </c>
      <c r="D57" s="87" t="s">
        <v>2534</v>
      </c>
      <c r="E57" s="87" t="s">
        <v>2535</v>
      </c>
      <c r="F57" s="137" t="s">
        <v>37</v>
      </c>
      <c r="G57" s="90" t="s">
        <v>22</v>
      </c>
      <c r="H57" s="90">
        <v>12.0</v>
      </c>
      <c r="I57" s="89" t="s">
        <v>525</v>
      </c>
      <c r="J57" s="137" t="s">
        <v>520</v>
      </c>
      <c r="K57" s="132"/>
      <c r="L57" s="87" t="s">
        <v>2536</v>
      </c>
      <c r="M57" s="89" t="s">
        <v>522</v>
      </c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>
      <c r="A58" s="7">
        <v>57.0</v>
      </c>
      <c r="B58" s="8">
        <v>56.0</v>
      </c>
      <c r="C58" s="191">
        <v>321285.0</v>
      </c>
      <c r="D58" s="87" t="s">
        <v>1495</v>
      </c>
      <c r="E58" s="87" t="s">
        <v>1691</v>
      </c>
      <c r="F58" s="137" t="s">
        <v>2537</v>
      </c>
      <c r="G58" s="90" t="s">
        <v>22</v>
      </c>
      <c r="H58" s="90">
        <v>12.0</v>
      </c>
      <c r="I58" s="89" t="s">
        <v>239</v>
      </c>
      <c r="J58" s="137" t="s">
        <v>520</v>
      </c>
      <c r="K58" s="132"/>
      <c r="L58" s="87" t="s">
        <v>2538</v>
      </c>
      <c r="M58" s="89" t="s">
        <v>522</v>
      </c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>
      <c r="A59" s="7">
        <v>58.0</v>
      </c>
      <c r="B59" s="8">
        <v>57.0</v>
      </c>
      <c r="C59" s="191">
        <v>249189.0</v>
      </c>
      <c r="D59" s="87" t="s">
        <v>2539</v>
      </c>
      <c r="E59" s="87" t="s">
        <v>2540</v>
      </c>
      <c r="F59" s="137" t="s">
        <v>837</v>
      </c>
      <c r="G59" s="90" t="s">
        <v>22</v>
      </c>
      <c r="H59" s="90">
        <v>12.0</v>
      </c>
      <c r="I59" s="89" t="s">
        <v>525</v>
      </c>
      <c r="J59" s="137" t="s">
        <v>520</v>
      </c>
      <c r="K59" s="132"/>
      <c r="L59" s="87" t="s">
        <v>2541</v>
      </c>
      <c r="M59" s="89" t="s">
        <v>522</v>
      </c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>
      <c r="A60" s="7">
        <v>59.0</v>
      </c>
      <c r="B60" s="8">
        <v>58.0</v>
      </c>
      <c r="C60" s="191">
        <v>320462.0</v>
      </c>
      <c r="D60" s="87" t="s">
        <v>2442</v>
      </c>
      <c r="E60" s="87" t="s">
        <v>2542</v>
      </c>
      <c r="F60" s="137" t="s">
        <v>2543</v>
      </c>
      <c r="G60" s="90" t="s">
        <v>22</v>
      </c>
      <c r="H60" s="90">
        <v>12.0</v>
      </c>
      <c r="I60" s="89" t="s">
        <v>205</v>
      </c>
      <c r="J60" s="137" t="s">
        <v>520</v>
      </c>
      <c r="K60" s="132"/>
      <c r="L60" s="87" t="s">
        <v>2544</v>
      </c>
      <c r="M60" s="89" t="s">
        <v>522</v>
      </c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>
      <c r="A61" s="7">
        <v>60.0</v>
      </c>
      <c r="B61" s="8">
        <v>59.0</v>
      </c>
      <c r="C61" s="191">
        <v>289994.0</v>
      </c>
      <c r="D61" s="87" t="s">
        <v>2545</v>
      </c>
      <c r="E61" s="87" t="s">
        <v>750</v>
      </c>
      <c r="F61" s="137" t="s">
        <v>2546</v>
      </c>
      <c r="G61" s="90" t="s">
        <v>22</v>
      </c>
      <c r="H61" s="90">
        <v>12.0</v>
      </c>
      <c r="I61" s="89" t="s">
        <v>56</v>
      </c>
      <c r="J61" s="137" t="s">
        <v>520</v>
      </c>
      <c r="K61" s="132"/>
      <c r="L61" s="87" t="s">
        <v>2547</v>
      </c>
      <c r="M61" s="89" t="s">
        <v>522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>
      <c r="A62" s="7">
        <v>61.0</v>
      </c>
      <c r="B62" s="8">
        <v>60.0</v>
      </c>
      <c r="C62" s="191">
        <v>303148.0</v>
      </c>
      <c r="D62" s="87" t="s">
        <v>2548</v>
      </c>
      <c r="E62" s="87" t="s">
        <v>155</v>
      </c>
      <c r="F62" s="137"/>
      <c r="G62" s="90" t="s">
        <v>22</v>
      </c>
      <c r="H62" s="90">
        <v>12.0</v>
      </c>
      <c r="I62" s="89" t="s">
        <v>56</v>
      </c>
      <c r="J62" s="137" t="s">
        <v>520</v>
      </c>
      <c r="K62" s="132"/>
      <c r="L62" s="87" t="s">
        <v>2549</v>
      </c>
      <c r="M62" s="89" t="s">
        <v>522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>
      <c r="A63" s="7">
        <v>62.0</v>
      </c>
      <c r="B63" s="8">
        <v>61.0</v>
      </c>
      <c r="C63" s="191">
        <v>328539.0</v>
      </c>
      <c r="D63" s="87" t="s">
        <v>2550</v>
      </c>
      <c r="E63" s="87" t="s">
        <v>1146</v>
      </c>
      <c r="F63" s="137" t="s">
        <v>2551</v>
      </c>
      <c r="G63" s="90" t="s">
        <v>22</v>
      </c>
      <c r="H63" s="90">
        <v>12.0</v>
      </c>
      <c r="I63" s="89" t="s">
        <v>525</v>
      </c>
      <c r="J63" s="137" t="s">
        <v>520</v>
      </c>
      <c r="K63" s="132"/>
      <c r="L63" s="87" t="s">
        <v>2552</v>
      </c>
      <c r="M63" s="89" t="s">
        <v>522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>
      <c r="A64" s="7">
        <v>63.0</v>
      </c>
      <c r="B64" s="8">
        <v>62.0</v>
      </c>
      <c r="C64" s="191">
        <v>294465.0</v>
      </c>
      <c r="D64" s="87" t="s">
        <v>650</v>
      </c>
      <c r="E64" s="87" t="s">
        <v>1146</v>
      </c>
      <c r="F64" s="137" t="s">
        <v>2553</v>
      </c>
      <c r="G64" s="90" t="s">
        <v>22</v>
      </c>
      <c r="H64" s="90">
        <v>12.0</v>
      </c>
      <c r="I64" s="89" t="s">
        <v>525</v>
      </c>
      <c r="J64" s="137" t="s">
        <v>520</v>
      </c>
      <c r="K64" s="132"/>
      <c r="L64" s="87" t="s">
        <v>2554</v>
      </c>
      <c r="M64" s="89" t="s">
        <v>522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>
      <c r="A65" s="7">
        <v>64.0</v>
      </c>
      <c r="B65" s="8">
        <v>63.0</v>
      </c>
      <c r="C65" s="191">
        <v>312498.0</v>
      </c>
      <c r="D65" s="87" t="s">
        <v>414</v>
      </c>
      <c r="E65" s="87" t="s">
        <v>812</v>
      </c>
      <c r="F65" s="137"/>
      <c r="G65" s="90" t="s">
        <v>22</v>
      </c>
      <c r="H65" s="90">
        <v>12.0</v>
      </c>
      <c r="I65" s="89" t="s">
        <v>525</v>
      </c>
      <c r="J65" s="137" t="s">
        <v>520</v>
      </c>
      <c r="K65" s="132"/>
      <c r="L65" s="87" t="s">
        <v>2555</v>
      </c>
      <c r="M65" s="89" t="s">
        <v>522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>
      <c r="A66" s="7">
        <v>65.0</v>
      </c>
      <c r="B66" s="8">
        <v>64.0</v>
      </c>
      <c r="C66" s="160">
        <v>281258.0</v>
      </c>
      <c r="D66" s="115" t="s">
        <v>313</v>
      </c>
      <c r="E66" s="115" t="s">
        <v>1640</v>
      </c>
      <c r="F66" s="118" t="s">
        <v>63</v>
      </c>
      <c r="G66" s="104" t="s">
        <v>22</v>
      </c>
      <c r="H66" s="104">
        <v>12.0</v>
      </c>
      <c r="I66" s="102" t="s">
        <v>525</v>
      </c>
      <c r="J66" s="118" t="s">
        <v>520</v>
      </c>
      <c r="K66" s="126" t="s">
        <v>2484</v>
      </c>
      <c r="L66" s="115" t="s">
        <v>2556</v>
      </c>
      <c r="M66" s="114" t="s">
        <v>522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>
      <c r="A67" s="7">
        <v>66.0</v>
      </c>
      <c r="B67" s="8">
        <v>65.0</v>
      </c>
      <c r="C67" s="160">
        <v>264371.0</v>
      </c>
      <c r="D67" s="115" t="s">
        <v>758</v>
      </c>
      <c r="E67" s="115" t="s">
        <v>1643</v>
      </c>
      <c r="F67" s="118" t="s">
        <v>1644</v>
      </c>
      <c r="G67" s="104" t="s">
        <v>22</v>
      </c>
      <c r="H67" s="104">
        <v>12.0</v>
      </c>
      <c r="I67" s="102" t="s">
        <v>525</v>
      </c>
      <c r="J67" s="118" t="s">
        <v>520</v>
      </c>
      <c r="K67" s="126" t="s">
        <v>2503</v>
      </c>
      <c r="L67" s="115" t="s">
        <v>2557</v>
      </c>
      <c r="M67" s="114" t="s">
        <v>522</v>
      </c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>
      <c r="A68" s="7">
        <v>67.0</v>
      </c>
      <c r="B68" s="8">
        <v>1.0</v>
      </c>
      <c r="C68" s="191">
        <v>236442.0</v>
      </c>
      <c r="D68" s="87" t="s">
        <v>2558</v>
      </c>
      <c r="E68" s="87" t="s">
        <v>88</v>
      </c>
      <c r="F68" s="87" t="s">
        <v>837</v>
      </c>
      <c r="G68" s="90" t="s">
        <v>13</v>
      </c>
      <c r="H68" s="7">
        <v>2.0</v>
      </c>
      <c r="I68" s="89" t="s">
        <v>14</v>
      </c>
      <c r="J68" s="87" t="s">
        <v>15</v>
      </c>
      <c r="K68" s="259"/>
      <c r="L68" s="87" t="s">
        <v>2559</v>
      </c>
      <c r="M68" s="318" t="s">
        <v>5396</v>
      </c>
      <c r="N68" s="87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>
      <c r="A69" s="7">
        <v>68.0</v>
      </c>
      <c r="B69" s="8">
        <v>2.0</v>
      </c>
      <c r="C69" s="191">
        <v>193663.0</v>
      </c>
      <c r="D69" s="87" t="s">
        <v>2560</v>
      </c>
      <c r="E69" s="87" t="s">
        <v>2561</v>
      </c>
      <c r="F69" s="87" t="s">
        <v>2252</v>
      </c>
      <c r="G69" s="90" t="s">
        <v>13</v>
      </c>
      <c r="H69" s="7">
        <v>2.0</v>
      </c>
      <c r="I69" s="89" t="s">
        <v>14</v>
      </c>
      <c r="J69" s="87" t="s">
        <v>15</v>
      </c>
      <c r="K69" s="259"/>
      <c r="L69" s="87" t="s">
        <v>2562</v>
      </c>
      <c r="M69" s="318" t="s">
        <v>5406</v>
      </c>
      <c r="N69" s="87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>
      <c r="A70" s="7">
        <v>69.0</v>
      </c>
      <c r="B70" s="8">
        <v>3.0</v>
      </c>
      <c r="C70" s="191">
        <v>234077.0</v>
      </c>
      <c r="D70" s="87" t="s">
        <v>1440</v>
      </c>
      <c r="E70" s="87" t="s">
        <v>2563</v>
      </c>
      <c r="F70" s="87" t="s">
        <v>440</v>
      </c>
      <c r="G70" s="90" t="s">
        <v>13</v>
      </c>
      <c r="H70" s="7">
        <v>2.0</v>
      </c>
      <c r="I70" s="89" t="s">
        <v>14</v>
      </c>
      <c r="J70" s="87" t="s">
        <v>15</v>
      </c>
      <c r="K70" s="259"/>
      <c r="L70" s="87" t="s">
        <v>2564</v>
      </c>
      <c r="M70" s="318" t="s">
        <v>5396</v>
      </c>
      <c r="N70" s="87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>
      <c r="A71" s="7">
        <v>70.0</v>
      </c>
      <c r="B71" s="8">
        <v>4.0</v>
      </c>
      <c r="C71" s="160">
        <v>236093.0</v>
      </c>
      <c r="D71" s="115" t="s">
        <v>1729</v>
      </c>
      <c r="E71" s="115" t="s">
        <v>1730</v>
      </c>
      <c r="F71" s="115" t="s">
        <v>1731</v>
      </c>
      <c r="G71" s="104" t="s">
        <v>13</v>
      </c>
      <c r="H71" s="116">
        <v>2.0</v>
      </c>
      <c r="I71" s="114" t="s">
        <v>14</v>
      </c>
      <c r="J71" s="115" t="s">
        <v>15</v>
      </c>
      <c r="K71" s="116">
        <v>90.0</v>
      </c>
      <c r="L71" s="115" t="s">
        <v>2565</v>
      </c>
      <c r="M71" s="318" t="s">
        <v>5396</v>
      </c>
      <c r="N71" s="87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>
      <c r="A72" s="7">
        <v>71.0</v>
      </c>
      <c r="B72" s="8">
        <v>5.0</v>
      </c>
      <c r="C72" s="160">
        <v>236601.0</v>
      </c>
      <c r="D72" s="115" t="s">
        <v>1715</v>
      </c>
      <c r="E72" s="115" t="s">
        <v>533</v>
      </c>
      <c r="F72" s="115" t="s">
        <v>1716</v>
      </c>
      <c r="G72" s="104" t="s">
        <v>13</v>
      </c>
      <c r="H72" s="116">
        <v>2.0</v>
      </c>
      <c r="I72" s="114" t="s">
        <v>14</v>
      </c>
      <c r="J72" s="115" t="s">
        <v>15</v>
      </c>
      <c r="K72" s="116">
        <v>60.0</v>
      </c>
      <c r="L72" s="115" t="s">
        <v>2566</v>
      </c>
      <c r="M72" s="318" t="s">
        <v>5396</v>
      </c>
      <c r="N72" s="87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>
      <c r="A73" s="7">
        <v>72.0</v>
      </c>
      <c r="B73" s="8">
        <v>6.0</v>
      </c>
      <c r="C73" s="160">
        <v>235919.0</v>
      </c>
      <c r="D73" s="115" t="s">
        <v>1733</v>
      </c>
      <c r="E73" s="115" t="s">
        <v>1734</v>
      </c>
      <c r="F73" s="115" t="s">
        <v>1735</v>
      </c>
      <c r="G73" s="104" t="s">
        <v>13</v>
      </c>
      <c r="H73" s="116">
        <v>2.0</v>
      </c>
      <c r="I73" s="114" t="s">
        <v>14</v>
      </c>
      <c r="J73" s="115" t="s">
        <v>15</v>
      </c>
      <c r="K73" s="116">
        <v>90.0</v>
      </c>
      <c r="L73" s="115" t="s">
        <v>2567</v>
      </c>
      <c r="M73" s="318" t="s">
        <v>5429</v>
      </c>
      <c r="N73" s="87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>
      <c r="A74" s="7">
        <v>73.0</v>
      </c>
      <c r="B74" s="8">
        <v>7.0</v>
      </c>
      <c r="C74" s="191">
        <v>241406.0</v>
      </c>
      <c r="D74" s="87" t="s">
        <v>1566</v>
      </c>
      <c r="E74" s="87" t="s">
        <v>2568</v>
      </c>
      <c r="F74" s="87" t="s">
        <v>2569</v>
      </c>
      <c r="G74" s="90" t="s">
        <v>13</v>
      </c>
      <c r="H74" s="7">
        <v>2.0</v>
      </c>
      <c r="I74" s="89" t="s">
        <v>14</v>
      </c>
      <c r="J74" s="87" t="s">
        <v>15</v>
      </c>
      <c r="K74" s="259"/>
      <c r="L74" s="87" t="s">
        <v>2570</v>
      </c>
      <c r="M74" s="318" t="s">
        <v>5429</v>
      </c>
      <c r="N74" s="87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>
      <c r="A75" s="7">
        <v>74.0</v>
      </c>
      <c r="B75" s="8">
        <v>8.0</v>
      </c>
      <c r="C75" s="191">
        <v>205227.0</v>
      </c>
      <c r="D75" s="87" t="s">
        <v>2571</v>
      </c>
      <c r="E75" s="87" t="s">
        <v>1678</v>
      </c>
      <c r="F75" s="87" t="s">
        <v>2572</v>
      </c>
      <c r="G75" s="90" t="s">
        <v>13</v>
      </c>
      <c r="H75" s="7">
        <v>2.0</v>
      </c>
      <c r="I75" s="89" t="s">
        <v>14</v>
      </c>
      <c r="J75" s="87" t="s">
        <v>15</v>
      </c>
      <c r="K75" s="259"/>
      <c r="L75" s="87" t="s">
        <v>2573</v>
      </c>
      <c r="M75" s="318" t="s">
        <v>5406</v>
      </c>
      <c r="N75" s="87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>
      <c r="A76" s="7">
        <v>75.0</v>
      </c>
      <c r="B76" s="8">
        <v>9.0</v>
      </c>
      <c r="C76" s="191">
        <v>234855.0</v>
      </c>
      <c r="D76" s="87" t="s">
        <v>2574</v>
      </c>
      <c r="E76" s="87" t="s">
        <v>1813</v>
      </c>
      <c r="F76" s="87" t="s">
        <v>2575</v>
      </c>
      <c r="G76" s="90" t="s">
        <v>13</v>
      </c>
      <c r="H76" s="7">
        <v>2.0</v>
      </c>
      <c r="I76" s="89" t="s">
        <v>14</v>
      </c>
      <c r="J76" s="87" t="s">
        <v>15</v>
      </c>
      <c r="K76" s="259"/>
      <c r="L76" s="87" t="s">
        <v>2576</v>
      </c>
      <c r="M76" s="318" t="s">
        <v>5429</v>
      </c>
      <c r="N76" s="87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>
      <c r="A77" s="7">
        <v>76.0</v>
      </c>
      <c r="B77" s="8">
        <v>10.0</v>
      </c>
      <c r="C77" s="191">
        <v>193947.0</v>
      </c>
      <c r="D77" s="87" t="s">
        <v>2577</v>
      </c>
      <c r="E77" s="87" t="s">
        <v>2578</v>
      </c>
      <c r="F77" s="87" t="s">
        <v>2579</v>
      </c>
      <c r="G77" s="90" t="s">
        <v>13</v>
      </c>
      <c r="H77" s="7">
        <v>2.0</v>
      </c>
      <c r="I77" s="89" t="s">
        <v>14</v>
      </c>
      <c r="J77" s="87" t="s">
        <v>15</v>
      </c>
      <c r="K77" s="259"/>
      <c r="L77" s="87" t="s">
        <v>2580</v>
      </c>
      <c r="M77" s="318" t="s">
        <v>5429</v>
      </c>
      <c r="N77" s="87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>
      <c r="A78" s="7">
        <v>77.0</v>
      </c>
      <c r="B78" s="8">
        <v>11.0</v>
      </c>
      <c r="C78" s="191">
        <v>236368.0</v>
      </c>
      <c r="D78" s="87" t="s">
        <v>62</v>
      </c>
      <c r="E78" s="87" t="s">
        <v>339</v>
      </c>
      <c r="F78" s="87" t="s">
        <v>430</v>
      </c>
      <c r="G78" s="90" t="s">
        <v>13</v>
      </c>
      <c r="H78" s="7">
        <v>2.0</v>
      </c>
      <c r="I78" s="89" t="s">
        <v>14</v>
      </c>
      <c r="J78" s="87" t="s">
        <v>15</v>
      </c>
      <c r="K78" s="259"/>
      <c r="L78" s="87" t="s">
        <v>2581</v>
      </c>
      <c r="M78" s="318" t="s">
        <v>5406</v>
      </c>
      <c r="N78" s="87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>
      <c r="A79" s="7">
        <v>78.0</v>
      </c>
      <c r="B79" s="8">
        <v>12.0</v>
      </c>
      <c r="C79" s="191">
        <v>228036.0</v>
      </c>
      <c r="D79" s="87" t="s">
        <v>2582</v>
      </c>
      <c r="E79" s="87" t="s">
        <v>2583</v>
      </c>
      <c r="F79" s="87" t="s">
        <v>2584</v>
      </c>
      <c r="G79" s="90" t="s">
        <v>13</v>
      </c>
      <c r="H79" s="7">
        <v>2.0</v>
      </c>
      <c r="I79" s="89" t="s">
        <v>14</v>
      </c>
      <c r="J79" s="87" t="s">
        <v>15</v>
      </c>
      <c r="K79" s="259"/>
      <c r="L79" s="87" t="s">
        <v>2585</v>
      </c>
      <c r="M79" s="318" t="s">
        <v>5406</v>
      </c>
      <c r="N79" s="87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>
      <c r="A80" s="7">
        <v>79.0</v>
      </c>
      <c r="B80" s="8">
        <v>13.0</v>
      </c>
      <c r="C80" s="191">
        <v>234506.0</v>
      </c>
      <c r="D80" s="87" t="s">
        <v>16</v>
      </c>
      <c r="E80" s="87" t="s">
        <v>2586</v>
      </c>
      <c r="F80" s="87" t="s">
        <v>2543</v>
      </c>
      <c r="G80" s="90" t="s">
        <v>13</v>
      </c>
      <c r="H80" s="7">
        <v>2.0</v>
      </c>
      <c r="I80" s="89" t="s">
        <v>14</v>
      </c>
      <c r="J80" s="87" t="s">
        <v>15</v>
      </c>
      <c r="K80" s="259"/>
      <c r="L80" s="87" t="s">
        <v>2587</v>
      </c>
      <c r="M80" s="318" t="s">
        <v>5406</v>
      </c>
      <c r="N80" s="87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>
      <c r="A81" s="7">
        <v>80.0</v>
      </c>
      <c r="B81" s="8">
        <v>14.0</v>
      </c>
      <c r="C81" s="191">
        <v>205353.0</v>
      </c>
      <c r="D81" s="87" t="s">
        <v>2588</v>
      </c>
      <c r="E81" s="87" t="s">
        <v>430</v>
      </c>
      <c r="F81" s="87" t="s">
        <v>37</v>
      </c>
      <c r="G81" s="90" t="s">
        <v>13</v>
      </c>
      <c r="H81" s="7">
        <v>2.0</v>
      </c>
      <c r="I81" s="89" t="s">
        <v>14</v>
      </c>
      <c r="J81" s="87" t="s">
        <v>15</v>
      </c>
      <c r="K81" s="259"/>
      <c r="L81" s="87" t="s">
        <v>2589</v>
      </c>
      <c r="M81" s="318" t="s">
        <v>5429</v>
      </c>
      <c r="N81" s="87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>
      <c r="A82" s="7">
        <v>81.0</v>
      </c>
      <c r="B82" s="8">
        <v>15.0</v>
      </c>
      <c r="C82" s="191">
        <v>200097.0</v>
      </c>
      <c r="D82" s="87" t="s">
        <v>79</v>
      </c>
      <c r="E82" s="87" t="s">
        <v>430</v>
      </c>
      <c r="F82" s="87" t="s">
        <v>37</v>
      </c>
      <c r="G82" s="90" t="s">
        <v>13</v>
      </c>
      <c r="H82" s="7">
        <v>2.0</v>
      </c>
      <c r="I82" s="89" t="s">
        <v>14</v>
      </c>
      <c r="J82" s="87" t="s">
        <v>15</v>
      </c>
      <c r="K82" s="259"/>
      <c r="L82" s="87" t="s">
        <v>2590</v>
      </c>
      <c r="M82" s="318" t="s">
        <v>5429</v>
      </c>
      <c r="N82" s="87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>
      <c r="A83" s="7">
        <v>82.0</v>
      </c>
      <c r="B83" s="8">
        <v>16.0</v>
      </c>
      <c r="C83" s="15">
        <v>196827.0</v>
      </c>
      <c r="D83" s="10" t="s">
        <v>10</v>
      </c>
      <c r="E83" s="10" t="s">
        <v>11</v>
      </c>
      <c r="F83" s="10" t="s">
        <v>12</v>
      </c>
      <c r="G83" s="11" t="s">
        <v>13</v>
      </c>
      <c r="H83" s="12">
        <v>2.0</v>
      </c>
      <c r="I83" s="13" t="s">
        <v>14</v>
      </c>
      <c r="J83" s="10" t="s">
        <v>15</v>
      </c>
      <c r="K83" s="320"/>
      <c r="L83" s="10" t="s">
        <v>5518</v>
      </c>
      <c r="M83" s="321"/>
      <c r="N83" s="87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>
      <c r="A84" s="7">
        <v>83.0</v>
      </c>
      <c r="B84" s="8">
        <v>17.0</v>
      </c>
      <c r="C84" s="15">
        <v>206204.0</v>
      </c>
      <c r="D84" s="10" t="s">
        <v>16</v>
      </c>
      <c r="E84" s="10" t="s">
        <v>17</v>
      </c>
      <c r="F84" s="10" t="s">
        <v>18</v>
      </c>
      <c r="G84" s="11" t="s">
        <v>13</v>
      </c>
      <c r="H84" s="12">
        <v>2.0</v>
      </c>
      <c r="I84" s="13" t="s">
        <v>14</v>
      </c>
      <c r="J84" s="10" t="s">
        <v>15</v>
      </c>
      <c r="K84" s="320"/>
      <c r="L84" s="10" t="s">
        <v>5519</v>
      </c>
      <c r="M84" s="321"/>
      <c r="N84" s="87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>
      <c r="A85" s="7">
        <v>84.0</v>
      </c>
      <c r="B85" s="8">
        <v>18.0</v>
      </c>
      <c r="C85" s="191">
        <v>238122.0</v>
      </c>
      <c r="D85" s="87" t="s">
        <v>1729</v>
      </c>
      <c r="E85" s="87" t="s">
        <v>2591</v>
      </c>
      <c r="F85" s="87" t="s">
        <v>2592</v>
      </c>
      <c r="G85" s="90" t="s">
        <v>13</v>
      </c>
      <c r="H85" s="7">
        <v>2.0</v>
      </c>
      <c r="I85" s="89" t="s">
        <v>14</v>
      </c>
      <c r="J85" s="87" t="s">
        <v>15</v>
      </c>
      <c r="K85" s="259"/>
      <c r="L85" s="87" t="s">
        <v>2593</v>
      </c>
      <c r="M85" s="318" t="s">
        <v>5396</v>
      </c>
      <c r="N85" s="87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>
      <c r="A86" s="7">
        <v>85.0</v>
      </c>
      <c r="B86" s="8">
        <v>19.0</v>
      </c>
      <c r="C86" s="191">
        <v>195794.0</v>
      </c>
      <c r="D86" s="87" t="s">
        <v>173</v>
      </c>
      <c r="E86" s="87" t="s">
        <v>2594</v>
      </c>
      <c r="F86" s="87" t="s">
        <v>27</v>
      </c>
      <c r="G86" s="90" t="s">
        <v>13</v>
      </c>
      <c r="H86" s="7">
        <v>2.0</v>
      </c>
      <c r="I86" s="89" t="s">
        <v>14</v>
      </c>
      <c r="J86" s="87" t="s">
        <v>15</v>
      </c>
      <c r="K86" s="259"/>
      <c r="L86" s="87" t="s">
        <v>2595</v>
      </c>
      <c r="M86" s="318" t="s">
        <v>5406</v>
      </c>
      <c r="N86" s="87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>
      <c r="A87" s="7">
        <v>86.0</v>
      </c>
      <c r="B87" s="8">
        <v>20.0</v>
      </c>
      <c r="C87" s="191">
        <v>234579.0</v>
      </c>
      <c r="D87" s="87" t="s">
        <v>74</v>
      </c>
      <c r="E87" s="87" t="s">
        <v>972</v>
      </c>
      <c r="F87" s="87" t="s">
        <v>2596</v>
      </c>
      <c r="G87" s="90" t="s">
        <v>13</v>
      </c>
      <c r="H87" s="7">
        <v>2.0</v>
      </c>
      <c r="I87" s="89" t="s">
        <v>14</v>
      </c>
      <c r="J87" s="87" t="s">
        <v>15</v>
      </c>
      <c r="K87" s="259"/>
      <c r="L87" s="87" t="s">
        <v>2597</v>
      </c>
      <c r="M87" s="318" t="s">
        <v>5406</v>
      </c>
      <c r="N87" s="87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>
      <c r="A88" s="7">
        <v>87.0</v>
      </c>
      <c r="B88" s="8">
        <v>21.0</v>
      </c>
      <c r="C88" s="191">
        <v>208911.0</v>
      </c>
      <c r="D88" s="87" t="s">
        <v>2598</v>
      </c>
      <c r="E88" s="87" t="s">
        <v>2599</v>
      </c>
      <c r="F88" s="87" t="s">
        <v>2048</v>
      </c>
      <c r="G88" s="90" t="s">
        <v>13</v>
      </c>
      <c r="H88" s="7">
        <v>2.0</v>
      </c>
      <c r="I88" s="89" t="s">
        <v>14</v>
      </c>
      <c r="J88" s="87" t="s">
        <v>15</v>
      </c>
      <c r="K88" s="259"/>
      <c r="L88" s="87" t="s">
        <v>2600</v>
      </c>
      <c r="M88" s="318" t="s">
        <v>5396</v>
      </c>
      <c r="N88" s="87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>
      <c r="A89" s="7">
        <v>88.0</v>
      </c>
      <c r="B89" s="8">
        <v>22.0</v>
      </c>
      <c r="C89" s="160">
        <v>236554.0</v>
      </c>
      <c r="D89" s="115" t="s">
        <v>1719</v>
      </c>
      <c r="E89" s="115" t="s">
        <v>1720</v>
      </c>
      <c r="F89" s="115" t="s">
        <v>43</v>
      </c>
      <c r="G89" s="104" t="s">
        <v>13</v>
      </c>
      <c r="H89" s="116">
        <v>2.0</v>
      </c>
      <c r="I89" s="114" t="s">
        <v>14</v>
      </c>
      <c r="J89" s="115" t="s">
        <v>15</v>
      </c>
      <c r="K89" s="116">
        <v>60.0</v>
      </c>
      <c r="L89" s="115" t="s">
        <v>2601</v>
      </c>
      <c r="M89" s="318" t="s">
        <v>5396</v>
      </c>
      <c r="N89" s="87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>
      <c r="A90" s="7">
        <v>89.0</v>
      </c>
      <c r="B90" s="8">
        <v>23.0</v>
      </c>
      <c r="C90" s="191">
        <v>209756.0</v>
      </c>
      <c r="D90" s="87" t="s">
        <v>2602</v>
      </c>
      <c r="E90" s="87" t="s">
        <v>567</v>
      </c>
      <c r="F90" s="87" t="s">
        <v>2603</v>
      </c>
      <c r="G90" s="90" t="s">
        <v>13</v>
      </c>
      <c r="H90" s="7">
        <v>2.0</v>
      </c>
      <c r="I90" s="89" t="s">
        <v>14</v>
      </c>
      <c r="J90" s="87" t="s">
        <v>15</v>
      </c>
      <c r="K90" s="259"/>
      <c r="L90" s="87" t="s">
        <v>2604</v>
      </c>
      <c r="M90" s="318" t="s">
        <v>5429</v>
      </c>
      <c r="N90" s="87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>
      <c r="A91" s="7">
        <v>90.0</v>
      </c>
      <c r="B91" s="8">
        <v>24.0</v>
      </c>
      <c r="C91" s="160">
        <v>204619.0</v>
      </c>
      <c r="D91" s="115" t="s">
        <v>1737</v>
      </c>
      <c r="E91" s="115" t="s">
        <v>483</v>
      </c>
      <c r="F91" s="115" t="s">
        <v>1738</v>
      </c>
      <c r="G91" s="104" t="s">
        <v>13</v>
      </c>
      <c r="H91" s="116">
        <v>2.0</v>
      </c>
      <c r="I91" s="114" t="s">
        <v>14</v>
      </c>
      <c r="J91" s="115" t="s">
        <v>15</v>
      </c>
      <c r="K91" s="116">
        <v>90.0</v>
      </c>
      <c r="L91" s="115" t="s">
        <v>2605</v>
      </c>
      <c r="M91" s="318" t="s">
        <v>5429</v>
      </c>
      <c r="N91" s="87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>
      <c r="A92" s="7">
        <v>91.0</v>
      </c>
      <c r="B92" s="8">
        <v>25.0</v>
      </c>
      <c r="C92" s="191">
        <v>236355.0</v>
      </c>
      <c r="D92" s="87" t="s">
        <v>2606</v>
      </c>
      <c r="E92" s="87" t="s">
        <v>2607</v>
      </c>
      <c r="F92" s="87" t="s">
        <v>2608</v>
      </c>
      <c r="G92" s="90" t="s">
        <v>13</v>
      </c>
      <c r="H92" s="7">
        <v>2.0</v>
      </c>
      <c r="I92" s="89" t="s">
        <v>14</v>
      </c>
      <c r="J92" s="87" t="s">
        <v>15</v>
      </c>
      <c r="K92" s="259"/>
      <c r="L92" s="87" t="s">
        <v>2609</v>
      </c>
      <c r="M92" s="318" t="s">
        <v>5429</v>
      </c>
      <c r="N92" s="87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>
      <c r="A93" s="7">
        <v>92.0</v>
      </c>
      <c r="B93" s="8">
        <v>26.0</v>
      </c>
      <c r="C93" s="191">
        <v>197255.0</v>
      </c>
      <c r="D93" s="87" t="s">
        <v>2610</v>
      </c>
      <c r="E93" s="87" t="s">
        <v>45</v>
      </c>
      <c r="F93" s="87" t="s">
        <v>2611</v>
      </c>
      <c r="G93" s="90" t="s">
        <v>13</v>
      </c>
      <c r="H93" s="7">
        <v>2.0</v>
      </c>
      <c r="I93" s="89" t="s">
        <v>14</v>
      </c>
      <c r="J93" s="87" t="s">
        <v>15</v>
      </c>
      <c r="K93" s="259"/>
      <c r="L93" s="87" t="s">
        <v>2612</v>
      </c>
      <c r="M93" s="318" t="s">
        <v>5406</v>
      </c>
      <c r="N93" s="87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>
      <c r="A94" s="7">
        <v>93.0</v>
      </c>
      <c r="B94" s="8">
        <v>27.0</v>
      </c>
      <c r="C94" s="191">
        <v>189496.0</v>
      </c>
      <c r="D94" s="87" t="s">
        <v>62</v>
      </c>
      <c r="E94" s="87" t="s">
        <v>67</v>
      </c>
      <c r="F94" s="87" t="s">
        <v>37</v>
      </c>
      <c r="G94" s="90" t="s">
        <v>13</v>
      </c>
      <c r="H94" s="7">
        <v>2.0</v>
      </c>
      <c r="I94" s="89" t="s">
        <v>14</v>
      </c>
      <c r="J94" s="87" t="s">
        <v>15</v>
      </c>
      <c r="K94" s="259"/>
      <c r="L94" s="87" t="s">
        <v>2613</v>
      </c>
      <c r="M94" s="318" t="s">
        <v>5406</v>
      </c>
      <c r="N94" s="87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>
      <c r="A95" s="7">
        <v>94.0</v>
      </c>
      <c r="B95" s="8">
        <v>28.0</v>
      </c>
      <c r="C95" s="262" t="s">
        <v>2614</v>
      </c>
      <c r="D95" s="87" t="s">
        <v>2615</v>
      </c>
      <c r="E95" s="87" t="s">
        <v>2616</v>
      </c>
      <c r="F95" s="263" t="s">
        <v>2617</v>
      </c>
      <c r="G95" s="7" t="s">
        <v>13</v>
      </c>
      <c r="H95" s="7">
        <v>2.0</v>
      </c>
      <c r="I95" s="89" t="s">
        <v>14</v>
      </c>
      <c r="J95" s="87" t="s">
        <v>15</v>
      </c>
      <c r="K95" s="7"/>
      <c r="L95" s="87" t="s">
        <v>2618</v>
      </c>
      <c r="M95" s="322" t="s">
        <v>5396</v>
      </c>
      <c r="N95" s="87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>
      <c r="A96" s="7">
        <v>95.0</v>
      </c>
      <c r="B96" s="8">
        <v>29.0</v>
      </c>
      <c r="C96" s="191">
        <v>205658.0</v>
      </c>
      <c r="D96" s="87" t="s">
        <v>2619</v>
      </c>
      <c r="E96" s="87" t="s">
        <v>2620</v>
      </c>
      <c r="F96" s="87" t="s">
        <v>1825</v>
      </c>
      <c r="G96" s="90" t="s">
        <v>22</v>
      </c>
      <c r="H96" s="7">
        <v>2.0</v>
      </c>
      <c r="I96" s="89" t="s">
        <v>14</v>
      </c>
      <c r="J96" s="87" t="s">
        <v>15</v>
      </c>
      <c r="K96" s="259"/>
      <c r="L96" s="87" t="s">
        <v>2621</v>
      </c>
      <c r="M96" s="318" t="s">
        <v>5406</v>
      </c>
      <c r="N96" s="87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>
      <c r="A97" s="7">
        <v>96.0</v>
      </c>
      <c r="B97" s="8">
        <v>30.0</v>
      </c>
      <c r="C97" s="191">
        <v>204610.0</v>
      </c>
      <c r="D97" s="87" t="s">
        <v>2622</v>
      </c>
      <c r="E97" s="87" t="s">
        <v>1344</v>
      </c>
      <c r="F97" s="87" t="s">
        <v>1375</v>
      </c>
      <c r="G97" s="90" t="s">
        <v>22</v>
      </c>
      <c r="H97" s="7">
        <v>2.0</v>
      </c>
      <c r="I97" s="89" t="s">
        <v>14</v>
      </c>
      <c r="J97" s="87" t="s">
        <v>15</v>
      </c>
      <c r="K97" s="259"/>
      <c r="L97" s="87" t="s">
        <v>2623</v>
      </c>
      <c r="M97" s="318" t="s">
        <v>5396</v>
      </c>
      <c r="N97" s="87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>
      <c r="A98" s="7">
        <v>97.0</v>
      </c>
      <c r="B98" s="8">
        <v>31.0</v>
      </c>
      <c r="C98" s="160">
        <v>242332.0</v>
      </c>
      <c r="D98" s="115" t="s">
        <v>1700</v>
      </c>
      <c r="E98" s="115" t="s">
        <v>1701</v>
      </c>
      <c r="F98" s="115" t="s">
        <v>864</v>
      </c>
      <c r="G98" s="104" t="s">
        <v>22</v>
      </c>
      <c r="H98" s="116">
        <v>2.0</v>
      </c>
      <c r="I98" s="114" t="s">
        <v>14</v>
      </c>
      <c r="J98" s="115" t="s">
        <v>15</v>
      </c>
      <c r="K98" s="116">
        <v>40.0</v>
      </c>
      <c r="L98" s="115" t="s">
        <v>2624</v>
      </c>
      <c r="M98" s="318" t="s">
        <v>5396</v>
      </c>
      <c r="N98" s="87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>
      <c r="A99" s="7">
        <v>98.0</v>
      </c>
      <c r="B99" s="8">
        <v>32.0</v>
      </c>
      <c r="C99" s="191">
        <v>238566.0</v>
      </c>
      <c r="D99" s="87" t="s">
        <v>261</v>
      </c>
      <c r="E99" s="87" t="s">
        <v>2625</v>
      </c>
      <c r="F99" s="87" t="s">
        <v>1575</v>
      </c>
      <c r="G99" s="90" t="s">
        <v>22</v>
      </c>
      <c r="H99" s="7">
        <v>2.0</v>
      </c>
      <c r="I99" s="89" t="s">
        <v>14</v>
      </c>
      <c r="J99" s="87" t="s">
        <v>15</v>
      </c>
      <c r="K99" s="259"/>
      <c r="L99" s="87" t="s">
        <v>2626</v>
      </c>
      <c r="M99" s="318" t="s">
        <v>5406</v>
      </c>
      <c r="N99" s="87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>
      <c r="A100" s="7">
        <v>99.0</v>
      </c>
      <c r="B100" s="8">
        <v>33.0</v>
      </c>
      <c r="C100" s="160">
        <v>236091.0</v>
      </c>
      <c r="D100" s="115" t="s">
        <v>1732</v>
      </c>
      <c r="E100" s="115" t="s">
        <v>1730</v>
      </c>
      <c r="F100" s="115" t="s">
        <v>1731</v>
      </c>
      <c r="G100" s="104" t="s">
        <v>22</v>
      </c>
      <c r="H100" s="116">
        <v>2.0</v>
      </c>
      <c r="I100" s="114" t="s">
        <v>14</v>
      </c>
      <c r="J100" s="115" t="s">
        <v>15</v>
      </c>
      <c r="K100" s="116">
        <v>90.0</v>
      </c>
      <c r="L100" s="115" t="s">
        <v>2627</v>
      </c>
      <c r="M100" s="318" t="s">
        <v>5429</v>
      </c>
      <c r="N100" s="87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>
      <c r="A101" s="7">
        <v>100.0</v>
      </c>
      <c r="B101" s="8">
        <v>34.0</v>
      </c>
      <c r="C101" s="160">
        <v>235549.0</v>
      </c>
      <c r="D101" s="115" t="s">
        <v>1702</v>
      </c>
      <c r="E101" s="115" t="s">
        <v>1703</v>
      </c>
      <c r="F101" s="115" t="s">
        <v>55</v>
      </c>
      <c r="G101" s="104" t="s">
        <v>22</v>
      </c>
      <c r="H101" s="116">
        <v>2.0</v>
      </c>
      <c r="I101" s="114" t="s">
        <v>14</v>
      </c>
      <c r="J101" s="115" t="s">
        <v>15</v>
      </c>
      <c r="K101" s="116">
        <v>40.0</v>
      </c>
      <c r="L101" s="115" t="s">
        <v>2628</v>
      </c>
      <c r="M101" s="318" t="s">
        <v>5429</v>
      </c>
      <c r="N101" s="87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>
      <c r="A102" s="7">
        <v>101.0</v>
      </c>
      <c r="B102" s="8">
        <v>35.0</v>
      </c>
      <c r="C102" s="191">
        <v>240880.0</v>
      </c>
      <c r="D102" s="87" t="s">
        <v>773</v>
      </c>
      <c r="E102" s="87" t="s">
        <v>2629</v>
      </c>
      <c r="F102" s="87" t="s">
        <v>102</v>
      </c>
      <c r="G102" s="90" t="s">
        <v>22</v>
      </c>
      <c r="H102" s="7">
        <v>2.0</v>
      </c>
      <c r="I102" s="89" t="s">
        <v>14</v>
      </c>
      <c r="J102" s="87" t="s">
        <v>15</v>
      </c>
      <c r="K102" s="259"/>
      <c r="L102" s="87" t="s">
        <v>2630</v>
      </c>
      <c r="M102" s="318" t="s">
        <v>5429</v>
      </c>
      <c r="N102" s="87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>
      <c r="A103" s="7">
        <v>102.0</v>
      </c>
      <c r="B103" s="8">
        <v>36.0</v>
      </c>
      <c r="C103" s="191">
        <v>234848.0</v>
      </c>
      <c r="D103" s="87" t="s">
        <v>2631</v>
      </c>
      <c r="E103" s="87" t="s">
        <v>2632</v>
      </c>
      <c r="F103" s="87" t="s">
        <v>1361</v>
      </c>
      <c r="G103" s="90" t="s">
        <v>22</v>
      </c>
      <c r="H103" s="7">
        <v>2.0</v>
      </c>
      <c r="I103" s="89" t="s">
        <v>14</v>
      </c>
      <c r="J103" s="87" t="s">
        <v>15</v>
      </c>
      <c r="K103" s="259"/>
      <c r="L103" s="87" t="s">
        <v>2633</v>
      </c>
      <c r="M103" s="318" t="s">
        <v>5406</v>
      </c>
      <c r="N103" s="87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>
      <c r="A104" s="7">
        <v>103.0</v>
      </c>
      <c r="B104" s="8">
        <v>37.0</v>
      </c>
      <c r="C104" s="160">
        <v>237359.0</v>
      </c>
      <c r="D104" s="115" t="s">
        <v>1706</v>
      </c>
      <c r="E104" s="115" t="s">
        <v>1707</v>
      </c>
      <c r="F104" s="115" t="s">
        <v>55</v>
      </c>
      <c r="G104" s="104" t="s">
        <v>22</v>
      </c>
      <c r="H104" s="116">
        <v>2.0</v>
      </c>
      <c r="I104" s="114" t="s">
        <v>14</v>
      </c>
      <c r="J104" s="115" t="s">
        <v>15</v>
      </c>
      <c r="K104" s="116">
        <v>40.0</v>
      </c>
      <c r="L104" s="115" t="s">
        <v>2634</v>
      </c>
      <c r="M104" s="318" t="s">
        <v>5429</v>
      </c>
      <c r="N104" s="87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>
      <c r="A105" s="7">
        <v>104.0</v>
      </c>
      <c r="B105" s="8">
        <v>38.0</v>
      </c>
      <c r="C105" s="191">
        <v>239281.0</v>
      </c>
      <c r="D105" s="87" t="s">
        <v>773</v>
      </c>
      <c r="E105" s="87" t="s">
        <v>1343</v>
      </c>
      <c r="F105" s="87" t="s">
        <v>2635</v>
      </c>
      <c r="G105" s="90" t="s">
        <v>22</v>
      </c>
      <c r="H105" s="7">
        <v>2.0</v>
      </c>
      <c r="I105" s="89" t="s">
        <v>14</v>
      </c>
      <c r="J105" s="87" t="s">
        <v>15</v>
      </c>
      <c r="K105" s="259"/>
      <c r="L105" s="87" t="s">
        <v>2636</v>
      </c>
      <c r="M105" s="318" t="s">
        <v>5406</v>
      </c>
      <c r="N105" s="87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>
      <c r="A106" s="7">
        <v>105.0</v>
      </c>
      <c r="B106" s="8">
        <v>39.0</v>
      </c>
      <c r="C106" s="160">
        <v>239794.0</v>
      </c>
      <c r="D106" s="115" t="s">
        <v>577</v>
      </c>
      <c r="E106" s="115" t="s">
        <v>1001</v>
      </c>
      <c r="F106" s="115" t="s">
        <v>897</v>
      </c>
      <c r="G106" s="104" t="s">
        <v>22</v>
      </c>
      <c r="H106" s="116">
        <v>2.0</v>
      </c>
      <c r="I106" s="114" t="s">
        <v>14</v>
      </c>
      <c r="J106" s="115" t="s">
        <v>15</v>
      </c>
      <c r="K106" s="116">
        <v>90.0</v>
      </c>
      <c r="L106" s="115" t="s">
        <v>2637</v>
      </c>
      <c r="M106" s="318" t="s">
        <v>5396</v>
      </c>
      <c r="N106" s="87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>
      <c r="A107" s="7">
        <v>106.0</v>
      </c>
      <c r="B107" s="8">
        <v>40.0</v>
      </c>
      <c r="C107" s="191">
        <v>243201.0</v>
      </c>
      <c r="D107" s="87" t="s">
        <v>1854</v>
      </c>
      <c r="E107" s="87" t="s">
        <v>375</v>
      </c>
      <c r="F107" s="87" t="s">
        <v>2638</v>
      </c>
      <c r="G107" s="90" t="s">
        <v>22</v>
      </c>
      <c r="H107" s="7">
        <v>2.0</v>
      </c>
      <c r="I107" s="89" t="s">
        <v>14</v>
      </c>
      <c r="J107" s="87" t="s">
        <v>15</v>
      </c>
      <c r="K107" s="259"/>
      <c r="L107" s="87" t="s">
        <v>2639</v>
      </c>
      <c r="M107" s="318" t="s">
        <v>5406</v>
      </c>
      <c r="N107" s="87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>
      <c r="A108" s="7">
        <v>107.0</v>
      </c>
      <c r="B108" s="8">
        <v>41.0</v>
      </c>
      <c r="C108" s="191">
        <v>205309.0</v>
      </c>
      <c r="D108" s="87" t="s">
        <v>160</v>
      </c>
      <c r="E108" s="87" t="s">
        <v>466</v>
      </c>
      <c r="F108" s="87" t="s">
        <v>2640</v>
      </c>
      <c r="G108" s="90" t="s">
        <v>22</v>
      </c>
      <c r="H108" s="7">
        <v>2.0</v>
      </c>
      <c r="I108" s="89" t="s">
        <v>14</v>
      </c>
      <c r="J108" s="87" t="s">
        <v>15</v>
      </c>
      <c r="K108" s="259"/>
      <c r="L108" s="87" t="s">
        <v>2641</v>
      </c>
      <c r="M108" s="318" t="s">
        <v>5396</v>
      </c>
      <c r="N108" s="87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>
      <c r="A109" s="7">
        <v>108.0</v>
      </c>
      <c r="B109" s="8">
        <v>42.0</v>
      </c>
      <c r="C109" s="191">
        <v>239431.0</v>
      </c>
      <c r="D109" s="87" t="s">
        <v>2642</v>
      </c>
      <c r="E109" s="87" t="s">
        <v>2643</v>
      </c>
      <c r="F109" s="87" t="s">
        <v>88</v>
      </c>
      <c r="G109" s="90" t="s">
        <v>22</v>
      </c>
      <c r="H109" s="7">
        <v>2.0</v>
      </c>
      <c r="I109" s="89" t="s">
        <v>14</v>
      </c>
      <c r="J109" s="87" t="s">
        <v>15</v>
      </c>
      <c r="K109" s="259"/>
      <c r="L109" s="87" t="s">
        <v>2644</v>
      </c>
      <c r="M109" s="318" t="s">
        <v>5406</v>
      </c>
      <c r="N109" s="87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>
      <c r="A110" s="7">
        <v>109.0</v>
      </c>
      <c r="B110" s="8">
        <v>43.0</v>
      </c>
      <c r="C110" s="191">
        <v>198862.0</v>
      </c>
      <c r="D110" s="87" t="s">
        <v>2645</v>
      </c>
      <c r="E110" s="87" t="s">
        <v>2288</v>
      </c>
      <c r="F110" s="87" t="s">
        <v>2646</v>
      </c>
      <c r="G110" s="90" t="s">
        <v>22</v>
      </c>
      <c r="H110" s="7">
        <v>2.0</v>
      </c>
      <c r="I110" s="89" t="s">
        <v>14</v>
      </c>
      <c r="J110" s="87" t="s">
        <v>15</v>
      </c>
      <c r="K110" s="259"/>
      <c r="L110" s="87" t="s">
        <v>2647</v>
      </c>
      <c r="M110" s="318" t="s">
        <v>5396</v>
      </c>
      <c r="N110" s="87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>
      <c r="A111" s="7">
        <v>110.0</v>
      </c>
      <c r="B111" s="8">
        <v>44.0</v>
      </c>
      <c r="C111" s="15">
        <v>192012.0</v>
      </c>
      <c r="D111" s="10" t="s">
        <v>19</v>
      </c>
      <c r="E111" s="10" t="s">
        <v>20</v>
      </c>
      <c r="F111" s="10" t="s">
        <v>21</v>
      </c>
      <c r="G111" s="11" t="s">
        <v>22</v>
      </c>
      <c r="H111" s="12">
        <v>2.0</v>
      </c>
      <c r="I111" s="13" t="s">
        <v>14</v>
      </c>
      <c r="J111" s="10" t="s">
        <v>15</v>
      </c>
      <c r="K111" s="320"/>
      <c r="L111" s="10" t="s">
        <v>5520</v>
      </c>
      <c r="M111" s="321"/>
      <c r="N111" s="87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>
      <c r="A112" s="7">
        <v>111.0</v>
      </c>
      <c r="B112" s="8">
        <v>45.0</v>
      </c>
      <c r="C112" s="191">
        <v>200299.0</v>
      </c>
      <c r="D112" s="87" t="s">
        <v>2648</v>
      </c>
      <c r="E112" s="87" t="s">
        <v>2649</v>
      </c>
      <c r="F112" s="87" t="s">
        <v>2650</v>
      </c>
      <c r="G112" s="90" t="s">
        <v>22</v>
      </c>
      <c r="H112" s="7">
        <v>2.0</v>
      </c>
      <c r="I112" s="89" t="s">
        <v>14</v>
      </c>
      <c r="J112" s="87" t="s">
        <v>15</v>
      </c>
      <c r="K112" s="259"/>
      <c r="L112" s="87" t="s">
        <v>2651</v>
      </c>
      <c r="M112" s="318" t="s">
        <v>5406</v>
      </c>
      <c r="N112" s="87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>
      <c r="A113" s="7">
        <v>112.0</v>
      </c>
      <c r="B113" s="8">
        <v>46.0</v>
      </c>
      <c r="C113" s="160">
        <v>210054.0</v>
      </c>
      <c r="D113" s="115" t="s">
        <v>160</v>
      </c>
      <c r="E113" s="115" t="s">
        <v>415</v>
      </c>
      <c r="F113" s="115" t="s">
        <v>59</v>
      </c>
      <c r="G113" s="104" t="s">
        <v>22</v>
      </c>
      <c r="H113" s="116">
        <v>2.0</v>
      </c>
      <c r="I113" s="114" t="s">
        <v>14</v>
      </c>
      <c r="J113" s="115" t="s">
        <v>15</v>
      </c>
      <c r="K113" s="116">
        <v>90.0</v>
      </c>
      <c r="L113" s="115" t="s">
        <v>2652</v>
      </c>
      <c r="M113" s="318" t="s">
        <v>5396</v>
      </c>
      <c r="N113" s="87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>
      <c r="A114" s="7">
        <v>113.0</v>
      </c>
      <c r="B114" s="8">
        <v>47.0</v>
      </c>
      <c r="C114" s="191">
        <v>181217.0</v>
      </c>
      <c r="D114" s="87" t="s">
        <v>2653</v>
      </c>
      <c r="E114" s="87" t="s">
        <v>2654</v>
      </c>
      <c r="F114" s="87" t="s">
        <v>2655</v>
      </c>
      <c r="G114" s="90" t="s">
        <v>22</v>
      </c>
      <c r="H114" s="7">
        <v>2.0</v>
      </c>
      <c r="I114" s="89" t="s">
        <v>14</v>
      </c>
      <c r="J114" s="87" t="s">
        <v>15</v>
      </c>
      <c r="K114" s="259"/>
      <c r="L114" s="87" t="s">
        <v>2656</v>
      </c>
      <c r="M114" s="318" t="s">
        <v>5396</v>
      </c>
      <c r="N114" s="87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>
      <c r="A115" s="7">
        <v>114.0</v>
      </c>
      <c r="B115" s="8">
        <v>48.0</v>
      </c>
      <c r="C115" s="191">
        <v>240124.0</v>
      </c>
      <c r="D115" s="87" t="s">
        <v>1093</v>
      </c>
      <c r="E115" s="87" t="s">
        <v>1052</v>
      </c>
      <c r="F115" s="87" t="s">
        <v>2248</v>
      </c>
      <c r="G115" s="90" t="s">
        <v>22</v>
      </c>
      <c r="H115" s="7">
        <v>2.0</v>
      </c>
      <c r="I115" s="89" t="s">
        <v>14</v>
      </c>
      <c r="J115" s="87" t="s">
        <v>15</v>
      </c>
      <c r="K115" s="259"/>
      <c r="L115" s="87" t="s">
        <v>2657</v>
      </c>
      <c r="M115" s="318" t="s">
        <v>5429</v>
      </c>
      <c r="N115" s="87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>
      <c r="A116" s="7">
        <v>115.0</v>
      </c>
      <c r="B116" s="8">
        <v>49.0</v>
      </c>
      <c r="C116" s="191">
        <v>199161.0</v>
      </c>
      <c r="D116" s="87" t="s">
        <v>2658</v>
      </c>
      <c r="E116" s="87" t="s">
        <v>28</v>
      </c>
      <c r="F116" s="87" t="s">
        <v>495</v>
      </c>
      <c r="G116" s="90" t="s">
        <v>22</v>
      </c>
      <c r="H116" s="7">
        <v>2.0</v>
      </c>
      <c r="I116" s="89" t="s">
        <v>14</v>
      </c>
      <c r="J116" s="87" t="s">
        <v>15</v>
      </c>
      <c r="K116" s="259"/>
      <c r="L116" s="87" t="s">
        <v>2659</v>
      </c>
      <c r="M116" s="318" t="s">
        <v>5406</v>
      </c>
      <c r="N116" s="87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>
      <c r="A117" s="7">
        <v>116.0</v>
      </c>
      <c r="B117" s="8">
        <v>50.0</v>
      </c>
      <c r="C117" s="160">
        <v>216409.0</v>
      </c>
      <c r="D117" s="115" t="s">
        <v>1739</v>
      </c>
      <c r="E117" s="115" t="s">
        <v>1740</v>
      </c>
      <c r="F117" s="115" t="s">
        <v>1741</v>
      </c>
      <c r="G117" s="104" t="s">
        <v>22</v>
      </c>
      <c r="H117" s="116">
        <v>2.0</v>
      </c>
      <c r="I117" s="114" t="s">
        <v>14</v>
      </c>
      <c r="J117" s="115" t="s">
        <v>15</v>
      </c>
      <c r="K117" s="116">
        <v>90.0</v>
      </c>
      <c r="L117" s="115" t="s">
        <v>2660</v>
      </c>
      <c r="M117" s="318" t="s">
        <v>5429</v>
      </c>
      <c r="N117" s="87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>
      <c r="A118" s="7">
        <v>117.0</v>
      </c>
      <c r="B118" s="8">
        <v>51.0</v>
      </c>
      <c r="C118" s="191">
        <v>199756.0</v>
      </c>
      <c r="D118" s="87" t="s">
        <v>2661</v>
      </c>
      <c r="E118" s="87" t="s">
        <v>2662</v>
      </c>
      <c r="F118" s="87" t="s">
        <v>2663</v>
      </c>
      <c r="G118" s="90" t="s">
        <v>22</v>
      </c>
      <c r="H118" s="7">
        <v>2.0</v>
      </c>
      <c r="I118" s="89" t="s">
        <v>14</v>
      </c>
      <c r="J118" s="87" t="s">
        <v>15</v>
      </c>
      <c r="K118" s="259"/>
      <c r="L118" s="87" t="s">
        <v>2664</v>
      </c>
      <c r="M118" s="318" t="s">
        <v>5429</v>
      </c>
      <c r="N118" s="87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>
      <c r="A119" s="7">
        <v>118.0</v>
      </c>
      <c r="B119" s="8">
        <v>52.0</v>
      </c>
      <c r="C119" s="160">
        <v>257867.0</v>
      </c>
      <c r="D119" s="115" t="s">
        <v>1695</v>
      </c>
      <c r="E119" s="115" t="s">
        <v>358</v>
      </c>
      <c r="F119" s="115" t="s">
        <v>123</v>
      </c>
      <c r="G119" s="104" t="s">
        <v>13</v>
      </c>
      <c r="H119" s="116">
        <v>3.0</v>
      </c>
      <c r="I119" s="114" t="s">
        <v>14</v>
      </c>
      <c r="J119" s="115" t="s">
        <v>15</v>
      </c>
      <c r="K119" s="116">
        <v>40.0</v>
      </c>
      <c r="L119" s="115" t="s">
        <v>2665</v>
      </c>
      <c r="M119" s="324" t="s">
        <v>5521</v>
      </c>
      <c r="N119" s="87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>
      <c r="A120" s="7">
        <v>119.0</v>
      </c>
      <c r="B120" s="8">
        <v>53.0</v>
      </c>
      <c r="C120" s="160">
        <v>251674.0</v>
      </c>
      <c r="D120" s="115" t="s">
        <v>697</v>
      </c>
      <c r="E120" s="115" t="s">
        <v>910</v>
      </c>
      <c r="F120" s="115" t="s">
        <v>1696</v>
      </c>
      <c r="G120" s="104" t="s">
        <v>13</v>
      </c>
      <c r="H120" s="116">
        <v>3.0</v>
      </c>
      <c r="I120" s="114" t="s">
        <v>14</v>
      </c>
      <c r="J120" s="115" t="s">
        <v>15</v>
      </c>
      <c r="K120" s="265">
        <v>0.4</v>
      </c>
      <c r="L120" s="115" t="s">
        <v>2666</v>
      </c>
      <c r="M120" s="318" t="s">
        <v>5429</v>
      </c>
      <c r="N120" s="87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>
      <c r="A121" s="7">
        <v>120.0</v>
      </c>
      <c r="B121" s="8">
        <v>54.0</v>
      </c>
      <c r="C121" s="191">
        <v>251413.0</v>
      </c>
      <c r="D121" s="87" t="s">
        <v>16</v>
      </c>
      <c r="E121" s="87" t="s">
        <v>52</v>
      </c>
      <c r="F121" s="87" t="s">
        <v>185</v>
      </c>
      <c r="G121" s="90" t="s">
        <v>13</v>
      </c>
      <c r="H121" s="7">
        <v>3.0</v>
      </c>
      <c r="I121" s="89" t="s">
        <v>14</v>
      </c>
      <c r="J121" s="87" t="s">
        <v>15</v>
      </c>
      <c r="K121" s="259"/>
      <c r="L121" s="87" t="s">
        <v>2667</v>
      </c>
      <c r="M121" s="318" t="s">
        <v>5429</v>
      </c>
      <c r="N121" s="87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>
      <c r="A122" s="7">
        <v>121.0</v>
      </c>
      <c r="B122" s="8">
        <v>55.0</v>
      </c>
      <c r="C122" s="191">
        <v>260991.0</v>
      </c>
      <c r="D122" s="87" t="s">
        <v>2668</v>
      </c>
      <c r="E122" s="87" t="s">
        <v>2669</v>
      </c>
      <c r="F122" s="87" t="s">
        <v>912</v>
      </c>
      <c r="G122" s="90" t="s">
        <v>13</v>
      </c>
      <c r="H122" s="7">
        <v>3.0</v>
      </c>
      <c r="I122" s="89" t="s">
        <v>14</v>
      </c>
      <c r="J122" s="87" t="s">
        <v>15</v>
      </c>
      <c r="K122" s="259"/>
      <c r="L122" s="87" t="s">
        <v>2670</v>
      </c>
      <c r="M122" s="318" t="s">
        <v>5429</v>
      </c>
      <c r="N122" s="87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>
      <c r="A123" s="7">
        <v>122.0</v>
      </c>
      <c r="B123" s="8">
        <v>56.0</v>
      </c>
      <c r="C123" s="191">
        <v>259854.0</v>
      </c>
      <c r="D123" s="87" t="s">
        <v>2671</v>
      </c>
      <c r="E123" s="87" t="s">
        <v>2672</v>
      </c>
      <c r="F123" s="87" t="s">
        <v>1678</v>
      </c>
      <c r="G123" s="90" t="s">
        <v>13</v>
      </c>
      <c r="H123" s="7">
        <v>3.0</v>
      </c>
      <c r="I123" s="89" t="s">
        <v>14</v>
      </c>
      <c r="J123" s="87" t="s">
        <v>15</v>
      </c>
      <c r="K123" s="259"/>
      <c r="L123" s="87" t="s">
        <v>2673</v>
      </c>
      <c r="M123" s="318" t="s">
        <v>5406</v>
      </c>
      <c r="N123" s="87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>
      <c r="A124" s="7">
        <v>123.0</v>
      </c>
      <c r="B124" s="8">
        <v>57.0</v>
      </c>
      <c r="C124" s="191">
        <v>254396.0</v>
      </c>
      <c r="D124" s="87" t="s">
        <v>1211</v>
      </c>
      <c r="E124" s="87" t="s">
        <v>864</v>
      </c>
      <c r="F124" s="87" t="s">
        <v>2674</v>
      </c>
      <c r="G124" s="90" t="s">
        <v>13</v>
      </c>
      <c r="H124" s="7">
        <v>3.0</v>
      </c>
      <c r="I124" s="89" t="s">
        <v>14</v>
      </c>
      <c r="J124" s="87" t="s">
        <v>15</v>
      </c>
      <c r="K124" s="259"/>
      <c r="L124" s="87" t="s">
        <v>2675</v>
      </c>
      <c r="M124" s="318" t="s">
        <v>5406</v>
      </c>
      <c r="N124" s="87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>
      <c r="A125" s="7">
        <v>124.0</v>
      </c>
      <c r="B125" s="8">
        <v>58.0</v>
      </c>
      <c r="C125" s="191">
        <v>253147.0</v>
      </c>
      <c r="D125" s="87" t="s">
        <v>2509</v>
      </c>
      <c r="E125" s="87" t="s">
        <v>448</v>
      </c>
      <c r="F125" s="87" t="s">
        <v>1351</v>
      </c>
      <c r="G125" s="90" t="s">
        <v>13</v>
      </c>
      <c r="H125" s="7">
        <v>3.0</v>
      </c>
      <c r="I125" s="89" t="s">
        <v>14</v>
      </c>
      <c r="J125" s="87" t="s">
        <v>15</v>
      </c>
      <c r="K125" s="259"/>
      <c r="L125" s="87" t="s">
        <v>2676</v>
      </c>
      <c r="M125" s="318" t="s">
        <v>5429</v>
      </c>
      <c r="N125" s="87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>
      <c r="A126" s="7">
        <v>125.0</v>
      </c>
      <c r="B126" s="8">
        <v>59.0</v>
      </c>
      <c r="C126" s="191">
        <v>257606.0</v>
      </c>
      <c r="D126" s="87" t="s">
        <v>2677</v>
      </c>
      <c r="E126" s="87" t="s">
        <v>1678</v>
      </c>
      <c r="F126" s="87" t="s">
        <v>2678</v>
      </c>
      <c r="G126" s="90" t="s">
        <v>13</v>
      </c>
      <c r="H126" s="7">
        <v>3.0</v>
      </c>
      <c r="I126" s="89" t="s">
        <v>14</v>
      </c>
      <c r="J126" s="87" t="s">
        <v>15</v>
      </c>
      <c r="K126" s="259"/>
      <c r="L126" s="87" t="s">
        <v>2679</v>
      </c>
      <c r="M126" s="318" t="s">
        <v>5429</v>
      </c>
      <c r="N126" s="87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>
      <c r="A127" s="7">
        <v>126.0</v>
      </c>
      <c r="B127" s="8">
        <v>60.0</v>
      </c>
      <c r="C127" s="191">
        <v>261008.0</v>
      </c>
      <c r="D127" s="87" t="s">
        <v>16</v>
      </c>
      <c r="E127" s="87" t="s">
        <v>1474</v>
      </c>
      <c r="F127" s="87" t="s">
        <v>24</v>
      </c>
      <c r="G127" s="90" t="s">
        <v>13</v>
      </c>
      <c r="H127" s="7">
        <v>3.0</v>
      </c>
      <c r="I127" s="89" t="s">
        <v>14</v>
      </c>
      <c r="J127" s="87" t="s">
        <v>15</v>
      </c>
      <c r="K127" s="259"/>
      <c r="L127" s="87" t="s">
        <v>2680</v>
      </c>
      <c r="M127" s="318" t="s">
        <v>5396</v>
      </c>
      <c r="N127" s="87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>
      <c r="A128" s="7">
        <v>127.0</v>
      </c>
      <c r="B128" s="8">
        <v>61.0</v>
      </c>
      <c r="C128" s="191">
        <v>227231.0</v>
      </c>
      <c r="D128" s="87" t="s">
        <v>2681</v>
      </c>
      <c r="E128" s="87" t="s">
        <v>440</v>
      </c>
      <c r="F128" s="87" t="s">
        <v>27</v>
      </c>
      <c r="G128" s="90" t="s">
        <v>13</v>
      </c>
      <c r="H128" s="7">
        <v>3.0</v>
      </c>
      <c r="I128" s="89" t="s">
        <v>14</v>
      </c>
      <c r="J128" s="87" t="s">
        <v>15</v>
      </c>
      <c r="K128" s="259"/>
      <c r="L128" s="87" t="s">
        <v>2682</v>
      </c>
      <c r="M128" s="318" t="s">
        <v>5406</v>
      </c>
      <c r="N128" s="87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>
      <c r="A129" s="7">
        <v>128.0</v>
      </c>
      <c r="B129" s="8">
        <v>62.0</v>
      </c>
      <c r="C129" s="191">
        <v>260841.0</v>
      </c>
      <c r="D129" s="87" t="s">
        <v>79</v>
      </c>
      <c r="E129" s="87" t="s">
        <v>440</v>
      </c>
      <c r="F129" s="87" t="s">
        <v>2683</v>
      </c>
      <c r="G129" s="90" t="s">
        <v>13</v>
      </c>
      <c r="H129" s="7">
        <v>3.0</v>
      </c>
      <c r="I129" s="89" t="s">
        <v>14</v>
      </c>
      <c r="J129" s="87" t="s">
        <v>15</v>
      </c>
      <c r="K129" s="259"/>
      <c r="L129" s="87" t="s">
        <v>2684</v>
      </c>
      <c r="M129" s="318" t="s">
        <v>5406</v>
      </c>
      <c r="N129" s="87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>
      <c r="A130" s="7">
        <v>129.0</v>
      </c>
      <c r="B130" s="8">
        <v>63.0</v>
      </c>
      <c r="C130" s="191">
        <v>257514.0</v>
      </c>
      <c r="D130" s="87" t="s">
        <v>2685</v>
      </c>
      <c r="E130" s="87" t="s">
        <v>2686</v>
      </c>
      <c r="F130" s="87" t="s">
        <v>1087</v>
      </c>
      <c r="G130" s="90" t="s">
        <v>13</v>
      </c>
      <c r="H130" s="7">
        <v>3.0</v>
      </c>
      <c r="I130" s="89" t="s">
        <v>14</v>
      </c>
      <c r="J130" s="87" t="s">
        <v>15</v>
      </c>
      <c r="K130" s="259"/>
      <c r="L130" s="87" t="s">
        <v>2687</v>
      </c>
      <c r="M130" s="318" t="s">
        <v>5396</v>
      </c>
      <c r="N130" s="87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>
      <c r="A131" s="7">
        <v>130.0</v>
      </c>
      <c r="B131" s="8">
        <v>64.0</v>
      </c>
      <c r="C131" s="191">
        <v>253671.0</v>
      </c>
      <c r="D131" s="87" t="s">
        <v>2688</v>
      </c>
      <c r="E131" s="87" t="s">
        <v>2489</v>
      </c>
      <c r="F131" s="87" t="s">
        <v>2689</v>
      </c>
      <c r="G131" s="90" t="s">
        <v>13</v>
      </c>
      <c r="H131" s="7">
        <v>3.0</v>
      </c>
      <c r="I131" s="89" t="s">
        <v>14</v>
      </c>
      <c r="J131" s="87" t="s">
        <v>15</v>
      </c>
      <c r="K131" s="259"/>
      <c r="L131" s="87" t="s">
        <v>2690</v>
      </c>
      <c r="M131" s="318" t="s">
        <v>5396</v>
      </c>
      <c r="N131" s="87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>
      <c r="A132" s="7">
        <v>131.0</v>
      </c>
      <c r="B132" s="8">
        <v>65.0</v>
      </c>
      <c r="C132" s="191">
        <v>259255.0</v>
      </c>
      <c r="D132" s="87" t="s">
        <v>2691</v>
      </c>
      <c r="E132" s="87" t="s">
        <v>59</v>
      </c>
      <c r="F132" s="87" t="s">
        <v>2692</v>
      </c>
      <c r="G132" s="90" t="s">
        <v>13</v>
      </c>
      <c r="H132" s="7">
        <v>3.0</v>
      </c>
      <c r="I132" s="89" t="s">
        <v>14</v>
      </c>
      <c r="J132" s="87" t="s">
        <v>15</v>
      </c>
      <c r="K132" s="259"/>
      <c r="L132" s="87" t="s">
        <v>2693</v>
      </c>
      <c r="M132" s="318" t="s">
        <v>5429</v>
      </c>
      <c r="N132" s="87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>
      <c r="A133" s="7">
        <v>132.0</v>
      </c>
      <c r="B133" s="8">
        <v>66.0</v>
      </c>
      <c r="C133" s="191">
        <v>249249.0</v>
      </c>
      <c r="D133" s="87" t="s">
        <v>302</v>
      </c>
      <c r="E133" s="87" t="s">
        <v>2694</v>
      </c>
      <c r="F133" s="87" t="s">
        <v>2695</v>
      </c>
      <c r="G133" s="90" t="s">
        <v>13</v>
      </c>
      <c r="H133" s="7">
        <v>3.0</v>
      </c>
      <c r="I133" s="89" t="s">
        <v>14</v>
      </c>
      <c r="J133" s="87" t="s">
        <v>15</v>
      </c>
      <c r="K133" s="259"/>
      <c r="L133" s="87" t="s">
        <v>2696</v>
      </c>
      <c r="M133" s="318" t="s">
        <v>5429</v>
      </c>
      <c r="N133" s="87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>
      <c r="A134" s="7">
        <v>133.0</v>
      </c>
      <c r="B134" s="8">
        <v>67.0</v>
      </c>
      <c r="C134" s="191">
        <v>238665.0</v>
      </c>
      <c r="D134" s="87" t="s">
        <v>116</v>
      </c>
      <c r="E134" s="87" t="s">
        <v>2697</v>
      </c>
      <c r="F134" s="87" t="s">
        <v>2698</v>
      </c>
      <c r="G134" s="90" t="s">
        <v>13</v>
      </c>
      <c r="H134" s="7">
        <v>3.0</v>
      </c>
      <c r="I134" s="89" t="s">
        <v>14</v>
      </c>
      <c r="J134" s="87" t="s">
        <v>15</v>
      </c>
      <c r="K134" s="259"/>
      <c r="L134" s="87" t="s">
        <v>2699</v>
      </c>
      <c r="M134" s="318" t="s">
        <v>5406</v>
      </c>
      <c r="N134" s="87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>
      <c r="A135" s="7">
        <v>134.0</v>
      </c>
      <c r="B135" s="8">
        <v>68.0</v>
      </c>
      <c r="C135" s="191">
        <v>261957.0</v>
      </c>
      <c r="D135" s="87" t="s">
        <v>2700</v>
      </c>
      <c r="E135" s="87" t="s">
        <v>1691</v>
      </c>
      <c r="F135" s="87" t="s">
        <v>2701</v>
      </c>
      <c r="G135" s="90" t="s">
        <v>13</v>
      </c>
      <c r="H135" s="7">
        <v>3.0</v>
      </c>
      <c r="I135" s="89" t="s">
        <v>14</v>
      </c>
      <c r="J135" s="87" t="s">
        <v>15</v>
      </c>
      <c r="K135" s="259"/>
      <c r="L135" s="87" t="s">
        <v>2702</v>
      </c>
      <c r="M135" s="318" t="s">
        <v>5406</v>
      </c>
      <c r="N135" s="87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>
      <c r="A136" s="7">
        <v>135.0</v>
      </c>
      <c r="B136" s="8">
        <v>69.0</v>
      </c>
      <c r="C136" s="191">
        <v>237504.0</v>
      </c>
      <c r="D136" s="87" t="s">
        <v>2703</v>
      </c>
      <c r="E136" s="87" t="s">
        <v>430</v>
      </c>
      <c r="F136" s="87" t="s">
        <v>24</v>
      </c>
      <c r="G136" s="90" t="s">
        <v>13</v>
      </c>
      <c r="H136" s="7">
        <v>3.0</v>
      </c>
      <c r="I136" s="89" t="s">
        <v>14</v>
      </c>
      <c r="J136" s="87" t="s">
        <v>15</v>
      </c>
      <c r="K136" s="259"/>
      <c r="L136" s="87" t="s">
        <v>2704</v>
      </c>
      <c r="M136" s="318" t="s">
        <v>5429</v>
      </c>
      <c r="N136" s="87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>
      <c r="A137" s="7">
        <v>136.0</v>
      </c>
      <c r="B137" s="8">
        <v>70.0</v>
      </c>
      <c r="C137" s="191">
        <v>252690.0</v>
      </c>
      <c r="D137" s="87" t="s">
        <v>2705</v>
      </c>
      <c r="E137" s="87" t="s">
        <v>63</v>
      </c>
      <c r="F137" s="87" t="s">
        <v>63</v>
      </c>
      <c r="G137" s="90" t="s">
        <v>13</v>
      </c>
      <c r="H137" s="7">
        <v>3.0</v>
      </c>
      <c r="I137" s="89" t="s">
        <v>14</v>
      </c>
      <c r="J137" s="87" t="s">
        <v>15</v>
      </c>
      <c r="K137" s="259"/>
      <c r="L137" s="87" t="s">
        <v>2706</v>
      </c>
      <c r="M137" s="318" t="s">
        <v>5406</v>
      </c>
      <c r="N137" s="87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>
      <c r="A138" s="7">
        <v>137.0</v>
      </c>
      <c r="B138" s="8">
        <v>71.0</v>
      </c>
      <c r="C138" s="191">
        <v>247210.0</v>
      </c>
      <c r="D138" s="87" t="s">
        <v>2707</v>
      </c>
      <c r="E138" s="87" t="s">
        <v>1456</v>
      </c>
      <c r="F138" s="87" t="s">
        <v>837</v>
      </c>
      <c r="G138" s="90" t="s">
        <v>13</v>
      </c>
      <c r="H138" s="7">
        <v>3.0</v>
      </c>
      <c r="I138" s="89" t="s">
        <v>14</v>
      </c>
      <c r="J138" s="87" t="s">
        <v>15</v>
      </c>
      <c r="K138" s="259"/>
      <c r="L138" s="87" t="s">
        <v>2708</v>
      </c>
      <c r="M138" s="318" t="s">
        <v>5429</v>
      </c>
      <c r="N138" s="87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>
      <c r="A139" s="7">
        <v>138.0</v>
      </c>
      <c r="B139" s="8">
        <v>72.0</v>
      </c>
      <c r="C139" s="191">
        <v>257327.0</v>
      </c>
      <c r="D139" s="87" t="s">
        <v>2709</v>
      </c>
      <c r="E139" s="87" t="s">
        <v>1588</v>
      </c>
      <c r="F139" s="87" t="s">
        <v>1711</v>
      </c>
      <c r="G139" s="90" t="s">
        <v>13</v>
      </c>
      <c r="H139" s="7">
        <v>3.0</v>
      </c>
      <c r="I139" s="89" t="s">
        <v>14</v>
      </c>
      <c r="J139" s="87" t="s">
        <v>15</v>
      </c>
      <c r="K139" s="259"/>
      <c r="L139" s="87" t="s">
        <v>2710</v>
      </c>
      <c r="M139" s="318" t="s">
        <v>5406</v>
      </c>
      <c r="N139" s="87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>
      <c r="A140" s="7">
        <v>139.0</v>
      </c>
      <c r="B140" s="8">
        <v>73.0</v>
      </c>
      <c r="C140" s="191">
        <v>247770.0</v>
      </c>
      <c r="D140" s="87" t="s">
        <v>2711</v>
      </c>
      <c r="E140" s="87" t="s">
        <v>2712</v>
      </c>
      <c r="F140" s="87" t="s">
        <v>837</v>
      </c>
      <c r="G140" s="90" t="s">
        <v>13</v>
      </c>
      <c r="H140" s="7">
        <v>3.0</v>
      </c>
      <c r="I140" s="89" t="s">
        <v>14</v>
      </c>
      <c r="J140" s="87" t="s">
        <v>15</v>
      </c>
      <c r="K140" s="259"/>
      <c r="L140" s="87" t="s">
        <v>2713</v>
      </c>
      <c r="M140" s="318" t="s">
        <v>5396</v>
      </c>
      <c r="N140" s="87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>
      <c r="A141" s="7">
        <v>140.0</v>
      </c>
      <c r="B141" s="8">
        <v>74.0</v>
      </c>
      <c r="C141" s="160">
        <v>258812.0</v>
      </c>
      <c r="D141" s="115" t="s">
        <v>1687</v>
      </c>
      <c r="E141" s="115" t="s">
        <v>1688</v>
      </c>
      <c r="F141" s="115" t="s">
        <v>1689</v>
      </c>
      <c r="G141" s="104" t="s">
        <v>13</v>
      </c>
      <c r="H141" s="116">
        <v>3.0</v>
      </c>
      <c r="I141" s="114" t="s">
        <v>14</v>
      </c>
      <c r="J141" s="115" t="s">
        <v>15</v>
      </c>
      <c r="K141" s="116">
        <v>20.0</v>
      </c>
      <c r="L141" s="115" t="s">
        <v>2714</v>
      </c>
      <c r="M141" s="318" t="s">
        <v>5396</v>
      </c>
      <c r="N141" s="87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>
      <c r="A142" s="7">
        <v>141.0</v>
      </c>
      <c r="B142" s="8">
        <v>75.0</v>
      </c>
      <c r="C142" s="191">
        <v>260337.0</v>
      </c>
      <c r="D142" s="87" t="s">
        <v>2715</v>
      </c>
      <c r="E142" s="87" t="s">
        <v>812</v>
      </c>
      <c r="F142" s="87" t="s">
        <v>2716</v>
      </c>
      <c r="G142" s="90" t="s">
        <v>13</v>
      </c>
      <c r="H142" s="7">
        <v>3.0</v>
      </c>
      <c r="I142" s="89" t="s">
        <v>14</v>
      </c>
      <c r="J142" s="87" t="s">
        <v>15</v>
      </c>
      <c r="K142" s="259"/>
      <c r="L142" s="87" t="s">
        <v>2717</v>
      </c>
      <c r="M142" s="318" t="s">
        <v>5429</v>
      </c>
      <c r="N142" s="87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>
      <c r="A143" s="7">
        <v>142.0</v>
      </c>
      <c r="B143" s="8">
        <v>76.0</v>
      </c>
      <c r="C143" s="191">
        <v>202655.0</v>
      </c>
      <c r="D143" s="87" t="s">
        <v>2718</v>
      </c>
      <c r="E143" s="87" t="s">
        <v>920</v>
      </c>
      <c r="F143" s="87" t="s">
        <v>1186</v>
      </c>
      <c r="G143" s="90" t="s">
        <v>13</v>
      </c>
      <c r="H143" s="7">
        <v>3.0</v>
      </c>
      <c r="I143" s="89" t="s">
        <v>14</v>
      </c>
      <c r="J143" s="87" t="s">
        <v>15</v>
      </c>
      <c r="K143" s="259"/>
      <c r="L143" s="87" t="s">
        <v>2719</v>
      </c>
      <c r="M143" s="318" t="s">
        <v>5406</v>
      </c>
      <c r="N143" s="87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>
      <c r="A144" s="7">
        <v>143.0</v>
      </c>
      <c r="B144" s="8">
        <v>77.0</v>
      </c>
      <c r="C144" s="191">
        <v>227118.0</v>
      </c>
      <c r="D144" s="87" t="s">
        <v>423</v>
      </c>
      <c r="E144" s="87" t="s">
        <v>2720</v>
      </c>
      <c r="F144" s="87" t="s">
        <v>2721</v>
      </c>
      <c r="G144" s="90" t="s">
        <v>13</v>
      </c>
      <c r="H144" s="7">
        <v>3.0</v>
      </c>
      <c r="I144" s="89" t="s">
        <v>14</v>
      </c>
      <c r="J144" s="87" t="s">
        <v>15</v>
      </c>
      <c r="K144" s="259"/>
      <c r="L144" s="87" t="s">
        <v>2722</v>
      </c>
      <c r="M144" s="318" t="s">
        <v>5406</v>
      </c>
      <c r="N144" s="87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>
      <c r="A145" s="7">
        <v>144.0</v>
      </c>
      <c r="B145" s="8">
        <v>78.0</v>
      </c>
      <c r="C145" s="191">
        <v>185922.0</v>
      </c>
      <c r="D145" s="87" t="s">
        <v>878</v>
      </c>
      <c r="E145" s="87" t="s">
        <v>2723</v>
      </c>
      <c r="F145" s="87" t="s">
        <v>59</v>
      </c>
      <c r="G145" s="90" t="s">
        <v>13</v>
      </c>
      <c r="H145" s="7">
        <v>3.0</v>
      </c>
      <c r="I145" s="89" t="s">
        <v>14</v>
      </c>
      <c r="J145" s="87" t="s">
        <v>15</v>
      </c>
      <c r="K145" s="259"/>
      <c r="L145" s="87" t="s">
        <v>2724</v>
      </c>
      <c r="M145" s="318" t="s">
        <v>5429</v>
      </c>
      <c r="N145" s="87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>
      <c r="A146" s="7">
        <v>145.0</v>
      </c>
      <c r="B146" s="8">
        <v>79.0</v>
      </c>
      <c r="C146" s="160">
        <v>254233.0</v>
      </c>
      <c r="D146" s="115" t="s">
        <v>1723</v>
      </c>
      <c r="E146" s="115" t="s">
        <v>1724</v>
      </c>
      <c r="F146" s="115" t="s">
        <v>1725</v>
      </c>
      <c r="G146" s="104" t="s">
        <v>13</v>
      </c>
      <c r="H146" s="116">
        <v>3.0</v>
      </c>
      <c r="I146" s="114" t="s">
        <v>14</v>
      </c>
      <c r="J146" s="115" t="s">
        <v>15</v>
      </c>
      <c r="K146" s="116">
        <v>60.0</v>
      </c>
      <c r="L146" s="115" t="s">
        <v>2725</v>
      </c>
      <c r="M146" s="318" t="s">
        <v>5429</v>
      </c>
      <c r="N146" s="87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>
      <c r="A147" s="7">
        <v>146.0</v>
      </c>
      <c r="B147" s="8">
        <v>80.0</v>
      </c>
      <c r="C147" s="160">
        <v>253871.0</v>
      </c>
      <c r="D147" s="115" t="s">
        <v>1692</v>
      </c>
      <c r="E147" s="115" t="s">
        <v>1693</v>
      </c>
      <c r="F147" s="115" t="s">
        <v>102</v>
      </c>
      <c r="G147" s="104" t="s">
        <v>13</v>
      </c>
      <c r="H147" s="116">
        <v>3.0</v>
      </c>
      <c r="I147" s="114" t="s">
        <v>14</v>
      </c>
      <c r="J147" s="115" t="s">
        <v>15</v>
      </c>
      <c r="K147" s="116">
        <v>20.0</v>
      </c>
      <c r="L147" s="115" t="s">
        <v>2726</v>
      </c>
      <c r="M147" s="318" t="s">
        <v>5396</v>
      </c>
      <c r="N147" s="87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>
      <c r="A148" s="7">
        <v>147.0</v>
      </c>
      <c r="B148" s="8">
        <v>81.0</v>
      </c>
      <c r="C148" s="191">
        <v>245436.0</v>
      </c>
      <c r="D148" s="87" t="s">
        <v>173</v>
      </c>
      <c r="E148" s="87" t="s">
        <v>2425</v>
      </c>
      <c r="F148" s="87" t="s">
        <v>339</v>
      </c>
      <c r="G148" s="90" t="s">
        <v>13</v>
      </c>
      <c r="H148" s="7">
        <v>3.0</v>
      </c>
      <c r="I148" s="89" t="s">
        <v>14</v>
      </c>
      <c r="J148" s="87" t="s">
        <v>15</v>
      </c>
      <c r="K148" s="259"/>
      <c r="L148" s="87" t="s">
        <v>2727</v>
      </c>
      <c r="M148" s="318" t="s">
        <v>5429</v>
      </c>
      <c r="N148" s="87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>
      <c r="A149" s="7">
        <v>148.0</v>
      </c>
      <c r="B149" s="8">
        <v>82.0</v>
      </c>
      <c r="C149" s="191">
        <v>226859.0</v>
      </c>
      <c r="D149" s="87" t="s">
        <v>255</v>
      </c>
      <c r="E149" s="87" t="s">
        <v>2728</v>
      </c>
      <c r="F149" s="87" t="s">
        <v>46</v>
      </c>
      <c r="G149" s="90" t="s">
        <v>22</v>
      </c>
      <c r="H149" s="7">
        <v>3.0</v>
      </c>
      <c r="I149" s="89" t="s">
        <v>14</v>
      </c>
      <c r="J149" s="87" t="s">
        <v>15</v>
      </c>
      <c r="K149" s="259"/>
      <c r="L149" s="87" t="s">
        <v>2729</v>
      </c>
      <c r="M149" s="318" t="s">
        <v>5406</v>
      </c>
      <c r="N149" s="87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>
      <c r="A150" s="7">
        <v>149.0</v>
      </c>
      <c r="B150" s="8">
        <v>83.0</v>
      </c>
      <c r="C150" s="160">
        <v>237386.0</v>
      </c>
      <c r="D150" s="115" t="s">
        <v>255</v>
      </c>
      <c r="E150" s="115" t="s">
        <v>1728</v>
      </c>
      <c r="F150" s="115" t="s">
        <v>1137</v>
      </c>
      <c r="G150" s="104" t="s">
        <v>22</v>
      </c>
      <c r="H150" s="116">
        <v>3.0</v>
      </c>
      <c r="I150" s="114" t="s">
        <v>14</v>
      </c>
      <c r="J150" s="115" t="s">
        <v>15</v>
      </c>
      <c r="K150" s="116">
        <v>90.0</v>
      </c>
      <c r="L150" s="115" t="s">
        <v>2730</v>
      </c>
      <c r="M150" s="318" t="s">
        <v>5396</v>
      </c>
      <c r="N150" s="87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>
      <c r="A151" s="7">
        <v>150.0</v>
      </c>
      <c r="B151" s="8">
        <v>84.0</v>
      </c>
      <c r="C151" s="191">
        <v>249669.0</v>
      </c>
      <c r="D151" s="87" t="s">
        <v>2731</v>
      </c>
      <c r="E151" s="87" t="s">
        <v>2732</v>
      </c>
      <c r="F151" s="87" t="s">
        <v>2733</v>
      </c>
      <c r="G151" s="90" t="s">
        <v>22</v>
      </c>
      <c r="H151" s="7">
        <v>3.0</v>
      </c>
      <c r="I151" s="89" t="s">
        <v>14</v>
      </c>
      <c r="J151" s="87" t="s">
        <v>15</v>
      </c>
      <c r="K151" s="259"/>
      <c r="L151" s="87" t="s">
        <v>2734</v>
      </c>
      <c r="M151" s="318" t="s">
        <v>5396</v>
      </c>
      <c r="N151" s="87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>
      <c r="A152" s="7">
        <v>151.0</v>
      </c>
      <c r="B152" s="8">
        <v>85.0</v>
      </c>
      <c r="C152" s="191">
        <v>252031.0</v>
      </c>
      <c r="D152" s="87" t="s">
        <v>1922</v>
      </c>
      <c r="E152" s="87" t="s">
        <v>339</v>
      </c>
      <c r="F152" s="87" t="s">
        <v>2735</v>
      </c>
      <c r="G152" s="90" t="s">
        <v>22</v>
      </c>
      <c r="H152" s="7">
        <v>3.0</v>
      </c>
      <c r="I152" s="89" t="s">
        <v>14</v>
      </c>
      <c r="J152" s="87" t="s">
        <v>15</v>
      </c>
      <c r="K152" s="259"/>
      <c r="L152" s="87" t="s">
        <v>2736</v>
      </c>
      <c r="M152" s="318" t="s">
        <v>5429</v>
      </c>
      <c r="N152" s="87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>
      <c r="A153" s="7">
        <v>152.0</v>
      </c>
      <c r="B153" s="8">
        <v>86.0</v>
      </c>
      <c r="C153" s="191">
        <v>257060.0</v>
      </c>
      <c r="D153" s="87" t="s">
        <v>2737</v>
      </c>
      <c r="E153" s="87" t="s">
        <v>339</v>
      </c>
      <c r="F153" s="87" t="s">
        <v>2738</v>
      </c>
      <c r="G153" s="90" t="s">
        <v>22</v>
      </c>
      <c r="H153" s="7">
        <v>3.0</v>
      </c>
      <c r="I153" s="89" t="s">
        <v>14</v>
      </c>
      <c r="J153" s="87" t="s">
        <v>15</v>
      </c>
      <c r="K153" s="259"/>
      <c r="L153" s="87" t="s">
        <v>2739</v>
      </c>
      <c r="M153" s="318" t="s">
        <v>5429</v>
      </c>
      <c r="N153" s="87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>
      <c r="A154" s="7">
        <v>153.0</v>
      </c>
      <c r="B154" s="8">
        <v>87.0</v>
      </c>
      <c r="C154" s="191">
        <v>261050.0</v>
      </c>
      <c r="D154" s="87" t="s">
        <v>23</v>
      </c>
      <c r="E154" s="87" t="s">
        <v>430</v>
      </c>
      <c r="F154" s="87" t="s">
        <v>837</v>
      </c>
      <c r="G154" s="90" t="s">
        <v>22</v>
      </c>
      <c r="H154" s="7">
        <v>3.0</v>
      </c>
      <c r="I154" s="89" t="s">
        <v>14</v>
      </c>
      <c r="J154" s="87" t="s">
        <v>15</v>
      </c>
      <c r="K154" s="259"/>
      <c r="L154" s="87" t="s">
        <v>2740</v>
      </c>
      <c r="M154" s="318" t="s">
        <v>5406</v>
      </c>
      <c r="N154" s="87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>
      <c r="A155" s="7">
        <v>154.0</v>
      </c>
      <c r="B155" s="8">
        <v>88.0</v>
      </c>
      <c r="C155" s="191">
        <v>257300.0</v>
      </c>
      <c r="D155" s="87" t="s">
        <v>255</v>
      </c>
      <c r="E155" s="87" t="s">
        <v>2741</v>
      </c>
      <c r="F155" s="87" t="s">
        <v>294</v>
      </c>
      <c r="G155" s="90" t="s">
        <v>22</v>
      </c>
      <c r="H155" s="7">
        <v>3.0</v>
      </c>
      <c r="I155" s="89" t="s">
        <v>14</v>
      </c>
      <c r="J155" s="87" t="s">
        <v>15</v>
      </c>
      <c r="K155" s="259"/>
      <c r="L155" s="87" t="s">
        <v>2742</v>
      </c>
      <c r="M155" s="318" t="s">
        <v>5406</v>
      </c>
      <c r="N155" s="87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>
      <c r="A156" s="7">
        <v>155.0</v>
      </c>
      <c r="B156" s="8">
        <v>89.0</v>
      </c>
      <c r="C156" s="191">
        <v>261005.0</v>
      </c>
      <c r="D156" s="87" t="s">
        <v>1913</v>
      </c>
      <c r="E156" s="87" t="s">
        <v>2743</v>
      </c>
      <c r="F156" s="87" t="s">
        <v>2048</v>
      </c>
      <c r="G156" s="90" t="s">
        <v>22</v>
      </c>
      <c r="H156" s="7">
        <v>3.0</v>
      </c>
      <c r="I156" s="89" t="s">
        <v>14</v>
      </c>
      <c r="J156" s="87" t="s">
        <v>15</v>
      </c>
      <c r="K156" s="259"/>
      <c r="L156" s="87" t="s">
        <v>2744</v>
      </c>
      <c r="M156" s="318" t="s">
        <v>5406</v>
      </c>
      <c r="N156" s="87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>
      <c r="A157" s="7">
        <v>156.0</v>
      </c>
      <c r="B157" s="8">
        <v>90.0</v>
      </c>
      <c r="C157" s="160">
        <v>260548.0</v>
      </c>
      <c r="D157" s="115" t="s">
        <v>1685</v>
      </c>
      <c r="E157" s="115" t="s">
        <v>1686</v>
      </c>
      <c r="F157" s="115" t="s">
        <v>1470</v>
      </c>
      <c r="G157" s="104" t="s">
        <v>22</v>
      </c>
      <c r="H157" s="116">
        <v>3.0</v>
      </c>
      <c r="I157" s="114" t="s">
        <v>14</v>
      </c>
      <c r="J157" s="115" t="s">
        <v>15</v>
      </c>
      <c r="K157" s="116">
        <v>20.0</v>
      </c>
      <c r="L157" s="115" t="s">
        <v>2745</v>
      </c>
      <c r="M157" s="318" t="s">
        <v>5429</v>
      </c>
      <c r="N157" s="87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>
      <c r="A158" s="7">
        <v>157.0</v>
      </c>
      <c r="B158" s="8">
        <v>91.0</v>
      </c>
      <c r="C158" s="160">
        <v>256447.0</v>
      </c>
      <c r="D158" s="115" t="s">
        <v>1708</v>
      </c>
      <c r="E158" s="115" t="s">
        <v>1709</v>
      </c>
      <c r="F158" s="115" t="s">
        <v>1710</v>
      </c>
      <c r="G158" s="104" t="s">
        <v>22</v>
      </c>
      <c r="H158" s="116">
        <v>3.0</v>
      </c>
      <c r="I158" s="114" t="s">
        <v>14</v>
      </c>
      <c r="J158" s="115" t="s">
        <v>15</v>
      </c>
      <c r="K158" s="116">
        <v>40.0</v>
      </c>
      <c r="L158" s="115" t="s">
        <v>2746</v>
      </c>
      <c r="M158" s="318" t="s">
        <v>5429</v>
      </c>
      <c r="N158" s="87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>
      <c r="A159" s="7">
        <v>158.0</v>
      </c>
      <c r="B159" s="8">
        <v>92.0</v>
      </c>
      <c r="C159" s="191">
        <v>204908.0</v>
      </c>
      <c r="D159" s="87" t="s">
        <v>1093</v>
      </c>
      <c r="E159" s="87" t="s">
        <v>473</v>
      </c>
      <c r="F159" s="87" t="s">
        <v>2747</v>
      </c>
      <c r="G159" s="90" t="s">
        <v>22</v>
      </c>
      <c r="H159" s="7">
        <v>3.0</v>
      </c>
      <c r="I159" s="89" t="s">
        <v>14</v>
      </c>
      <c r="J159" s="87" t="s">
        <v>15</v>
      </c>
      <c r="K159" s="259"/>
      <c r="L159" s="87" t="s">
        <v>2748</v>
      </c>
      <c r="M159" s="318" t="s">
        <v>5406</v>
      </c>
      <c r="N159" s="87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>
      <c r="A160" s="7">
        <v>159.0</v>
      </c>
      <c r="B160" s="8">
        <v>93.0</v>
      </c>
      <c r="C160" s="160">
        <v>257072.0</v>
      </c>
      <c r="D160" s="115" t="s">
        <v>1495</v>
      </c>
      <c r="E160" s="115" t="s">
        <v>1711</v>
      </c>
      <c r="F160" s="115" t="s">
        <v>1712</v>
      </c>
      <c r="G160" s="104" t="s">
        <v>22</v>
      </c>
      <c r="H160" s="116">
        <v>3.0</v>
      </c>
      <c r="I160" s="114" t="s">
        <v>14</v>
      </c>
      <c r="J160" s="115" t="s">
        <v>15</v>
      </c>
      <c r="K160" s="116">
        <v>40.0</v>
      </c>
      <c r="L160" s="115" t="s">
        <v>2749</v>
      </c>
      <c r="M160" s="318" t="s">
        <v>5429</v>
      </c>
      <c r="N160" s="87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>
      <c r="A161" s="7">
        <v>160.0</v>
      </c>
      <c r="B161" s="8">
        <v>94.0</v>
      </c>
      <c r="C161" s="160">
        <v>260453.0</v>
      </c>
      <c r="D161" s="115" t="s">
        <v>907</v>
      </c>
      <c r="E161" s="115" t="s">
        <v>1717</v>
      </c>
      <c r="F161" s="115" t="s">
        <v>1718</v>
      </c>
      <c r="G161" s="104" t="s">
        <v>22</v>
      </c>
      <c r="H161" s="116">
        <v>3.0</v>
      </c>
      <c r="I161" s="114" t="s">
        <v>14</v>
      </c>
      <c r="J161" s="115" t="s">
        <v>15</v>
      </c>
      <c r="K161" s="116">
        <v>60.0</v>
      </c>
      <c r="L161" s="115" t="s">
        <v>2750</v>
      </c>
      <c r="M161" s="318" t="s">
        <v>5429</v>
      </c>
      <c r="N161" s="87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>
      <c r="A162" s="7">
        <v>161.0</v>
      </c>
      <c r="B162" s="8">
        <v>95.0</v>
      </c>
      <c r="C162" s="160">
        <v>235415.0</v>
      </c>
      <c r="D162" s="115" t="s">
        <v>480</v>
      </c>
      <c r="E162" s="115" t="s">
        <v>1690</v>
      </c>
      <c r="F162" s="115" t="s">
        <v>1691</v>
      </c>
      <c r="G162" s="104" t="s">
        <v>22</v>
      </c>
      <c r="H162" s="116">
        <v>3.0</v>
      </c>
      <c r="I162" s="114" t="s">
        <v>14</v>
      </c>
      <c r="J162" s="115" t="s">
        <v>15</v>
      </c>
      <c r="K162" s="116">
        <v>20.0</v>
      </c>
      <c r="L162" s="115" t="s">
        <v>2751</v>
      </c>
      <c r="M162" s="318" t="s">
        <v>5396</v>
      </c>
      <c r="N162" s="87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>
      <c r="A163" s="7">
        <v>162.0</v>
      </c>
      <c r="B163" s="8">
        <v>96.0</v>
      </c>
      <c r="C163" s="191">
        <v>252610.0</v>
      </c>
      <c r="D163" s="87" t="s">
        <v>1584</v>
      </c>
      <c r="E163" s="87" t="s">
        <v>2752</v>
      </c>
      <c r="F163" s="87" t="s">
        <v>1478</v>
      </c>
      <c r="G163" s="90" t="s">
        <v>22</v>
      </c>
      <c r="H163" s="7">
        <v>3.0</v>
      </c>
      <c r="I163" s="89" t="s">
        <v>14</v>
      </c>
      <c r="J163" s="87" t="s">
        <v>15</v>
      </c>
      <c r="K163" s="259"/>
      <c r="L163" s="87" t="s">
        <v>2753</v>
      </c>
      <c r="M163" s="318" t="s">
        <v>5406</v>
      </c>
      <c r="N163" s="87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>
      <c r="A164" s="7">
        <v>163.0</v>
      </c>
      <c r="B164" s="8">
        <v>97.0</v>
      </c>
      <c r="C164" s="15">
        <v>259114.0</v>
      </c>
      <c r="D164" s="10" t="s">
        <v>23</v>
      </c>
      <c r="E164" s="10" t="s">
        <v>24</v>
      </c>
      <c r="F164" s="10" t="s">
        <v>25</v>
      </c>
      <c r="G164" s="11" t="s">
        <v>22</v>
      </c>
      <c r="H164" s="12">
        <v>3.0</v>
      </c>
      <c r="I164" s="13" t="s">
        <v>14</v>
      </c>
      <c r="J164" s="10" t="s">
        <v>15</v>
      </c>
      <c r="K164" s="320"/>
      <c r="L164" s="10" t="s">
        <v>5655</v>
      </c>
      <c r="M164" s="321"/>
      <c r="N164" s="87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>
      <c r="A165" s="7">
        <v>164.0</v>
      </c>
      <c r="B165" s="8">
        <v>98.0</v>
      </c>
      <c r="C165" s="191">
        <v>252478.0</v>
      </c>
      <c r="D165" s="87" t="s">
        <v>2754</v>
      </c>
      <c r="E165" s="87" t="s">
        <v>2755</v>
      </c>
      <c r="F165" s="87" t="s">
        <v>2756</v>
      </c>
      <c r="G165" s="90" t="s">
        <v>22</v>
      </c>
      <c r="H165" s="7">
        <v>3.0</v>
      </c>
      <c r="I165" s="89" t="s">
        <v>14</v>
      </c>
      <c r="J165" s="87" t="s">
        <v>15</v>
      </c>
      <c r="K165" s="259"/>
      <c r="L165" s="87" t="s">
        <v>2757</v>
      </c>
      <c r="M165" s="318" t="s">
        <v>5658</v>
      </c>
      <c r="N165" s="87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>
      <c r="A166" s="7">
        <v>165.0</v>
      </c>
      <c r="B166" s="8">
        <v>99.0</v>
      </c>
      <c r="C166" s="160">
        <v>242198.0</v>
      </c>
      <c r="D166" s="115" t="s">
        <v>1713</v>
      </c>
      <c r="E166" s="115" t="s">
        <v>1151</v>
      </c>
      <c r="F166" s="115" t="s">
        <v>859</v>
      </c>
      <c r="G166" s="104" t="s">
        <v>22</v>
      </c>
      <c r="H166" s="116">
        <v>3.0</v>
      </c>
      <c r="I166" s="114" t="s">
        <v>14</v>
      </c>
      <c r="J166" s="115" t="s">
        <v>15</v>
      </c>
      <c r="K166" s="116">
        <v>40.0</v>
      </c>
      <c r="L166" s="115" t="s">
        <v>2758</v>
      </c>
      <c r="M166" s="318" t="s">
        <v>5396</v>
      </c>
      <c r="N166" s="87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>
      <c r="A167" s="7">
        <v>166.0</v>
      </c>
      <c r="B167" s="8">
        <v>100.0</v>
      </c>
      <c r="C167" s="191">
        <v>254397.0</v>
      </c>
      <c r="D167" s="87" t="s">
        <v>2759</v>
      </c>
      <c r="E167" s="87" t="s">
        <v>317</v>
      </c>
      <c r="F167" s="87" t="s">
        <v>2760</v>
      </c>
      <c r="G167" s="90" t="s">
        <v>22</v>
      </c>
      <c r="H167" s="7">
        <v>3.0</v>
      </c>
      <c r="I167" s="89" t="s">
        <v>14</v>
      </c>
      <c r="J167" s="87" t="s">
        <v>15</v>
      </c>
      <c r="K167" s="259"/>
      <c r="L167" s="87" t="s">
        <v>2761</v>
      </c>
      <c r="M167" s="318" t="s">
        <v>5396</v>
      </c>
      <c r="N167" s="87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>
      <c r="A168" s="7">
        <v>167.0</v>
      </c>
      <c r="B168" s="8">
        <v>101.0</v>
      </c>
      <c r="C168" s="191">
        <v>273676.0</v>
      </c>
      <c r="D168" s="87" t="s">
        <v>2762</v>
      </c>
      <c r="E168" s="87" t="s">
        <v>2763</v>
      </c>
      <c r="F168" s="87" t="s">
        <v>40</v>
      </c>
      <c r="G168" s="90" t="s">
        <v>13</v>
      </c>
      <c r="H168" s="7">
        <v>4.0</v>
      </c>
      <c r="I168" s="89" t="s">
        <v>14</v>
      </c>
      <c r="J168" s="87" t="s">
        <v>15</v>
      </c>
      <c r="K168" s="259"/>
      <c r="L168" s="87" t="s">
        <v>2764</v>
      </c>
      <c r="M168" s="318" t="s">
        <v>5429</v>
      </c>
      <c r="N168" s="87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>
      <c r="A169" s="7">
        <v>168.0</v>
      </c>
      <c r="B169" s="8">
        <v>102.0</v>
      </c>
      <c r="C169" s="160">
        <v>276138.0</v>
      </c>
      <c r="D169" s="115" t="s">
        <v>1697</v>
      </c>
      <c r="E169" s="115" t="s">
        <v>1698</v>
      </c>
      <c r="F169" s="115" t="s">
        <v>1699</v>
      </c>
      <c r="G169" s="104" t="s">
        <v>13</v>
      </c>
      <c r="H169" s="116">
        <v>4.0</v>
      </c>
      <c r="I169" s="114" t="s">
        <v>14</v>
      </c>
      <c r="J169" s="115" t="s">
        <v>15</v>
      </c>
      <c r="K169" s="116">
        <v>40.0</v>
      </c>
      <c r="L169" s="115" t="s">
        <v>2765</v>
      </c>
      <c r="M169" s="318" t="s">
        <v>5429</v>
      </c>
      <c r="N169" s="87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>
      <c r="A170" s="7">
        <v>169.0</v>
      </c>
      <c r="B170" s="8">
        <v>103.0</v>
      </c>
      <c r="C170" s="160">
        <v>284845.0</v>
      </c>
      <c r="D170" s="115" t="s">
        <v>1677</v>
      </c>
      <c r="E170" s="115" t="s">
        <v>304</v>
      </c>
      <c r="F170" s="115" t="s">
        <v>1678</v>
      </c>
      <c r="G170" s="104" t="s">
        <v>13</v>
      </c>
      <c r="H170" s="116">
        <v>4.0</v>
      </c>
      <c r="I170" s="114" t="s">
        <v>14</v>
      </c>
      <c r="J170" s="115" t="s">
        <v>15</v>
      </c>
      <c r="K170" s="116">
        <v>20.0</v>
      </c>
      <c r="L170" s="115" t="s">
        <v>2766</v>
      </c>
      <c r="M170" s="318" t="s">
        <v>5429</v>
      </c>
      <c r="N170" s="87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>
      <c r="A171" s="7">
        <v>170.0</v>
      </c>
      <c r="B171" s="8">
        <v>104.0</v>
      </c>
      <c r="C171" s="191">
        <v>282544.0</v>
      </c>
      <c r="D171" s="87" t="s">
        <v>2767</v>
      </c>
      <c r="E171" s="87" t="s">
        <v>448</v>
      </c>
      <c r="F171" s="87" t="s">
        <v>37</v>
      </c>
      <c r="G171" s="90" t="s">
        <v>13</v>
      </c>
      <c r="H171" s="7">
        <v>4.0</v>
      </c>
      <c r="I171" s="89" t="s">
        <v>14</v>
      </c>
      <c r="J171" s="87" t="s">
        <v>15</v>
      </c>
      <c r="K171" s="259"/>
      <c r="L171" s="87" t="s">
        <v>2768</v>
      </c>
      <c r="M171" s="318" t="s">
        <v>5429</v>
      </c>
      <c r="N171" s="87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>
      <c r="A172" s="7">
        <v>171.0</v>
      </c>
      <c r="B172" s="8">
        <v>105.0</v>
      </c>
      <c r="C172" s="191">
        <v>272791.0</v>
      </c>
      <c r="D172" s="87" t="s">
        <v>2769</v>
      </c>
      <c r="E172" s="87" t="s">
        <v>533</v>
      </c>
      <c r="F172" s="87" t="s">
        <v>857</v>
      </c>
      <c r="G172" s="90" t="s">
        <v>13</v>
      </c>
      <c r="H172" s="7">
        <v>4.0</v>
      </c>
      <c r="I172" s="89" t="s">
        <v>14</v>
      </c>
      <c r="J172" s="87" t="s">
        <v>15</v>
      </c>
      <c r="K172" s="259"/>
      <c r="L172" s="87" t="s">
        <v>2770</v>
      </c>
      <c r="M172" s="318" t="s">
        <v>5429</v>
      </c>
      <c r="N172" s="87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>
      <c r="A173" s="7">
        <v>172.0</v>
      </c>
      <c r="B173" s="8">
        <v>106.0</v>
      </c>
      <c r="C173" s="191">
        <v>279187.0</v>
      </c>
      <c r="D173" s="87" t="s">
        <v>2771</v>
      </c>
      <c r="E173" s="87" t="s">
        <v>533</v>
      </c>
      <c r="F173" s="87" t="s">
        <v>2772</v>
      </c>
      <c r="G173" s="90" t="s">
        <v>13</v>
      </c>
      <c r="H173" s="7">
        <v>4.0</v>
      </c>
      <c r="I173" s="89" t="s">
        <v>14</v>
      </c>
      <c r="J173" s="87" t="s">
        <v>15</v>
      </c>
      <c r="K173" s="259"/>
      <c r="L173" s="87" t="s">
        <v>2773</v>
      </c>
      <c r="M173" s="318" t="s">
        <v>5396</v>
      </c>
      <c r="N173" s="87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>
      <c r="A174" s="7">
        <v>173.0</v>
      </c>
      <c r="B174" s="8">
        <v>107.0</v>
      </c>
      <c r="C174" s="191">
        <v>282142.0</v>
      </c>
      <c r="D174" s="87" t="s">
        <v>1269</v>
      </c>
      <c r="E174" s="87" t="s">
        <v>2774</v>
      </c>
      <c r="F174" s="87" t="s">
        <v>1705</v>
      </c>
      <c r="G174" s="90" t="s">
        <v>13</v>
      </c>
      <c r="H174" s="7">
        <v>4.0</v>
      </c>
      <c r="I174" s="89" t="s">
        <v>14</v>
      </c>
      <c r="J174" s="87" t="s">
        <v>15</v>
      </c>
      <c r="K174" s="259"/>
      <c r="L174" s="87" t="s">
        <v>2775</v>
      </c>
      <c r="M174" s="318" t="s">
        <v>5396</v>
      </c>
      <c r="N174" s="87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>
      <c r="A175" s="7">
        <v>174.0</v>
      </c>
      <c r="B175" s="8">
        <v>108.0</v>
      </c>
      <c r="C175" s="160">
        <v>278306.0</v>
      </c>
      <c r="D175" s="115" t="s">
        <v>1704</v>
      </c>
      <c r="E175" s="115" t="s">
        <v>1705</v>
      </c>
      <c r="F175" s="115" t="s">
        <v>1684</v>
      </c>
      <c r="G175" s="104" t="s">
        <v>13</v>
      </c>
      <c r="H175" s="116">
        <v>4.0</v>
      </c>
      <c r="I175" s="114" t="s">
        <v>14</v>
      </c>
      <c r="J175" s="115" t="s">
        <v>15</v>
      </c>
      <c r="K175" s="116">
        <v>40.0</v>
      </c>
      <c r="L175" s="115" t="s">
        <v>2776</v>
      </c>
      <c r="M175" s="318" t="s">
        <v>5396</v>
      </c>
      <c r="N175" s="87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>
      <c r="A176" s="7">
        <v>175.0</v>
      </c>
      <c r="B176" s="8">
        <v>109.0</v>
      </c>
      <c r="C176" s="191">
        <v>242261.0</v>
      </c>
      <c r="D176" s="87" t="s">
        <v>2777</v>
      </c>
      <c r="E176" s="87" t="s">
        <v>694</v>
      </c>
      <c r="F176" s="87" t="s">
        <v>2778</v>
      </c>
      <c r="G176" s="90" t="s">
        <v>13</v>
      </c>
      <c r="H176" s="7">
        <v>4.0</v>
      </c>
      <c r="I176" s="89" t="s">
        <v>14</v>
      </c>
      <c r="J176" s="87" t="s">
        <v>15</v>
      </c>
      <c r="K176" s="259"/>
      <c r="L176" s="87" t="s">
        <v>2779</v>
      </c>
      <c r="M176" s="318" t="s">
        <v>5396</v>
      </c>
      <c r="N176" s="87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>
      <c r="A177" s="7">
        <v>176.0</v>
      </c>
      <c r="B177" s="8">
        <v>110.0</v>
      </c>
      <c r="C177" s="160">
        <v>290383.0</v>
      </c>
      <c r="D177" s="115" t="s">
        <v>963</v>
      </c>
      <c r="E177" s="115" t="s">
        <v>1348</v>
      </c>
      <c r="F177" s="115" t="s">
        <v>1682</v>
      </c>
      <c r="G177" s="104" t="s">
        <v>13</v>
      </c>
      <c r="H177" s="116">
        <v>4.0</v>
      </c>
      <c r="I177" s="114" t="s">
        <v>14</v>
      </c>
      <c r="J177" s="115" t="s">
        <v>15</v>
      </c>
      <c r="K177" s="116">
        <v>20.0</v>
      </c>
      <c r="L177" s="115" t="s">
        <v>2780</v>
      </c>
      <c r="M177" s="318" t="s">
        <v>5396</v>
      </c>
      <c r="N177" s="87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>
      <c r="A178" s="7">
        <v>177.0</v>
      </c>
      <c r="B178" s="8">
        <v>111.0</v>
      </c>
      <c r="C178" s="191">
        <v>283263.0</v>
      </c>
      <c r="D178" s="87" t="s">
        <v>2781</v>
      </c>
      <c r="E178" s="87" t="s">
        <v>1396</v>
      </c>
      <c r="F178" s="87" t="s">
        <v>2782</v>
      </c>
      <c r="G178" s="90" t="s">
        <v>13</v>
      </c>
      <c r="H178" s="7">
        <v>4.0</v>
      </c>
      <c r="I178" s="89" t="s">
        <v>14</v>
      </c>
      <c r="J178" s="87" t="s">
        <v>15</v>
      </c>
      <c r="K178" s="259"/>
      <c r="L178" s="87" t="s">
        <v>2783</v>
      </c>
      <c r="M178" s="318" t="s">
        <v>5429</v>
      </c>
      <c r="N178" s="87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>
      <c r="A179" s="7">
        <v>178.0</v>
      </c>
      <c r="B179" s="8">
        <v>112.0</v>
      </c>
      <c r="C179" s="191">
        <v>280173.0</v>
      </c>
      <c r="D179" s="87" t="s">
        <v>2784</v>
      </c>
      <c r="E179" s="87" t="s">
        <v>1478</v>
      </c>
      <c r="F179" s="87" t="s">
        <v>774</v>
      </c>
      <c r="G179" s="90" t="s">
        <v>13</v>
      </c>
      <c r="H179" s="7">
        <v>4.0</v>
      </c>
      <c r="I179" s="89" t="s">
        <v>14</v>
      </c>
      <c r="J179" s="87" t="s">
        <v>15</v>
      </c>
      <c r="K179" s="259"/>
      <c r="L179" s="87" t="s">
        <v>2785</v>
      </c>
      <c r="M179" s="318" t="s">
        <v>5429</v>
      </c>
      <c r="N179" s="87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>
      <c r="A180" s="7">
        <v>179.0</v>
      </c>
      <c r="B180" s="8">
        <v>113.0</v>
      </c>
      <c r="C180" s="15">
        <v>277568.0</v>
      </c>
      <c r="D180" s="10" t="s">
        <v>26</v>
      </c>
      <c r="E180" s="10" t="s">
        <v>27</v>
      </c>
      <c r="F180" s="10" t="s">
        <v>28</v>
      </c>
      <c r="G180" s="11" t="s">
        <v>13</v>
      </c>
      <c r="H180" s="12">
        <v>4.0</v>
      </c>
      <c r="I180" s="13" t="s">
        <v>14</v>
      </c>
      <c r="J180" s="10" t="s">
        <v>15</v>
      </c>
      <c r="K180" s="320"/>
      <c r="L180" s="10" t="s">
        <v>3161</v>
      </c>
      <c r="M180" s="318" t="s">
        <v>5429</v>
      </c>
      <c r="N180" s="87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>
      <c r="A181" s="7">
        <v>180.0</v>
      </c>
      <c r="B181" s="8">
        <v>114.0</v>
      </c>
      <c r="C181" s="191">
        <v>284989.0</v>
      </c>
      <c r="D181" s="87" t="s">
        <v>1759</v>
      </c>
      <c r="E181" s="87" t="s">
        <v>494</v>
      </c>
      <c r="F181" s="87" t="s">
        <v>134</v>
      </c>
      <c r="G181" s="90" t="s">
        <v>13</v>
      </c>
      <c r="H181" s="7">
        <v>4.0</v>
      </c>
      <c r="I181" s="89" t="s">
        <v>14</v>
      </c>
      <c r="J181" s="87" t="s">
        <v>15</v>
      </c>
      <c r="K181" s="259"/>
      <c r="L181" s="87" t="s">
        <v>2786</v>
      </c>
      <c r="M181" s="318" t="s">
        <v>5429</v>
      </c>
      <c r="N181" s="87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>
      <c r="A182" s="7">
        <v>181.0</v>
      </c>
      <c r="B182" s="8">
        <v>115.0</v>
      </c>
      <c r="C182" s="191">
        <v>267381.0</v>
      </c>
      <c r="D182" s="87" t="s">
        <v>2787</v>
      </c>
      <c r="E182" s="87" t="s">
        <v>147</v>
      </c>
      <c r="F182" s="87" t="s">
        <v>37</v>
      </c>
      <c r="G182" s="90" t="s">
        <v>13</v>
      </c>
      <c r="H182" s="7">
        <v>4.0</v>
      </c>
      <c r="I182" s="89" t="s">
        <v>14</v>
      </c>
      <c r="J182" s="87" t="s">
        <v>15</v>
      </c>
      <c r="K182" s="259"/>
      <c r="L182" s="87" t="s">
        <v>2788</v>
      </c>
      <c r="M182" s="318" t="s">
        <v>5429</v>
      </c>
      <c r="N182" s="87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>
      <c r="A183" s="7">
        <v>182.0</v>
      </c>
      <c r="B183" s="8">
        <v>116.0</v>
      </c>
      <c r="C183" s="160">
        <v>267298.0</v>
      </c>
      <c r="D183" s="115" t="s">
        <v>420</v>
      </c>
      <c r="E183" s="115" t="s">
        <v>1690</v>
      </c>
      <c r="F183" s="115" t="s">
        <v>495</v>
      </c>
      <c r="G183" s="104" t="s">
        <v>13</v>
      </c>
      <c r="H183" s="116">
        <v>4.0</v>
      </c>
      <c r="I183" s="114" t="s">
        <v>14</v>
      </c>
      <c r="J183" s="115" t="s">
        <v>15</v>
      </c>
      <c r="K183" s="116">
        <v>60.0</v>
      </c>
      <c r="L183" s="115" t="s">
        <v>2789</v>
      </c>
      <c r="M183" s="318" t="s">
        <v>5429</v>
      </c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>
      <c r="A184" s="7">
        <v>183.0</v>
      </c>
      <c r="B184" s="8">
        <v>117.0</v>
      </c>
      <c r="C184" s="191">
        <v>258709.0</v>
      </c>
      <c r="D184" s="87" t="s">
        <v>2790</v>
      </c>
      <c r="E184" s="87" t="s">
        <v>2791</v>
      </c>
      <c r="F184" s="87" t="s">
        <v>2792</v>
      </c>
      <c r="G184" s="90" t="s">
        <v>13</v>
      </c>
      <c r="H184" s="7">
        <v>4.0</v>
      </c>
      <c r="I184" s="89" t="s">
        <v>14</v>
      </c>
      <c r="J184" s="87" t="s">
        <v>15</v>
      </c>
      <c r="K184" s="259"/>
      <c r="L184" s="87" t="s">
        <v>2793</v>
      </c>
      <c r="M184" s="318" t="s">
        <v>5429</v>
      </c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>
      <c r="A185" s="7">
        <v>184.0</v>
      </c>
      <c r="B185" s="8">
        <v>118.0</v>
      </c>
      <c r="C185" s="191">
        <v>256740.0</v>
      </c>
      <c r="D185" s="87" t="s">
        <v>2794</v>
      </c>
      <c r="E185" s="87" t="s">
        <v>2795</v>
      </c>
      <c r="F185" s="87" t="s">
        <v>2796</v>
      </c>
      <c r="G185" s="90" t="s">
        <v>13</v>
      </c>
      <c r="H185" s="7">
        <v>4.0</v>
      </c>
      <c r="I185" s="89" t="s">
        <v>14</v>
      </c>
      <c r="J185" s="87" t="s">
        <v>15</v>
      </c>
      <c r="K185" s="259"/>
      <c r="L185" s="87" t="s">
        <v>2797</v>
      </c>
      <c r="M185" s="318" t="s">
        <v>5429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>
      <c r="A186" s="7">
        <v>185.0</v>
      </c>
      <c r="B186" s="8">
        <v>119.0</v>
      </c>
      <c r="C186" s="160">
        <v>282993.0</v>
      </c>
      <c r="D186" s="115" t="s">
        <v>1721</v>
      </c>
      <c r="E186" s="115" t="s">
        <v>375</v>
      </c>
      <c r="F186" s="115" t="s">
        <v>1722</v>
      </c>
      <c r="G186" s="104" t="s">
        <v>13</v>
      </c>
      <c r="H186" s="116">
        <v>4.0</v>
      </c>
      <c r="I186" s="114" t="s">
        <v>14</v>
      </c>
      <c r="J186" s="115" t="s">
        <v>15</v>
      </c>
      <c r="K186" s="116">
        <v>60.0</v>
      </c>
      <c r="L186" s="115" t="s">
        <v>2798</v>
      </c>
      <c r="M186" s="318" t="s">
        <v>5429</v>
      </c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>
      <c r="A187" s="7">
        <v>186.0</v>
      </c>
      <c r="B187" s="8">
        <v>120.0</v>
      </c>
      <c r="C187" s="191">
        <v>273607.0</v>
      </c>
      <c r="D187" s="87" t="s">
        <v>2799</v>
      </c>
      <c r="E187" s="87" t="s">
        <v>2800</v>
      </c>
      <c r="F187" s="87" t="s">
        <v>1791</v>
      </c>
      <c r="G187" s="90" t="s">
        <v>13</v>
      </c>
      <c r="H187" s="7">
        <v>4.0</v>
      </c>
      <c r="I187" s="89" t="s">
        <v>14</v>
      </c>
      <c r="J187" s="87" t="s">
        <v>15</v>
      </c>
      <c r="K187" s="259"/>
      <c r="L187" s="87" t="s">
        <v>2801</v>
      </c>
      <c r="M187" s="318" t="s">
        <v>5429</v>
      </c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>
      <c r="A188" s="7">
        <v>187.0</v>
      </c>
      <c r="B188" s="8">
        <v>121.0</v>
      </c>
      <c r="C188" s="191">
        <v>284782.0</v>
      </c>
      <c r="D188" s="87" t="s">
        <v>2802</v>
      </c>
      <c r="E188" s="87" t="s">
        <v>24</v>
      </c>
      <c r="F188" s="87" t="s">
        <v>489</v>
      </c>
      <c r="G188" s="90" t="s">
        <v>13</v>
      </c>
      <c r="H188" s="7">
        <v>4.0</v>
      </c>
      <c r="I188" s="89" t="s">
        <v>14</v>
      </c>
      <c r="J188" s="87" t="s">
        <v>15</v>
      </c>
      <c r="K188" s="259"/>
      <c r="L188" s="87" t="s">
        <v>2803</v>
      </c>
      <c r="M188" s="318" t="s">
        <v>5396</v>
      </c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>
      <c r="A189" s="7">
        <v>188.0</v>
      </c>
      <c r="B189" s="8">
        <v>122.0</v>
      </c>
      <c r="C189" s="191">
        <v>292730.0</v>
      </c>
      <c r="D189" s="87" t="s">
        <v>2804</v>
      </c>
      <c r="E189" s="87" t="s">
        <v>2805</v>
      </c>
      <c r="F189" s="87" t="s">
        <v>60</v>
      </c>
      <c r="G189" s="90" t="s">
        <v>13</v>
      </c>
      <c r="H189" s="7">
        <v>4.0</v>
      </c>
      <c r="I189" s="89" t="s">
        <v>14</v>
      </c>
      <c r="J189" s="87" t="s">
        <v>15</v>
      </c>
      <c r="K189" s="259"/>
      <c r="L189" s="87" t="s">
        <v>2806</v>
      </c>
      <c r="M189" s="318" t="s">
        <v>5396</v>
      </c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>
      <c r="A190" s="7">
        <v>189.0</v>
      </c>
      <c r="B190" s="8">
        <v>123.0</v>
      </c>
      <c r="C190" s="160">
        <v>277564.0</v>
      </c>
      <c r="D190" s="115" t="s">
        <v>62</v>
      </c>
      <c r="E190" s="115" t="s">
        <v>1694</v>
      </c>
      <c r="F190" s="115" t="s">
        <v>1684</v>
      </c>
      <c r="G190" s="104" t="s">
        <v>13</v>
      </c>
      <c r="H190" s="116">
        <v>4.0</v>
      </c>
      <c r="I190" s="114" t="s">
        <v>14</v>
      </c>
      <c r="J190" s="115" t="s">
        <v>15</v>
      </c>
      <c r="K190" s="116">
        <v>20.0</v>
      </c>
      <c r="L190" s="115" t="s">
        <v>2807</v>
      </c>
      <c r="M190" s="318" t="s">
        <v>5396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>
      <c r="A191" s="7">
        <v>190.0</v>
      </c>
      <c r="B191" s="8">
        <v>124.0</v>
      </c>
      <c r="C191" s="191">
        <v>270583.0</v>
      </c>
      <c r="D191" s="87" t="s">
        <v>2808</v>
      </c>
      <c r="E191" s="87" t="s">
        <v>48</v>
      </c>
      <c r="F191" s="87" t="s">
        <v>1048</v>
      </c>
      <c r="G191" s="90" t="s">
        <v>13</v>
      </c>
      <c r="H191" s="7">
        <v>4.0</v>
      </c>
      <c r="I191" s="89" t="s">
        <v>14</v>
      </c>
      <c r="J191" s="87" t="s">
        <v>15</v>
      </c>
      <c r="K191" s="259"/>
      <c r="L191" s="87" t="s">
        <v>2809</v>
      </c>
      <c r="M191" s="318" t="s">
        <v>5396</v>
      </c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>
      <c r="A192" s="7">
        <v>191.0</v>
      </c>
      <c r="B192" s="8">
        <v>125.0</v>
      </c>
      <c r="C192" s="160">
        <v>279310.0</v>
      </c>
      <c r="D192" s="115" t="s">
        <v>455</v>
      </c>
      <c r="E192" s="115" t="s">
        <v>1113</v>
      </c>
      <c r="F192" s="115" t="s">
        <v>1714</v>
      </c>
      <c r="G192" s="104" t="s">
        <v>13</v>
      </c>
      <c r="H192" s="116">
        <v>4.0</v>
      </c>
      <c r="I192" s="114" t="s">
        <v>14</v>
      </c>
      <c r="J192" s="115" t="s">
        <v>15</v>
      </c>
      <c r="K192" s="116">
        <v>40.0</v>
      </c>
      <c r="L192" s="115" t="s">
        <v>2810</v>
      </c>
      <c r="M192" s="318" t="s">
        <v>5396</v>
      </c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>
      <c r="A193" s="7">
        <v>192.0</v>
      </c>
      <c r="B193" s="8">
        <v>126.0</v>
      </c>
      <c r="C193" s="160">
        <v>258929.0</v>
      </c>
      <c r="D193" s="115" t="s">
        <v>1726</v>
      </c>
      <c r="E193" s="115" t="s">
        <v>97</v>
      </c>
      <c r="F193" s="115" t="s">
        <v>1727</v>
      </c>
      <c r="G193" s="104" t="s">
        <v>22</v>
      </c>
      <c r="H193" s="116">
        <v>4.0</v>
      </c>
      <c r="I193" s="114" t="s">
        <v>14</v>
      </c>
      <c r="J193" s="115" t="s">
        <v>15</v>
      </c>
      <c r="K193" s="116">
        <v>90.0</v>
      </c>
      <c r="L193" s="115" t="s">
        <v>2811</v>
      </c>
      <c r="M193" s="318" t="s">
        <v>5396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>
      <c r="A194" s="7">
        <v>193.0</v>
      </c>
      <c r="B194" s="8">
        <v>127.0</v>
      </c>
      <c r="C194" s="266">
        <v>279845.0</v>
      </c>
      <c r="D194" s="267" t="s">
        <v>1584</v>
      </c>
      <c r="E194" s="267" t="s">
        <v>88</v>
      </c>
      <c r="F194" s="267" t="s">
        <v>1244</v>
      </c>
      <c r="G194" s="268" t="s">
        <v>22</v>
      </c>
      <c r="H194" s="7">
        <v>4.0</v>
      </c>
      <c r="I194" s="269" t="s">
        <v>14</v>
      </c>
      <c r="J194" s="87" t="s">
        <v>15</v>
      </c>
      <c r="K194" s="259"/>
      <c r="L194" s="270" t="s">
        <v>2812</v>
      </c>
      <c r="M194" s="318" t="s">
        <v>5396</v>
      </c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>
      <c r="A195" s="7">
        <v>194.0</v>
      </c>
      <c r="B195" s="8">
        <v>128.0</v>
      </c>
      <c r="C195" s="191">
        <v>252686.0</v>
      </c>
      <c r="D195" s="87" t="s">
        <v>2813</v>
      </c>
      <c r="E195" s="87" t="s">
        <v>88</v>
      </c>
      <c r="F195" s="87" t="s">
        <v>1368</v>
      </c>
      <c r="G195" s="90" t="s">
        <v>22</v>
      </c>
      <c r="H195" s="7">
        <v>4.0</v>
      </c>
      <c r="I195" s="89" t="s">
        <v>14</v>
      </c>
      <c r="J195" s="87" t="s">
        <v>15</v>
      </c>
      <c r="K195" s="259"/>
      <c r="L195" s="87" t="s">
        <v>2814</v>
      </c>
      <c r="M195" s="318" t="s">
        <v>5396</v>
      </c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>
      <c r="A196" s="7">
        <v>195.0</v>
      </c>
      <c r="B196" s="8">
        <v>129.0</v>
      </c>
      <c r="C196" s="191">
        <v>281058.0</v>
      </c>
      <c r="D196" s="87" t="s">
        <v>2815</v>
      </c>
      <c r="E196" s="87" t="s">
        <v>1844</v>
      </c>
      <c r="F196" s="14" t="s">
        <v>2816</v>
      </c>
      <c r="G196" s="90" t="s">
        <v>22</v>
      </c>
      <c r="H196" s="7">
        <v>4.0</v>
      </c>
      <c r="I196" s="89" t="s">
        <v>14</v>
      </c>
      <c r="J196" s="87" t="s">
        <v>15</v>
      </c>
      <c r="K196" s="259"/>
      <c r="L196" s="87" t="s">
        <v>2817</v>
      </c>
      <c r="M196" s="318" t="s">
        <v>5396</v>
      </c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>
      <c r="A197" s="7">
        <v>196.0</v>
      </c>
      <c r="B197" s="8">
        <v>130.0</v>
      </c>
      <c r="C197" s="15">
        <v>276057.0</v>
      </c>
      <c r="D197" s="10" t="s">
        <v>29</v>
      </c>
      <c r="E197" s="10" t="s">
        <v>30</v>
      </c>
      <c r="F197" s="10" t="s">
        <v>31</v>
      </c>
      <c r="G197" s="11" t="s">
        <v>22</v>
      </c>
      <c r="H197" s="12">
        <v>4.0</v>
      </c>
      <c r="I197" s="13" t="s">
        <v>14</v>
      </c>
      <c r="J197" s="10" t="s">
        <v>15</v>
      </c>
      <c r="K197" s="320"/>
      <c r="L197" s="10" t="s">
        <v>5728</v>
      </c>
      <c r="M197" s="321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>
      <c r="A198" s="7">
        <v>197.0</v>
      </c>
      <c r="B198" s="8">
        <v>131.0</v>
      </c>
      <c r="C198" s="191">
        <v>257426.0</v>
      </c>
      <c r="D198" s="87" t="s">
        <v>2818</v>
      </c>
      <c r="E198" s="87" t="s">
        <v>2625</v>
      </c>
      <c r="F198" s="87" t="s">
        <v>134</v>
      </c>
      <c r="G198" s="90" t="s">
        <v>22</v>
      </c>
      <c r="H198" s="7">
        <v>4.0</v>
      </c>
      <c r="I198" s="89" t="s">
        <v>14</v>
      </c>
      <c r="J198" s="87" t="s">
        <v>15</v>
      </c>
      <c r="K198" s="259"/>
      <c r="L198" s="87" t="s">
        <v>2819</v>
      </c>
      <c r="M198" s="318" t="s">
        <v>5429</v>
      </c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>
      <c r="A199" s="7">
        <v>198.0</v>
      </c>
      <c r="B199" s="8">
        <v>132.0</v>
      </c>
      <c r="C199" s="160">
        <v>267253.0</v>
      </c>
      <c r="D199" s="115" t="s">
        <v>1679</v>
      </c>
      <c r="E199" s="115" t="s">
        <v>1680</v>
      </c>
      <c r="F199" s="115" t="s">
        <v>358</v>
      </c>
      <c r="G199" s="104" t="s">
        <v>22</v>
      </c>
      <c r="H199" s="116">
        <v>4.0</v>
      </c>
      <c r="I199" s="114" t="s">
        <v>14</v>
      </c>
      <c r="J199" s="115" t="s">
        <v>15</v>
      </c>
      <c r="K199" s="116">
        <v>20.0</v>
      </c>
      <c r="L199" s="115" t="s">
        <v>2820</v>
      </c>
      <c r="M199" s="318" t="s">
        <v>5429</v>
      </c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>
      <c r="A200" s="7">
        <v>199.0</v>
      </c>
      <c r="B200" s="8">
        <v>133.0</v>
      </c>
      <c r="C200" s="191">
        <v>289937.0</v>
      </c>
      <c r="D200" s="87" t="s">
        <v>1732</v>
      </c>
      <c r="E200" s="87" t="s">
        <v>1705</v>
      </c>
      <c r="F200" s="87" t="s">
        <v>2821</v>
      </c>
      <c r="G200" s="90" t="s">
        <v>22</v>
      </c>
      <c r="H200" s="7">
        <v>4.0</v>
      </c>
      <c r="I200" s="89" t="s">
        <v>14</v>
      </c>
      <c r="J200" s="87" t="s">
        <v>15</v>
      </c>
      <c r="K200" s="259"/>
      <c r="L200" s="87" t="s">
        <v>2822</v>
      </c>
      <c r="M200" s="318" t="s">
        <v>5429</v>
      </c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>
      <c r="A201" s="7">
        <v>200.0</v>
      </c>
      <c r="B201" s="8">
        <v>134.0</v>
      </c>
      <c r="C201" s="191">
        <v>267087.0</v>
      </c>
      <c r="D201" s="87" t="s">
        <v>2823</v>
      </c>
      <c r="E201" s="87" t="s">
        <v>1470</v>
      </c>
      <c r="F201" s="87" t="s">
        <v>494</v>
      </c>
      <c r="G201" s="90" t="s">
        <v>22</v>
      </c>
      <c r="H201" s="7">
        <v>4.0</v>
      </c>
      <c r="I201" s="89" t="s">
        <v>14</v>
      </c>
      <c r="J201" s="87" t="s">
        <v>15</v>
      </c>
      <c r="K201" s="259"/>
      <c r="L201" s="87" t="s">
        <v>2824</v>
      </c>
      <c r="M201" s="318" t="s">
        <v>5429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>
      <c r="A202" s="7">
        <v>201.0</v>
      </c>
      <c r="B202" s="8">
        <v>135.0</v>
      </c>
      <c r="C202" s="191">
        <v>290633.0</v>
      </c>
      <c r="D202" s="87" t="s">
        <v>2825</v>
      </c>
      <c r="E202" s="87" t="s">
        <v>1791</v>
      </c>
      <c r="F202" s="87" t="s">
        <v>2826</v>
      </c>
      <c r="G202" s="90" t="s">
        <v>22</v>
      </c>
      <c r="H202" s="7">
        <v>4.0</v>
      </c>
      <c r="I202" s="89" t="s">
        <v>14</v>
      </c>
      <c r="J202" s="87" t="s">
        <v>15</v>
      </c>
      <c r="K202" s="259"/>
      <c r="L202" s="87" t="s">
        <v>2827</v>
      </c>
      <c r="M202" s="318" t="s">
        <v>5429</v>
      </c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>
      <c r="A203" s="7">
        <v>202.0</v>
      </c>
      <c r="B203" s="8">
        <v>136.0</v>
      </c>
      <c r="C203" s="160">
        <v>293860.0</v>
      </c>
      <c r="D203" s="115" t="s">
        <v>1736</v>
      </c>
      <c r="E203" s="115" t="s">
        <v>37</v>
      </c>
      <c r="F203" s="115" t="s">
        <v>722</v>
      </c>
      <c r="G203" s="104" t="s">
        <v>22</v>
      </c>
      <c r="H203" s="116">
        <v>4.0</v>
      </c>
      <c r="I203" s="114" t="s">
        <v>14</v>
      </c>
      <c r="J203" s="115" t="s">
        <v>15</v>
      </c>
      <c r="K203" s="116">
        <v>90.0</v>
      </c>
      <c r="L203" s="115" t="s">
        <v>2828</v>
      </c>
      <c r="M203" s="318" t="s">
        <v>5396</v>
      </c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>
      <c r="A204" s="7">
        <v>203.0</v>
      </c>
      <c r="B204" s="8">
        <v>137.0</v>
      </c>
      <c r="C204" s="266">
        <v>228469.0</v>
      </c>
      <c r="D204" s="267" t="s">
        <v>2829</v>
      </c>
      <c r="E204" s="267" t="s">
        <v>2830</v>
      </c>
      <c r="F204" s="267" t="s">
        <v>42</v>
      </c>
      <c r="G204" s="268" t="s">
        <v>22</v>
      </c>
      <c r="H204" s="7">
        <v>4.0</v>
      </c>
      <c r="I204" s="269" t="s">
        <v>14</v>
      </c>
      <c r="J204" s="87" t="s">
        <v>15</v>
      </c>
      <c r="K204" s="259"/>
      <c r="L204" s="270" t="s">
        <v>2831</v>
      </c>
      <c r="M204" s="318" t="s">
        <v>5396</v>
      </c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>
      <c r="A205" s="7">
        <v>204.0</v>
      </c>
      <c r="B205" s="8">
        <v>138.0</v>
      </c>
      <c r="C205" s="191">
        <v>286012.0</v>
      </c>
      <c r="D205" s="87" t="s">
        <v>261</v>
      </c>
      <c r="E205" s="87" t="s">
        <v>2832</v>
      </c>
      <c r="F205" s="87" t="s">
        <v>102</v>
      </c>
      <c r="G205" s="90" t="s">
        <v>22</v>
      </c>
      <c r="H205" s="7">
        <v>4.0</v>
      </c>
      <c r="I205" s="89" t="s">
        <v>14</v>
      </c>
      <c r="J205" s="87" t="s">
        <v>15</v>
      </c>
      <c r="K205" s="259"/>
      <c r="L205" s="87" t="s">
        <v>2833</v>
      </c>
      <c r="M205" s="318" t="s">
        <v>5396</v>
      </c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>
      <c r="A206" s="7">
        <v>205.0</v>
      </c>
      <c r="B206" s="8">
        <v>139.0</v>
      </c>
      <c r="C206" s="266">
        <v>261307.0</v>
      </c>
      <c r="D206" s="267" t="s">
        <v>2834</v>
      </c>
      <c r="E206" s="267" t="s">
        <v>2835</v>
      </c>
      <c r="F206" s="267" t="s">
        <v>2836</v>
      </c>
      <c r="G206" s="268" t="s">
        <v>22</v>
      </c>
      <c r="H206" s="7">
        <v>4.0</v>
      </c>
      <c r="I206" s="269" t="s">
        <v>14</v>
      </c>
      <c r="J206" s="87" t="s">
        <v>15</v>
      </c>
      <c r="K206" s="259"/>
      <c r="L206" s="270" t="s">
        <v>2837</v>
      </c>
      <c r="M206" s="318" t="s">
        <v>5396</v>
      </c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>
      <c r="A207" s="7">
        <v>206.0</v>
      </c>
      <c r="B207" s="8">
        <v>140.0</v>
      </c>
      <c r="C207" s="191">
        <v>281813.0</v>
      </c>
      <c r="D207" s="87" t="s">
        <v>2838</v>
      </c>
      <c r="E207" s="87" t="s">
        <v>85</v>
      </c>
      <c r="F207" s="87" t="s">
        <v>2839</v>
      </c>
      <c r="G207" s="90" t="s">
        <v>22</v>
      </c>
      <c r="H207" s="7">
        <v>4.0</v>
      </c>
      <c r="I207" s="89" t="s">
        <v>14</v>
      </c>
      <c r="J207" s="87" t="s">
        <v>15</v>
      </c>
      <c r="K207" s="259"/>
      <c r="L207" s="87" t="s">
        <v>2840</v>
      </c>
      <c r="M207" s="318" t="s">
        <v>5396</v>
      </c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>
      <c r="A208" s="7">
        <v>207.0</v>
      </c>
      <c r="B208" s="8">
        <v>141.0</v>
      </c>
      <c r="C208" s="191">
        <v>277555.0</v>
      </c>
      <c r="D208" s="87" t="s">
        <v>212</v>
      </c>
      <c r="E208" s="87" t="s">
        <v>2841</v>
      </c>
      <c r="F208" s="87" t="s">
        <v>440</v>
      </c>
      <c r="G208" s="90" t="s">
        <v>22</v>
      </c>
      <c r="H208" s="7">
        <v>4.0</v>
      </c>
      <c r="I208" s="89" t="s">
        <v>14</v>
      </c>
      <c r="J208" s="87" t="s">
        <v>15</v>
      </c>
      <c r="K208" s="259"/>
      <c r="L208" s="87" t="s">
        <v>2842</v>
      </c>
      <c r="M208" s="318" t="s">
        <v>5429</v>
      </c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>
      <c r="A209" s="7">
        <v>208.0</v>
      </c>
      <c r="B209" s="8">
        <v>142.0</v>
      </c>
      <c r="C209" s="160">
        <v>268649.0</v>
      </c>
      <c r="D209" s="115" t="s">
        <v>1683</v>
      </c>
      <c r="E209" s="115" t="s">
        <v>1684</v>
      </c>
      <c r="F209" s="115" t="s">
        <v>495</v>
      </c>
      <c r="G209" s="104" t="s">
        <v>22</v>
      </c>
      <c r="H209" s="116">
        <v>4.0</v>
      </c>
      <c r="I209" s="114" t="s">
        <v>14</v>
      </c>
      <c r="J209" s="115" t="s">
        <v>15</v>
      </c>
      <c r="K209" s="116">
        <v>20.0</v>
      </c>
      <c r="L209" s="115" t="s">
        <v>2843</v>
      </c>
      <c r="M209" s="318" t="s">
        <v>5429</v>
      </c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>
      <c r="A210" s="7">
        <v>209.0</v>
      </c>
      <c r="B210" s="8">
        <v>143.0</v>
      </c>
      <c r="C210" s="191">
        <v>281929.0</v>
      </c>
      <c r="D210" s="87" t="s">
        <v>2844</v>
      </c>
      <c r="E210" s="87" t="s">
        <v>929</v>
      </c>
      <c r="F210" s="87" t="s">
        <v>837</v>
      </c>
      <c r="G210" s="90" t="s">
        <v>22</v>
      </c>
      <c r="H210" s="7">
        <v>4.0</v>
      </c>
      <c r="I210" s="89" t="s">
        <v>14</v>
      </c>
      <c r="J210" s="87" t="s">
        <v>15</v>
      </c>
      <c r="K210" s="259"/>
      <c r="L210" s="87" t="s">
        <v>2845</v>
      </c>
      <c r="M210" s="318" t="s">
        <v>5429</v>
      </c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>
      <c r="A211" s="7">
        <v>210.0</v>
      </c>
      <c r="B211" s="8">
        <v>144.0</v>
      </c>
      <c r="C211" s="15">
        <v>263769.0</v>
      </c>
      <c r="D211" s="10" t="s">
        <v>32</v>
      </c>
      <c r="E211" s="10" t="s">
        <v>33</v>
      </c>
      <c r="F211" s="10" t="s">
        <v>34</v>
      </c>
      <c r="G211" s="11" t="s">
        <v>22</v>
      </c>
      <c r="H211" s="12">
        <v>4.0</v>
      </c>
      <c r="I211" s="13" t="s">
        <v>14</v>
      </c>
      <c r="J211" s="10" t="s">
        <v>15</v>
      </c>
      <c r="K211" s="320"/>
      <c r="L211" s="10" t="s">
        <v>5752</v>
      </c>
      <c r="M211" s="321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>
      <c r="A212" s="7">
        <v>211.0</v>
      </c>
      <c r="B212" s="8">
        <v>145.0</v>
      </c>
      <c r="C212" s="15">
        <v>282753.0</v>
      </c>
      <c r="D212" s="10" t="s">
        <v>35</v>
      </c>
      <c r="E212" s="10" t="s">
        <v>36</v>
      </c>
      <c r="F212" s="10" t="s">
        <v>37</v>
      </c>
      <c r="G212" s="11" t="s">
        <v>22</v>
      </c>
      <c r="H212" s="12">
        <v>4.0</v>
      </c>
      <c r="I212" s="13" t="s">
        <v>14</v>
      </c>
      <c r="J212" s="10" t="s">
        <v>15</v>
      </c>
      <c r="K212" s="320"/>
      <c r="L212" s="10" t="s">
        <v>5757</v>
      </c>
      <c r="M212" s="321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>
      <c r="A213" s="7">
        <v>212.0</v>
      </c>
      <c r="B213" s="8">
        <v>146.0</v>
      </c>
      <c r="C213" s="191">
        <v>314907.0</v>
      </c>
      <c r="D213" s="87" t="s">
        <v>2846</v>
      </c>
      <c r="E213" s="87" t="s">
        <v>310</v>
      </c>
      <c r="F213" s="87" t="s">
        <v>2847</v>
      </c>
      <c r="G213" s="90" t="s">
        <v>13</v>
      </c>
      <c r="H213" s="7">
        <v>5.0</v>
      </c>
      <c r="I213" s="89" t="s">
        <v>14</v>
      </c>
      <c r="J213" s="87" t="s">
        <v>15</v>
      </c>
      <c r="K213" s="259"/>
      <c r="L213" s="87" t="s">
        <v>2848</v>
      </c>
      <c r="M213" s="318" t="s">
        <v>5429</v>
      </c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>
      <c r="A214" s="7">
        <v>213.0</v>
      </c>
      <c r="B214" s="8">
        <v>147.0</v>
      </c>
      <c r="C214" s="191">
        <v>314500.0</v>
      </c>
      <c r="D214" s="87" t="s">
        <v>173</v>
      </c>
      <c r="E214" s="87" t="s">
        <v>2849</v>
      </c>
      <c r="F214" s="87" t="s">
        <v>2850</v>
      </c>
      <c r="G214" s="90" t="s">
        <v>13</v>
      </c>
      <c r="H214" s="7">
        <v>5.0</v>
      </c>
      <c r="I214" s="89" t="s">
        <v>14</v>
      </c>
      <c r="J214" s="87" t="s">
        <v>15</v>
      </c>
      <c r="K214" s="259"/>
      <c r="L214" s="87" t="s">
        <v>2851</v>
      </c>
      <c r="M214" s="324" t="s">
        <v>5759</v>
      </c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>
      <c r="A215" s="7">
        <v>214.0</v>
      </c>
      <c r="B215" s="8">
        <v>148.0</v>
      </c>
      <c r="C215" s="191">
        <v>299509.0</v>
      </c>
      <c r="D215" s="87" t="s">
        <v>2852</v>
      </c>
      <c r="E215" s="87" t="s">
        <v>2853</v>
      </c>
      <c r="F215" s="87" t="s">
        <v>37</v>
      </c>
      <c r="G215" s="90" t="s">
        <v>13</v>
      </c>
      <c r="H215" s="7">
        <v>5.0</v>
      </c>
      <c r="I215" s="89" t="s">
        <v>14</v>
      </c>
      <c r="J215" s="87" t="s">
        <v>15</v>
      </c>
      <c r="K215" s="259"/>
      <c r="L215" s="87" t="s">
        <v>2854</v>
      </c>
      <c r="M215" s="318" t="s">
        <v>5396</v>
      </c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>
      <c r="A216" s="7">
        <v>215.0</v>
      </c>
      <c r="B216" s="8">
        <v>149.0</v>
      </c>
      <c r="C216" s="191">
        <v>319114.0</v>
      </c>
      <c r="D216" s="87" t="s">
        <v>484</v>
      </c>
      <c r="E216" s="87" t="s">
        <v>1103</v>
      </c>
      <c r="F216" s="87" t="s">
        <v>2855</v>
      </c>
      <c r="G216" s="90" t="s">
        <v>13</v>
      </c>
      <c r="H216" s="7">
        <v>5.0</v>
      </c>
      <c r="I216" s="89" t="s">
        <v>14</v>
      </c>
      <c r="J216" s="87" t="s">
        <v>15</v>
      </c>
      <c r="K216" s="259"/>
      <c r="L216" s="87" t="s">
        <v>2856</v>
      </c>
      <c r="M216" s="324" t="s">
        <v>5759</v>
      </c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>
      <c r="A217" s="7">
        <v>216.0</v>
      </c>
      <c r="B217" s="8">
        <v>150.0</v>
      </c>
      <c r="C217" s="191">
        <v>296500.0</v>
      </c>
      <c r="D217" s="87" t="s">
        <v>2857</v>
      </c>
      <c r="E217" s="87" t="s">
        <v>2858</v>
      </c>
      <c r="F217" s="87" t="s">
        <v>473</v>
      </c>
      <c r="G217" s="90" t="s">
        <v>13</v>
      </c>
      <c r="H217" s="7">
        <v>5.0</v>
      </c>
      <c r="I217" s="89" t="s">
        <v>14</v>
      </c>
      <c r="J217" s="87" t="s">
        <v>15</v>
      </c>
      <c r="K217" s="259"/>
      <c r="L217" s="87" t="s">
        <v>2859</v>
      </c>
      <c r="M217" s="324" t="s">
        <v>5759</v>
      </c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>
      <c r="A218" s="7">
        <v>217.0</v>
      </c>
      <c r="B218" s="8">
        <v>151.0</v>
      </c>
      <c r="C218" s="191">
        <v>323481.0</v>
      </c>
      <c r="D218" s="87" t="s">
        <v>484</v>
      </c>
      <c r="E218" s="87" t="s">
        <v>2860</v>
      </c>
      <c r="F218" s="87" t="s">
        <v>2861</v>
      </c>
      <c r="G218" s="90" t="s">
        <v>13</v>
      </c>
      <c r="H218" s="7">
        <v>5.0</v>
      </c>
      <c r="I218" s="89" t="s">
        <v>14</v>
      </c>
      <c r="J218" s="87" t="s">
        <v>15</v>
      </c>
      <c r="K218" s="259"/>
      <c r="L218" s="87" t="s">
        <v>2862</v>
      </c>
      <c r="M218" s="324" t="s">
        <v>5760</v>
      </c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>
      <c r="A219" s="7">
        <v>218.0</v>
      </c>
      <c r="B219" s="8">
        <v>152.0</v>
      </c>
      <c r="C219" s="191">
        <v>318551.0</v>
      </c>
      <c r="D219" s="87" t="s">
        <v>2863</v>
      </c>
      <c r="E219" s="87" t="s">
        <v>2864</v>
      </c>
      <c r="F219" s="87" t="s">
        <v>1646</v>
      </c>
      <c r="G219" s="90" t="s">
        <v>13</v>
      </c>
      <c r="H219" s="7">
        <v>5.0</v>
      </c>
      <c r="I219" s="89" t="s">
        <v>14</v>
      </c>
      <c r="J219" s="87" t="s">
        <v>15</v>
      </c>
      <c r="K219" s="259"/>
      <c r="L219" s="87" t="s">
        <v>2865</v>
      </c>
      <c r="M219" s="324" t="s">
        <v>5761</v>
      </c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>
      <c r="A220" s="7">
        <v>219.0</v>
      </c>
      <c r="B220" s="8">
        <v>153.0</v>
      </c>
      <c r="C220" s="191">
        <v>290611.0</v>
      </c>
      <c r="D220" s="87" t="s">
        <v>2866</v>
      </c>
      <c r="E220" s="87" t="s">
        <v>448</v>
      </c>
      <c r="F220" s="87" t="s">
        <v>59</v>
      </c>
      <c r="G220" s="90" t="s">
        <v>13</v>
      </c>
      <c r="H220" s="7">
        <v>5.0</v>
      </c>
      <c r="I220" s="89" t="s">
        <v>14</v>
      </c>
      <c r="J220" s="87" t="s">
        <v>15</v>
      </c>
      <c r="K220" s="259"/>
      <c r="L220" s="87" t="s">
        <v>2867</v>
      </c>
      <c r="M220" s="324" t="s">
        <v>272</v>
      </c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>
      <c r="A221" s="7">
        <v>220.0</v>
      </c>
      <c r="B221" s="8">
        <v>154.0</v>
      </c>
      <c r="C221" s="191">
        <v>312755.0</v>
      </c>
      <c r="D221" s="87" t="s">
        <v>65</v>
      </c>
      <c r="E221" s="87" t="s">
        <v>2868</v>
      </c>
      <c r="F221" s="87" t="s">
        <v>2869</v>
      </c>
      <c r="G221" s="90" t="s">
        <v>13</v>
      </c>
      <c r="H221" s="7">
        <v>5.0</v>
      </c>
      <c r="I221" s="89" t="s">
        <v>14</v>
      </c>
      <c r="J221" s="87" t="s">
        <v>15</v>
      </c>
      <c r="K221" s="259"/>
      <c r="L221" s="87" t="s">
        <v>2870</v>
      </c>
      <c r="M221" s="324" t="s">
        <v>5763</v>
      </c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>
      <c r="A222" s="7">
        <v>221.0</v>
      </c>
      <c r="B222" s="8">
        <v>155.0</v>
      </c>
      <c r="C222" s="191">
        <v>324757.0</v>
      </c>
      <c r="D222" s="87" t="s">
        <v>2871</v>
      </c>
      <c r="E222" s="87" t="s">
        <v>105</v>
      </c>
      <c r="F222" s="87" t="s">
        <v>2872</v>
      </c>
      <c r="G222" s="90" t="s">
        <v>13</v>
      </c>
      <c r="H222" s="7">
        <v>5.0</v>
      </c>
      <c r="I222" s="89" t="s">
        <v>14</v>
      </c>
      <c r="J222" s="87" t="s">
        <v>15</v>
      </c>
      <c r="K222" s="259"/>
      <c r="L222" s="87" t="s">
        <v>2873</v>
      </c>
      <c r="M222" s="324" t="s">
        <v>5765</v>
      </c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>
      <c r="A223" s="7">
        <v>222.0</v>
      </c>
      <c r="B223" s="8">
        <v>156.0</v>
      </c>
      <c r="C223" s="191">
        <v>276910.0</v>
      </c>
      <c r="D223" s="87" t="s">
        <v>2874</v>
      </c>
      <c r="E223" s="87" t="s">
        <v>174</v>
      </c>
      <c r="F223" s="87" t="s">
        <v>2816</v>
      </c>
      <c r="G223" s="90" t="s">
        <v>13</v>
      </c>
      <c r="H223" s="7">
        <v>5.0</v>
      </c>
      <c r="I223" s="89" t="s">
        <v>14</v>
      </c>
      <c r="J223" s="87" t="s">
        <v>15</v>
      </c>
      <c r="K223" s="259"/>
      <c r="L223" s="87" t="s">
        <v>2875</v>
      </c>
      <c r="M223" s="318" t="s">
        <v>5429</v>
      </c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>
      <c r="A224" s="7">
        <v>223.0</v>
      </c>
      <c r="B224" s="8">
        <v>157.0</v>
      </c>
      <c r="C224" s="191">
        <v>286549.0</v>
      </c>
      <c r="D224" s="87" t="s">
        <v>2876</v>
      </c>
      <c r="E224" s="87" t="s">
        <v>59</v>
      </c>
      <c r="F224" s="87" t="s">
        <v>1103</v>
      </c>
      <c r="G224" s="90" t="s">
        <v>13</v>
      </c>
      <c r="H224" s="7">
        <v>5.0</v>
      </c>
      <c r="I224" s="89" t="s">
        <v>14</v>
      </c>
      <c r="J224" s="87" t="s">
        <v>15</v>
      </c>
      <c r="K224" s="259"/>
      <c r="L224" s="87" t="s">
        <v>2877</v>
      </c>
      <c r="M224" s="318" t="s">
        <v>5396</v>
      </c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>
      <c r="A225" s="7">
        <v>224.0</v>
      </c>
      <c r="B225" s="8">
        <v>158.0</v>
      </c>
      <c r="C225" s="160">
        <v>284988.0</v>
      </c>
      <c r="D225" s="115" t="s">
        <v>58</v>
      </c>
      <c r="E225" s="115" t="s">
        <v>59</v>
      </c>
      <c r="F225" s="115" t="s">
        <v>1681</v>
      </c>
      <c r="G225" s="104" t="s">
        <v>13</v>
      </c>
      <c r="H225" s="116">
        <v>5.0</v>
      </c>
      <c r="I225" s="114" t="s">
        <v>14</v>
      </c>
      <c r="J225" s="115" t="s">
        <v>15</v>
      </c>
      <c r="K225" s="116">
        <v>20.0</v>
      </c>
      <c r="L225" s="115" t="s">
        <v>2878</v>
      </c>
      <c r="M225" s="325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>
      <c r="A226" s="7">
        <v>225.0</v>
      </c>
      <c r="B226" s="8">
        <v>159.0</v>
      </c>
      <c r="C226" s="191">
        <v>324441.0</v>
      </c>
      <c r="D226" s="87" t="s">
        <v>2879</v>
      </c>
      <c r="E226" s="87" t="s">
        <v>37</v>
      </c>
      <c r="F226" s="87" t="s">
        <v>812</v>
      </c>
      <c r="G226" s="90" t="s">
        <v>13</v>
      </c>
      <c r="H226" s="7">
        <v>5.0</v>
      </c>
      <c r="I226" s="89" t="s">
        <v>14</v>
      </c>
      <c r="J226" s="87" t="s">
        <v>15</v>
      </c>
      <c r="K226" s="259"/>
      <c r="L226" s="87" t="s">
        <v>2880</v>
      </c>
      <c r="M226" s="318" t="s">
        <v>5429</v>
      </c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>
      <c r="A227" s="7">
        <v>226.0</v>
      </c>
      <c r="B227" s="8">
        <v>160.0</v>
      </c>
      <c r="C227" s="191">
        <v>330490.0</v>
      </c>
      <c r="D227" s="87" t="s">
        <v>2881</v>
      </c>
      <c r="E227" s="87" t="s">
        <v>339</v>
      </c>
      <c r="F227" s="87" t="s">
        <v>63</v>
      </c>
      <c r="G227" s="90" t="s">
        <v>13</v>
      </c>
      <c r="H227" s="7">
        <v>5.0</v>
      </c>
      <c r="I227" s="89" t="s">
        <v>14</v>
      </c>
      <c r="J227" s="87" t="s">
        <v>15</v>
      </c>
      <c r="K227" s="259"/>
      <c r="L227" s="87" t="s">
        <v>2882</v>
      </c>
      <c r="M227" s="318" t="s">
        <v>5429</v>
      </c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>
      <c r="A228" s="7">
        <v>227.0</v>
      </c>
      <c r="B228" s="8">
        <v>161.0</v>
      </c>
      <c r="C228" s="191">
        <v>315002.0</v>
      </c>
      <c r="D228" s="87" t="s">
        <v>2883</v>
      </c>
      <c r="E228" s="87" t="s">
        <v>1520</v>
      </c>
      <c r="F228" s="87" t="s">
        <v>161</v>
      </c>
      <c r="G228" s="90" t="s">
        <v>13</v>
      </c>
      <c r="H228" s="7">
        <v>5.0</v>
      </c>
      <c r="I228" s="89" t="s">
        <v>14</v>
      </c>
      <c r="J228" s="87" t="s">
        <v>15</v>
      </c>
      <c r="K228" s="259"/>
      <c r="L228" s="87" t="s">
        <v>2884</v>
      </c>
      <c r="M228" s="324" t="s">
        <v>5775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>
      <c r="A229" s="7">
        <v>228.0</v>
      </c>
      <c r="B229" s="8">
        <v>162.0</v>
      </c>
      <c r="C229" s="191">
        <v>279759.0</v>
      </c>
      <c r="D229" s="87" t="s">
        <v>2885</v>
      </c>
      <c r="E229" s="87" t="s">
        <v>2886</v>
      </c>
      <c r="F229" s="87" t="s">
        <v>2887</v>
      </c>
      <c r="G229" s="90" t="s">
        <v>13</v>
      </c>
      <c r="H229" s="7">
        <v>5.0</v>
      </c>
      <c r="I229" s="89" t="s">
        <v>14</v>
      </c>
      <c r="J229" s="87" t="s">
        <v>15</v>
      </c>
      <c r="K229" s="259"/>
      <c r="L229" s="87" t="s">
        <v>2888</v>
      </c>
      <c r="M229" s="318" t="s">
        <v>5396</v>
      </c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>
      <c r="A230" s="7">
        <v>229.0</v>
      </c>
      <c r="B230" s="8">
        <v>163.0</v>
      </c>
      <c r="C230" s="15">
        <v>313586.0</v>
      </c>
      <c r="D230" s="10" t="s">
        <v>38</v>
      </c>
      <c r="E230" s="10" t="s">
        <v>39</v>
      </c>
      <c r="F230" s="10" t="s">
        <v>40</v>
      </c>
      <c r="G230" s="11" t="s">
        <v>13</v>
      </c>
      <c r="H230" s="12">
        <v>5.0</v>
      </c>
      <c r="I230" s="13" t="s">
        <v>14</v>
      </c>
      <c r="J230" s="10" t="s">
        <v>15</v>
      </c>
      <c r="K230" s="320"/>
      <c r="L230" s="10" t="s">
        <v>5778</v>
      </c>
      <c r="M230" s="321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>
      <c r="A231" s="7">
        <v>230.0</v>
      </c>
      <c r="B231" s="8">
        <v>164.0</v>
      </c>
      <c r="C231" s="191">
        <v>330941.0</v>
      </c>
      <c r="D231" s="87" t="s">
        <v>2889</v>
      </c>
      <c r="E231" s="87" t="s">
        <v>1707</v>
      </c>
      <c r="F231" s="87" t="s">
        <v>1087</v>
      </c>
      <c r="G231" s="90" t="s">
        <v>13</v>
      </c>
      <c r="H231" s="7">
        <v>5.0</v>
      </c>
      <c r="I231" s="89" t="s">
        <v>14</v>
      </c>
      <c r="J231" s="87" t="s">
        <v>15</v>
      </c>
      <c r="K231" s="259"/>
      <c r="L231" s="87" t="s">
        <v>2890</v>
      </c>
      <c r="M231" s="324" t="s">
        <v>5781</v>
      </c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>
      <c r="A232" s="7">
        <v>231.0</v>
      </c>
      <c r="B232" s="8">
        <v>165.0</v>
      </c>
      <c r="C232" s="191">
        <v>314106.0</v>
      </c>
      <c r="D232" s="87" t="s">
        <v>2891</v>
      </c>
      <c r="E232" s="87" t="s">
        <v>2892</v>
      </c>
      <c r="F232" s="87" t="s">
        <v>2584</v>
      </c>
      <c r="G232" s="90" t="s">
        <v>13</v>
      </c>
      <c r="H232" s="7">
        <v>5.0</v>
      </c>
      <c r="I232" s="89" t="s">
        <v>14</v>
      </c>
      <c r="J232" s="87" t="s">
        <v>15</v>
      </c>
      <c r="K232" s="259"/>
      <c r="L232" s="87" t="s">
        <v>2893</v>
      </c>
      <c r="M232" s="324" t="s">
        <v>5782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>
      <c r="A233" s="7">
        <v>232.0</v>
      </c>
      <c r="B233" s="8">
        <v>166.0</v>
      </c>
      <c r="C233" s="191">
        <v>327141.0</v>
      </c>
      <c r="D233" s="87" t="s">
        <v>2894</v>
      </c>
      <c r="E233" s="87" t="s">
        <v>63</v>
      </c>
      <c r="F233" s="87" t="s">
        <v>837</v>
      </c>
      <c r="G233" s="90" t="s">
        <v>13</v>
      </c>
      <c r="H233" s="7">
        <v>5.0</v>
      </c>
      <c r="I233" s="89" t="s">
        <v>14</v>
      </c>
      <c r="J233" s="87" t="s">
        <v>15</v>
      </c>
      <c r="K233" s="259"/>
      <c r="L233" s="87" t="s">
        <v>2895</v>
      </c>
      <c r="M233" s="324" t="s">
        <v>5761</v>
      </c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>
      <c r="A234" s="7">
        <v>233.0</v>
      </c>
      <c r="B234" s="8">
        <v>167.0</v>
      </c>
      <c r="C234" s="191">
        <v>315692.0</v>
      </c>
      <c r="D234" s="87" t="s">
        <v>302</v>
      </c>
      <c r="E234" s="87" t="s">
        <v>2896</v>
      </c>
      <c r="F234" s="87" t="s">
        <v>1319</v>
      </c>
      <c r="G234" s="90" t="s">
        <v>13</v>
      </c>
      <c r="H234" s="7">
        <v>5.0</v>
      </c>
      <c r="I234" s="89" t="s">
        <v>14</v>
      </c>
      <c r="J234" s="87" t="s">
        <v>15</v>
      </c>
      <c r="K234" s="259"/>
      <c r="L234" s="87" t="s">
        <v>2897</v>
      </c>
      <c r="M234" s="324" t="s">
        <v>5789</v>
      </c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>
      <c r="A235" s="7">
        <v>234.0</v>
      </c>
      <c r="B235" s="8">
        <v>168.0</v>
      </c>
      <c r="C235" s="191">
        <v>321173.0</v>
      </c>
      <c r="D235" s="87" t="s">
        <v>2898</v>
      </c>
      <c r="E235" s="87" t="s">
        <v>2899</v>
      </c>
      <c r="F235" s="87" t="s">
        <v>339</v>
      </c>
      <c r="G235" s="90" t="s">
        <v>13</v>
      </c>
      <c r="H235" s="7">
        <v>5.0</v>
      </c>
      <c r="I235" s="89" t="s">
        <v>14</v>
      </c>
      <c r="J235" s="87" t="s">
        <v>15</v>
      </c>
      <c r="K235" s="259"/>
      <c r="L235" s="87" t="s">
        <v>2900</v>
      </c>
      <c r="M235" s="324" t="s">
        <v>5794</v>
      </c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>
      <c r="A236" s="7">
        <v>235.0</v>
      </c>
      <c r="B236" s="8">
        <v>169.0</v>
      </c>
      <c r="C236" s="191">
        <v>203187.0</v>
      </c>
      <c r="D236" s="87" t="s">
        <v>2901</v>
      </c>
      <c r="E236" s="87" t="s">
        <v>482</v>
      </c>
      <c r="F236" s="87" t="s">
        <v>2826</v>
      </c>
      <c r="G236" s="90" t="s">
        <v>13</v>
      </c>
      <c r="H236" s="7">
        <v>5.0</v>
      </c>
      <c r="I236" s="89" t="s">
        <v>14</v>
      </c>
      <c r="J236" s="87" t="s">
        <v>15</v>
      </c>
      <c r="K236" s="259"/>
      <c r="L236" s="87" t="s">
        <v>2902</v>
      </c>
      <c r="M236" s="318" t="s">
        <v>5396</v>
      </c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>
      <c r="A237" s="7">
        <v>236.0</v>
      </c>
      <c r="B237" s="8">
        <v>170.0</v>
      </c>
      <c r="C237" s="191">
        <v>277702.0</v>
      </c>
      <c r="D237" s="87" t="s">
        <v>2903</v>
      </c>
      <c r="E237" s="87" t="s">
        <v>2904</v>
      </c>
      <c r="F237" s="87" t="s">
        <v>2905</v>
      </c>
      <c r="G237" s="90" t="s">
        <v>13</v>
      </c>
      <c r="H237" s="7">
        <v>5.0</v>
      </c>
      <c r="I237" s="89" t="s">
        <v>14</v>
      </c>
      <c r="J237" s="87" t="s">
        <v>15</v>
      </c>
      <c r="K237" s="259"/>
      <c r="L237" s="87" t="s">
        <v>2906</v>
      </c>
      <c r="M237" s="318" t="s">
        <v>5429</v>
      </c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>
      <c r="A238" s="7">
        <v>237.0</v>
      </c>
      <c r="B238" s="8">
        <v>171.0</v>
      </c>
      <c r="C238" s="15">
        <v>314604.0</v>
      </c>
      <c r="D238" s="10" t="s">
        <v>41</v>
      </c>
      <c r="E238" s="10" t="s">
        <v>42</v>
      </c>
      <c r="F238" s="10" t="s">
        <v>43</v>
      </c>
      <c r="G238" s="11" t="s">
        <v>13</v>
      </c>
      <c r="H238" s="12">
        <v>5.0</v>
      </c>
      <c r="I238" s="13" t="s">
        <v>14</v>
      </c>
      <c r="J238" s="10" t="s">
        <v>15</v>
      </c>
      <c r="K238" s="320"/>
      <c r="L238" s="10" t="s">
        <v>5800</v>
      </c>
      <c r="M238" s="321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>
      <c r="A239" s="7">
        <v>238.0</v>
      </c>
      <c r="B239" s="8">
        <v>172.0</v>
      </c>
      <c r="C239" s="191">
        <v>315545.0</v>
      </c>
      <c r="D239" s="87" t="s">
        <v>2907</v>
      </c>
      <c r="E239" s="87" t="s">
        <v>2908</v>
      </c>
      <c r="F239" s="87" t="s">
        <v>315</v>
      </c>
      <c r="G239" s="90" t="s">
        <v>13</v>
      </c>
      <c r="H239" s="7">
        <v>5.0</v>
      </c>
      <c r="I239" s="89" t="s">
        <v>14</v>
      </c>
      <c r="J239" s="87" t="s">
        <v>15</v>
      </c>
      <c r="K239" s="259"/>
      <c r="L239" s="87" t="s">
        <v>2909</v>
      </c>
      <c r="M239" s="324" t="s">
        <v>5802</v>
      </c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>
      <c r="A240" s="7">
        <v>239.0</v>
      </c>
      <c r="B240" s="8">
        <v>173.0</v>
      </c>
      <c r="C240" s="191">
        <v>320862.0</v>
      </c>
      <c r="D240" s="87" t="s">
        <v>58</v>
      </c>
      <c r="E240" s="87" t="s">
        <v>375</v>
      </c>
      <c r="F240" s="87" t="s">
        <v>339</v>
      </c>
      <c r="G240" s="90" t="s">
        <v>13</v>
      </c>
      <c r="H240" s="7">
        <v>5.0</v>
      </c>
      <c r="I240" s="89" t="s">
        <v>14</v>
      </c>
      <c r="J240" s="87" t="s">
        <v>15</v>
      </c>
      <c r="K240" s="259"/>
      <c r="L240" s="87" t="s">
        <v>2910</v>
      </c>
      <c r="M240" s="324" t="s">
        <v>5810</v>
      </c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>
      <c r="A241" s="7">
        <v>240.0</v>
      </c>
      <c r="B241" s="8">
        <v>174.0</v>
      </c>
      <c r="C241" s="191">
        <v>320260.0</v>
      </c>
      <c r="D241" s="87" t="s">
        <v>2911</v>
      </c>
      <c r="E241" s="87" t="s">
        <v>134</v>
      </c>
      <c r="F241" s="87" t="s">
        <v>2912</v>
      </c>
      <c r="G241" s="90" t="s">
        <v>13</v>
      </c>
      <c r="H241" s="7">
        <v>5.0</v>
      </c>
      <c r="I241" s="89" t="s">
        <v>14</v>
      </c>
      <c r="J241" s="87" t="s">
        <v>15</v>
      </c>
      <c r="K241" s="259"/>
      <c r="L241" s="87" t="s">
        <v>2913</v>
      </c>
      <c r="M241" s="318" t="s">
        <v>5429</v>
      </c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>
      <c r="A242" s="7">
        <v>241.0</v>
      </c>
      <c r="B242" s="8">
        <v>175.0</v>
      </c>
      <c r="C242" s="191">
        <v>286159.0</v>
      </c>
      <c r="D242" s="87" t="s">
        <v>47</v>
      </c>
      <c r="E242" s="87" t="s">
        <v>567</v>
      </c>
      <c r="F242" s="87" t="s">
        <v>37</v>
      </c>
      <c r="G242" s="90" t="s">
        <v>13</v>
      </c>
      <c r="H242" s="7">
        <v>5.0</v>
      </c>
      <c r="I242" s="89" t="s">
        <v>14</v>
      </c>
      <c r="J242" s="87" t="s">
        <v>15</v>
      </c>
      <c r="K242" s="259"/>
      <c r="L242" s="87" t="s">
        <v>2914</v>
      </c>
      <c r="M242" s="318" t="s">
        <v>5429</v>
      </c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>
      <c r="A243" s="7">
        <v>242.0</v>
      </c>
      <c r="B243" s="8">
        <v>176.0</v>
      </c>
      <c r="C243" s="191">
        <v>294567.0</v>
      </c>
      <c r="D243" s="87" t="s">
        <v>2915</v>
      </c>
      <c r="E243" s="87" t="s">
        <v>964</v>
      </c>
      <c r="F243" s="87" t="s">
        <v>2916</v>
      </c>
      <c r="G243" s="90" t="s">
        <v>13</v>
      </c>
      <c r="H243" s="7">
        <v>5.0</v>
      </c>
      <c r="I243" s="89" t="s">
        <v>14</v>
      </c>
      <c r="J243" s="87" t="s">
        <v>15</v>
      </c>
      <c r="K243" s="259"/>
      <c r="L243" s="87" t="s">
        <v>2917</v>
      </c>
      <c r="M243" s="318" t="s">
        <v>5429</v>
      </c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>
      <c r="A244" s="7">
        <v>243.0</v>
      </c>
      <c r="B244" s="8">
        <v>177.0</v>
      </c>
      <c r="C244" s="191">
        <v>321248.0</v>
      </c>
      <c r="D244" s="87" t="s">
        <v>1440</v>
      </c>
      <c r="E244" s="87" t="s">
        <v>2918</v>
      </c>
      <c r="F244" s="87" t="s">
        <v>2919</v>
      </c>
      <c r="G244" s="90" t="s">
        <v>13</v>
      </c>
      <c r="H244" s="7">
        <v>5.0</v>
      </c>
      <c r="I244" s="89" t="s">
        <v>14</v>
      </c>
      <c r="J244" s="87" t="s">
        <v>15</v>
      </c>
      <c r="K244" s="259"/>
      <c r="L244" s="87" t="s">
        <v>2920</v>
      </c>
      <c r="M244" s="324" t="s">
        <v>5782</v>
      </c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>
      <c r="A245" s="7">
        <v>244.0</v>
      </c>
      <c r="B245" s="8">
        <v>178.0</v>
      </c>
      <c r="C245" s="15">
        <v>314676.0</v>
      </c>
      <c r="D245" s="10" t="s">
        <v>44</v>
      </c>
      <c r="E245" s="10" t="s">
        <v>45</v>
      </c>
      <c r="F245" s="10" t="s">
        <v>46</v>
      </c>
      <c r="G245" s="11" t="s">
        <v>13</v>
      </c>
      <c r="H245" s="12">
        <v>5.0</v>
      </c>
      <c r="I245" s="13" t="s">
        <v>14</v>
      </c>
      <c r="J245" s="10" t="s">
        <v>15</v>
      </c>
      <c r="K245" s="320"/>
      <c r="L245" s="10" t="s">
        <v>5820</v>
      </c>
      <c r="M245" s="321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>
      <c r="A246" s="7">
        <v>245.0</v>
      </c>
      <c r="B246" s="8">
        <v>179.0</v>
      </c>
      <c r="C246" s="191">
        <v>289821.0</v>
      </c>
      <c r="D246" s="87" t="s">
        <v>283</v>
      </c>
      <c r="E246" s="87" t="s">
        <v>1694</v>
      </c>
      <c r="F246" s="87" t="s">
        <v>2921</v>
      </c>
      <c r="G246" s="90" t="s">
        <v>13</v>
      </c>
      <c r="H246" s="7">
        <v>5.0</v>
      </c>
      <c r="I246" s="89" t="s">
        <v>14</v>
      </c>
      <c r="J246" s="87" t="s">
        <v>15</v>
      </c>
      <c r="K246" s="259"/>
      <c r="L246" s="87" t="s">
        <v>2922</v>
      </c>
      <c r="M246" s="318" t="s">
        <v>5396</v>
      </c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>
      <c r="A247" s="7">
        <v>246.0</v>
      </c>
      <c r="B247" s="8">
        <v>180.0</v>
      </c>
      <c r="C247" s="15">
        <v>277565.0</v>
      </c>
      <c r="D247" s="10" t="s">
        <v>47</v>
      </c>
      <c r="E247" s="10" t="s">
        <v>48</v>
      </c>
      <c r="F247" s="10" t="s">
        <v>49</v>
      </c>
      <c r="G247" s="11" t="s">
        <v>13</v>
      </c>
      <c r="H247" s="12">
        <v>5.0</v>
      </c>
      <c r="I247" s="13" t="s">
        <v>14</v>
      </c>
      <c r="J247" s="10" t="s">
        <v>15</v>
      </c>
      <c r="K247" s="320"/>
      <c r="L247" s="10" t="s">
        <v>5829</v>
      </c>
      <c r="M247" s="321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>
      <c r="A248" s="7">
        <v>247.0</v>
      </c>
      <c r="B248" s="8">
        <v>181.0</v>
      </c>
      <c r="C248" s="191">
        <v>319747.0</v>
      </c>
      <c r="D248" s="87" t="s">
        <v>1566</v>
      </c>
      <c r="E248" s="87" t="s">
        <v>2283</v>
      </c>
      <c r="F248" s="87" t="s">
        <v>540</v>
      </c>
      <c r="G248" s="90" t="s">
        <v>13</v>
      </c>
      <c r="H248" s="7">
        <v>5.0</v>
      </c>
      <c r="I248" s="89" t="s">
        <v>14</v>
      </c>
      <c r="J248" s="87" t="s">
        <v>15</v>
      </c>
      <c r="K248" s="259"/>
      <c r="L248" s="87" t="s">
        <v>2923</v>
      </c>
      <c r="M248" s="324" t="s">
        <v>5835</v>
      </c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>
      <c r="A249" s="7">
        <v>248.0</v>
      </c>
      <c r="B249" s="8">
        <v>182.0</v>
      </c>
      <c r="C249" s="191">
        <v>285105.0</v>
      </c>
      <c r="D249" s="87" t="s">
        <v>1777</v>
      </c>
      <c r="E249" s="87" t="s">
        <v>2283</v>
      </c>
      <c r="F249" s="87" t="s">
        <v>339</v>
      </c>
      <c r="G249" s="90" t="s">
        <v>13</v>
      </c>
      <c r="H249" s="7">
        <v>5.0</v>
      </c>
      <c r="I249" s="89" t="s">
        <v>14</v>
      </c>
      <c r="J249" s="87" t="s">
        <v>15</v>
      </c>
      <c r="K249" s="259"/>
      <c r="L249" s="87" t="s">
        <v>2924</v>
      </c>
      <c r="M249" s="318" t="s">
        <v>5396</v>
      </c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>
      <c r="A250" s="7">
        <v>249.0</v>
      </c>
      <c r="B250" s="8">
        <v>183.0</v>
      </c>
      <c r="C250" s="191">
        <v>318615.0</v>
      </c>
      <c r="D250" s="87" t="s">
        <v>1719</v>
      </c>
      <c r="E250" s="87" t="s">
        <v>143</v>
      </c>
      <c r="F250" s="87" t="s">
        <v>2925</v>
      </c>
      <c r="G250" s="90" t="s">
        <v>13</v>
      </c>
      <c r="H250" s="7">
        <v>5.0</v>
      </c>
      <c r="I250" s="89" t="s">
        <v>14</v>
      </c>
      <c r="J250" s="87" t="s">
        <v>15</v>
      </c>
      <c r="K250" s="259"/>
      <c r="L250" s="14" t="s">
        <v>2926</v>
      </c>
      <c r="M250" s="324" t="s">
        <v>5835</v>
      </c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>
      <c r="A251" s="7">
        <v>250.0</v>
      </c>
      <c r="B251" s="8">
        <v>184.0</v>
      </c>
      <c r="C251" s="191">
        <v>313429.0</v>
      </c>
      <c r="D251" s="87" t="s">
        <v>2799</v>
      </c>
      <c r="E251" s="87" t="s">
        <v>2927</v>
      </c>
      <c r="F251" s="87" t="s">
        <v>2928</v>
      </c>
      <c r="G251" s="90" t="s">
        <v>13</v>
      </c>
      <c r="H251" s="7">
        <v>5.0</v>
      </c>
      <c r="I251" s="89" t="s">
        <v>14</v>
      </c>
      <c r="J251" s="87" t="s">
        <v>15</v>
      </c>
      <c r="K251" s="259"/>
      <c r="L251" s="87" t="s">
        <v>2929</v>
      </c>
      <c r="M251" s="324" t="s">
        <v>5835</v>
      </c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>
      <c r="A252" s="7">
        <v>251.0</v>
      </c>
      <c r="B252" s="8">
        <v>185.0</v>
      </c>
      <c r="C252" s="15">
        <v>281676.0</v>
      </c>
      <c r="D252" s="10" t="s">
        <v>50</v>
      </c>
      <c r="E252" s="10" t="s">
        <v>51</v>
      </c>
      <c r="F252" s="10" t="s">
        <v>52</v>
      </c>
      <c r="G252" s="11" t="s">
        <v>13</v>
      </c>
      <c r="H252" s="12">
        <v>5.0</v>
      </c>
      <c r="I252" s="13" t="s">
        <v>14</v>
      </c>
      <c r="J252" s="10" t="s">
        <v>15</v>
      </c>
      <c r="K252" s="320"/>
      <c r="L252" s="10" t="s">
        <v>5844</v>
      </c>
      <c r="M252" s="321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>
      <c r="A253" s="7">
        <v>252.0</v>
      </c>
      <c r="B253" s="8">
        <v>186.0</v>
      </c>
      <c r="C253" s="191">
        <v>276813.0</v>
      </c>
      <c r="D253" s="87" t="s">
        <v>2930</v>
      </c>
      <c r="E253" s="87" t="s">
        <v>2931</v>
      </c>
      <c r="F253" s="87" t="s">
        <v>2932</v>
      </c>
      <c r="G253" s="90" t="s">
        <v>22</v>
      </c>
      <c r="H253" s="7">
        <v>5.0</v>
      </c>
      <c r="I253" s="89" t="s">
        <v>14</v>
      </c>
      <c r="J253" s="87" t="s">
        <v>15</v>
      </c>
      <c r="K253" s="259"/>
      <c r="L253" s="87" t="s">
        <v>2933</v>
      </c>
      <c r="M253" s="318" t="s">
        <v>5429</v>
      </c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>
      <c r="A254" s="7">
        <v>253.0</v>
      </c>
      <c r="B254" s="8">
        <v>187.0</v>
      </c>
      <c r="C254" s="191">
        <v>314842.0</v>
      </c>
      <c r="D254" s="87" t="s">
        <v>856</v>
      </c>
      <c r="E254" s="87" t="s">
        <v>2252</v>
      </c>
      <c r="F254" s="87" t="s">
        <v>2934</v>
      </c>
      <c r="G254" s="90" t="s">
        <v>22</v>
      </c>
      <c r="H254" s="7">
        <v>5.0</v>
      </c>
      <c r="I254" s="89" t="s">
        <v>14</v>
      </c>
      <c r="J254" s="87" t="s">
        <v>15</v>
      </c>
      <c r="K254" s="259"/>
      <c r="L254" s="87" t="s">
        <v>2935</v>
      </c>
      <c r="M254" s="324" t="s">
        <v>5761</v>
      </c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>
      <c r="A255" s="7">
        <v>254.0</v>
      </c>
      <c r="B255" s="8">
        <v>188.0</v>
      </c>
      <c r="C255" s="191">
        <v>278056.0</v>
      </c>
      <c r="D255" s="87" t="s">
        <v>2936</v>
      </c>
      <c r="E255" s="87" t="s">
        <v>2937</v>
      </c>
      <c r="F255" s="87" t="s">
        <v>2283</v>
      </c>
      <c r="G255" s="90" t="s">
        <v>22</v>
      </c>
      <c r="H255" s="7">
        <v>5.0</v>
      </c>
      <c r="I255" s="89" t="s">
        <v>14</v>
      </c>
      <c r="J255" s="87" t="s">
        <v>15</v>
      </c>
      <c r="K255" s="259"/>
      <c r="L255" s="87" t="s">
        <v>2938</v>
      </c>
      <c r="M255" s="318" t="s">
        <v>5429</v>
      </c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>
      <c r="A256" s="7">
        <v>255.0</v>
      </c>
      <c r="B256" s="8">
        <v>189.0</v>
      </c>
      <c r="C256" s="191">
        <v>324690.0</v>
      </c>
      <c r="D256" s="87" t="s">
        <v>471</v>
      </c>
      <c r="E256" s="87" t="s">
        <v>2939</v>
      </c>
      <c r="F256" s="87" t="s">
        <v>2940</v>
      </c>
      <c r="G256" s="90" t="s">
        <v>22</v>
      </c>
      <c r="H256" s="7">
        <v>5.0</v>
      </c>
      <c r="I256" s="89" t="s">
        <v>14</v>
      </c>
      <c r="J256" s="87" t="s">
        <v>15</v>
      </c>
      <c r="K256" s="259"/>
      <c r="L256" s="87" t="s">
        <v>2941</v>
      </c>
      <c r="M256" s="324" t="s">
        <v>5851</v>
      </c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>
      <c r="A257" s="7">
        <v>256.0</v>
      </c>
      <c r="B257" s="8">
        <v>190.0</v>
      </c>
      <c r="C257" s="191">
        <v>327452.0</v>
      </c>
      <c r="D257" s="87" t="s">
        <v>480</v>
      </c>
      <c r="E257" s="87" t="s">
        <v>2942</v>
      </c>
      <c r="F257" s="87" t="s">
        <v>2943</v>
      </c>
      <c r="G257" s="90" t="s">
        <v>22</v>
      </c>
      <c r="H257" s="7">
        <v>5.0</v>
      </c>
      <c r="I257" s="89" t="s">
        <v>14</v>
      </c>
      <c r="J257" s="87" t="s">
        <v>15</v>
      </c>
      <c r="K257" s="259"/>
      <c r="L257" s="87" t="s">
        <v>2944</v>
      </c>
      <c r="M257" s="324" t="s">
        <v>5856</v>
      </c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>
      <c r="A258" s="7">
        <v>257.0</v>
      </c>
      <c r="B258" s="8">
        <v>191.0</v>
      </c>
      <c r="C258" s="191">
        <v>294671.0</v>
      </c>
      <c r="D258" s="87" t="s">
        <v>897</v>
      </c>
      <c r="E258" s="87" t="s">
        <v>21</v>
      </c>
      <c r="F258" s="87" t="s">
        <v>2945</v>
      </c>
      <c r="G258" s="90" t="s">
        <v>22</v>
      </c>
      <c r="H258" s="7">
        <v>5.0</v>
      </c>
      <c r="I258" s="89" t="s">
        <v>14</v>
      </c>
      <c r="J258" s="87" t="s">
        <v>15</v>
      </c>
      <c r="K258" s="259"/>
      <c r="L258" s="87" t="s">
        <v>2946</v>
      </c>
      <c r="M258" s="324" t="s">
        <v>5802</v>
      </c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>
      <c r="A259" s="7">
        <v>258.0</v>
      </c>
      <c r="B259" s="8">
        <v>192.0</v>
      </c>
      <c r="C259" s="191">
        <v>319437.0</v>
      </c>
      <c r="D259" s="87" t="s">
        <v>2947</v>
      </c>
      <c r="E259" s="87" t="s">
        <v>495</v>
      </c>
      <c r="F259" s="87" t="s">
        <v>2948</v>
      </c>
      <c r="G259" s="90" t="s">
        <v>22</v>
      </c>
      <c r="H259" s="7">
        <v>5.0</v>
      </c>
      <c r="I259" s="89" t="s">
        <v>14</v>
      </c>
      <c r="J259" s="87" t="s">
        <v>15</v>
      </c>
      <c r="K259" s="259"/>
      <c r="L259" s="87" t="s">
        <v>2949</v>
      </c>
      <c r="M259" s="324" t="s">
        <v>5802</v>
      </c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>
      <c r="A260" s="7">
        <v>259.0</v>
      </c>
      <c r="B260" s="8">
        <v>193.0</v>
      </c>
      <c r="C260" s="191">
        <v>293374.0</v>
      </c>
      <c r="D260" s="87" t="s">
        <v>2950</v>
      </c>
      <c r="E260" s="87" t="s">
        <v>812</v>
      </c>
      <c r="F260" s="87" t="s">
        <v>430</v>
      </c>
      <c r="G260" s="90" t="s">
        <v>22</v>
      </c>
      <c r="H260" s="7">
        <v>5.0</v>
      </c>
      <c r="I260" s="89" t="s">
        <v>14</v>
      </c>
      <c r="J260" s="87" t="s">
        <v>15</v>
      </c>
      <c r="K260" s="259"/>
      <c r="L260" s="87" t="s">
        <v>2951</v>
      </c>
      <c r="M260" s="318" t="s">
        <v>5429</v>
      </c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>
      <c r="A261" s="7">
        <v>260.0</v>
      </c>
      <c r="B261" s="8">
        <v>194.0</v>
      </c>
      <c r="C261" s="191">
        <v>314092.0</v>
      </c>
      <c r="D261" s="87" t="s">
        <v>2952</v>
      </c>
      <c r="E261" s="87" t="s">
        <v>2953</v>
      </c>
      <c r="F261" s="87" t="s">
        <v>2954</v>
      </c>
      <c r="G261" s="90" t="s">
        <v>22</v>
      </c>
      <c r="H261" s="7">
        <v>5.0</v>
      </c>
      <c r="I261" s="89" t="s">
        <v>14</v>
      </c>
      <c r="J261" s="87" t="s">
        <v>15</v>
      </c>
      <c r="K261" s="259"/>
      <c r="L261" s="87" t="s">
        <v>2955</v>
      </c>
      <c r="M261" s="324" t="s">
        <v>5763</v>
      </c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>
      <c r="A262" s="7">
        <v>261.0</v>
      </c>
      <c r="B262" s="8">
        <v>195.0</v>
      </c>
      <c r="C262" s="191">
        <v>282880.0</v>
      </c>
      <c r="D262" s="87" t="s">
        <v>160</v>
      </c>
      <c r="E262" s="87" t="s">
        <v>134</v>
      </c>
      <c r="F262" s="87" t="s">
        <v>2956</v>
      </c>
      <c r="G262" s="90" t="s">
        <v>22</v>
      </c>
      <c r="H262" s="7">
        <v>5.0</v>
      </c>
      <c r="I262" s="89" t="s">
        <v>14</v>
      </c>
      <c r="J262" s="87" t="s">
        <v>15</v>
      </c>
      <c r="K262" s="259"/>
      <c r="L262" s="87" t="s">
        <v>2957</v>
      </c>
      <c r="M262" s="318" t="s">
        <v>5429</v>
      </c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>
      <c r="A263" s="7">
        <v>262.0</v>
      </c>
      <c r="B263" s="8">
        <v>196.0</v>
      </c>
      <c r="C263" s="191">
        <v>248682.0</v>
      </c>
      <c r="D263" s="87" t="s">
        <v>2958</v>
      </c>
      <c r="E263" s="87" t="s">
        <v>2959</v>
      </c>
      <c r="F263" s="87" t="s">
        <v>63</v>
      </c>
      <c r="G263" s="90" t="s">
        <v>22</v>
      </c>
      <c r="H263" s="7">
        <v>5.0</v>
      </c>
      <c r="I263" s="89" t="s">
        <v>14</v>
      </c>
      <c r="J263" s="87" t="s">
        <v>15</v>
      </c>
      <c r="K263" s="259"/>
      <c r="L263" s="87" t="s">
        <v>2960</v>
      </c>
      <c r="M263" s="318" t="s">
        <v>5429</v>
      </c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>
      <c r="A264" s="7">
        <v>293.0</v>
      </c>
      <c r="B264" s="8">
        <v>31.0</v>
      </c>
      <c r="C264" s="191">
        <v>264272.0</v>
      </c>
      <c r="D264" s="137" t="s">
        <v>3020</v>
      </c>
      <c r="E264" s="137" t="s">
        <v>358</v>
      </c>
      <c r="F264" s="137" t="s">
        <v>486</v>
      </c>
      <c r="G264" s="7" t="s">
        <v>22</v>
      </c>
      <c r="H264" s="7">
        <v>12.0</v>
      </c>
      <c r="I264" s="89" t="s">
        <v>98</v>
      </c>
      <c r="J264" s="137" t="s">
        <v>57</v>
      </c>
      <c r="K264" s="132"/>
      <c r="L264" s="87" t="s">
        <v>3021</v>
      </c>
      <c r="M264" s="263" t="s">
        <v>5406</v>
      </c>
      <c r="N264" s="272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 ht="27.0">
      <c r="A265" s="7">
        <v>263.0</v>
      </c>
      <c r="B265" s="233">
        <v>1.0</v>
      </c>
      <c r="C265" s="160">
        <v>193953.0</v>
      </c>
      <c r="D265" s="118" t="s">
        <v>2961</v>
      </c>
      <c r="E265" s="118" t="s">
        <v>774</v>
      </c>
      <c r="F265" s="118" t="s">
        <v>430</v>
      </c>
      <c r="G265" s="116" t="s">
        <v>13</v>
      </c>
      <c r="H265" s="116">
        <v>10.0</v>
      </c>
      <c r="I265" s="114" t="s">
        <v>72</v>
      </c>
      <c r="J265" s="118" t="s">
        <v>57</v>
      </c>
      <c r="K265" s="126" t="s">
        <v>2962</v>
      </c>
      <c r="L265" s="115" t="s">
        <v>2963</v>
      </c>
      <c r="M265" s="263" t="s">
        <v>5406</v>
      </c>
      <c r="N265" s="326" t="s">
        <v>5881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>
      <c r="A266" s="7">
        <v>323.0</v>
      </c>
      <c r="B266" s="17">
        <v>61.0</v>
      </c>
      <c r="C266" s="15" t="s">
        <v>86</v>
      </c>
      <c r="D266" s="16" t="s">
        <v>87</v>
      </c>
      <c r="E266" s="16" t="s">
        <v>88</v>
      </c>
      <c r="F266" s="16" t="s">
        <v>89</v>
      </c>
      <c r="G266" s="12" t="s">
        <v>22</v>
      </c>
      <c r="H266" s="12">
        <v>13.0</v>
      </c>
      <c r="I266" s="13" t="s">
        <v>90</v>
      </c>
      <c r="J266" s="16" t="s">
        <v>57</v>
      </c>
      <c r="K266" s="327"/>
      <c r="L266" s="10" t="s">
        <v>5895</v>
      </c>
      <c r="M266" s="263" t="s">
        <v>5406</v>
      </c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>
      <c r="A267" s="7">
        <v>324.0</v>
      </c>
      <c r="B267" s="17">
        <v>62.0</v>
      </c>
      <c r="C267" s="15" t="s">
        <v>91</v>
      </c>
      <c r="D267" s="16" t="s">
        <v>92</v>
      </c>
      <c r="E267" s="16" t="s">
        <v>88</v>
      </c>
      <c r="F267" s="16" t="s">
        <v>93</v>
      </c>
      <c r="G267" s="12" t="s">
        <v>22</v>
      </c>
      <c r="H267" s="12">
        <v>13.0</v>
      </c>
      <c r="I267" s="13" t="s">
        <v>64</v>
      </c>
      <c r="J267" s="16" t="s">
        <v>57</v>
      </c>
      <c r="K267" s="327" t="s">
        <v>3051</v>
      </c>
      <c r="L267" s="10" t="s">
        <v>5906</v>
      </c>
      <c r="M267" s="263" t="s">
        <v>5406</v>
      </c>
      <c r="N267" s="252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>
      <c r="A268" s="7">
        <v>325.0</v>
      </c>
      <c r="B268" s="8">
        <v>63.0</v>
      </c>
      <c r="C268" s="191" t="s">
        <v>3081</v>
      </c>
      <c r="D268" s="137" t="s">
        <v>3082</v>
      </c>
      <c r="E268" s="137" t="s">
        <v>88</v>
      </c>
      <c r="F268" s="137" t="s">
        <v>150</v>
      </c>
      <c r="G268" s="7" t="s">
        <v>22</v>
      </c>
      <c r="H268" s="7">
        <v>13.0</v>
      </c>
      <c r="I268" s="89" t="s">
        <v>56</v>
      </c>
      <c r="J268" s="137" t="s">
        <v>57</v>
      </c>
      <c r="K268" s="132"/>
      <c r="L268" s="87" t="s">
        <v>3083</v>
      </c>
      <c r="M268" s="263" t="s">
        <v>5406</v>
      </c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>
      <c r="A269" s="7">
        <v>265.0</v>
      </c>
      <c r="B269" s="8">
        <v>3.0</v>
      </c>
      <c r="C269" s="191">
        <v>238644.0</v>
      </c>
      <c r="D269" s="137" t="s">
        <v>2968</v>
      </c>
      <c r="E269" s="137" t="s">
        <v>445</v>
      </c>
      <c r="F269" s="137" t="s">
        <v>495</v>
      </c>
      <c r="G269" s="7" t="s">
        <v>13</v>
      </c>
      <c r="H269" s="7">
        <v>11.0</v>
      </c>
      <c r="I269" s="89" t="s">
        <v>205</v>
      </c>
      <c r="J269" s="137" t="s">
        <v>57</v>
      </c>
      <c r="K269" s="132"/>
      <c r="L269" s="87" t="s">
        <v>2969</v>
      </c>
      <c r="M269" s="263" t="s">
        <v>5406</v>
      </c>
      <c r="N269" s="272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>
      <c r="A270" s="7">
        <v>368.0</v>
      </c>
      <c r="B270" s="17">
        <v>106.0</v>
      </c>
      <c r="C270" s="15" t="s">
        <v>111</v>
      </c>
      <c r="D270" s="10" t="s">
        <v>112</v>
      </c>
      <c r="E270" s="10" t="s">
        <v>113</v>
      </c>
      <c r="F270" s="10" t="s">
        <v>45</v>
      </c>
      <c r="G270" s="12" t="s">
        <v>22</v>
      </c>
      <c r="H270" s="12">
        <v>14.0</v>
      </c>
      <c r="I270" s="13" t="s">
        <v>114</v>
      </c>
      <c r="J270" s="16" t="s">
        <v>57</v>
      </c>
      <c r="K270" s="327"/>
      <c r="L270" s="10" t="s">
        <v>5916</v>
      </c>
      <c r="M270" s="263" t="s">
        <v>5406</v>
      </c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>
      <c r="A271" s="7">
        <v>266.0</v>
      </c>
      <c r="B271" s="8">
        <v>4.0</v>
      </c>
      <c r="C271" s="191">
        <v>194893.0</v>
      </c>
      <c r="D271" s="137" t="s">
        <v>2970</v>
      </c>
      <c r="E271" s="137" t="s">
        <v>440</v>
      </c>
      <c r="F271" s="137" t="s">
        <v>2971</v>
      </c>
      <c r="G271" s="7" t="s">
        <v>13</v>
      </c>
      <c r="H271" s="7">
        <v>11.0</v>
      </c>
      <c r="I271" s="89" t="s">
        <v>77</v>
      </c>
      <c r="J271" s="137" t="s">
        <v>57</v>
      </c>
      <c r="K271" s="132"/>
      <c r="L271" s="87" t="s">
        <v>2972</v>
      </c>
      <c r="M271" s="263" t="s">
        <v>5406</v>
      </c>
      <c r="N271" s="272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>
      <c r="A272" s="7">
        <v>275.0</v>
      </c>
      <c r="B272" s="8">
        <v>13.0</v>
      </c>
      <c r="C272" s="191">
        <v>233570.0</v>
      </c>
      <c r="D272" s="137" t="s">
        <v>773</v>
      </c>
      <c r="E272" s="137" t="s">
        <v>2988</v>
      </c>
      <c r="F272" s="137" t="s">
        <v>1844</v>
      </c>
      <c r="G272" s="7" t="s">
        <v>22</v>
      </c>
      <c r="H272" s="7">
        <v>11.0</v>
      </c>
      <c r="I272" s="89" t="s">
        <v>201</v>
      </c>
      <c r="J272" s="137" t="s">
        <v>57</v>
      </c>
      <c r="K272" s="132"/>
      <c r="L272" s="87" t="s">
        <v>2989</v>
      </c>
      <c r="M272" s="263" t="s">
        <v>5406</v>
      </c>
      <c r="N272" s="272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>
      <c r="A273" s="7">
        <v>267.0</v>
      </c>
      <c r="B273" s="8">
        <v>5.0</v>
      </c>
      <c r="C273" s="191">
        <v>194895.0</v>
      </c>
      <c r="D273" s="137" t="s">
        <v>276</v>
      </c>
      <c r="E273" s="137" t="s">
        <v>440</v>
      </c>
      <c r="F273" s="137" t="s">
        <v>2973</v>
      </c>
      <c r="G273" s="7" t="s">
        <v>13</v>
      </c>
      <c r="H273" s="7">
        <v>11.0</v>
      </c>
      <c r="I273" s="89" t="s">
        <v>77</v>
      </c>
      <c r="J273" s="137" t="s">
        <v>57</v>
      </c>
      <c r="K273" s="132"/>
      <c r="L273" s="87" t="s">
        <v>2974</v>
      </c>
      <c r="M273" s="263" t="s">
        <v>5406</v>
      </c>
      <c r="N273" s="272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>
      <c r="A274" s="7">
        <v>268.0</v>
      </c>
      <c r="B274" s="8">
        <v>6.0</v>
      </c>
      <c r="C274" s="328">
        <v>219689.0</v>
      </c>
      <c r="D274" s="329" t="s">
        <v>53</v>
      </c>
      <c r="E274" s="329" t="s">
        <v>54</v>
      </c>
      <c r="F274" s="329" t="s">
        <v>55</v>
      </c>
      <c r="G274" s="330" t="s">
        <v>13</v>
      </c>
      <c r="H274" s="330">
        <v>11.0</v>
      </c>
      <c r="I274" s="331" t="s">
        <v>56</v>
      </c>
      <c r="J274" s="329" t="s">
        <v>57</v>
      </c>
      <c r="K274" s="332"/>
      <c r="L274" s="333" t="s">
        <v>5948</v>
      </c>
      <c r="M274" s="263" t="s">
        <v>5406</v>
      </c>
      <c r="N274" s="326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>
      <c r="A275" s="7">
        <v>369.0</v>
      </c>
      <c r="B275" s="8">
        <v>107.0</v>
      </c>
      <c r="C275" s="191" t="s">
        <v>3199</v>
      </c>
      <c r="D275" s="87" t="s">
        <v>773</v>
      </c>
      <c r="E275" s="87" t="s">
        <v>2522</v>
      </c>
      <c r="F275" s="87" t="s">
        <v>43</v>
      </c>
      <c r="G275" s="7" t="s">
        <v>22</v>
      </c>
      <c r="H275" s="7">
        <v>14.0</v>
      </c>
      <c r="I275" s="89" t="s">
        <v>194</v>
      </c>
      <c r="J275" s="137" t="s">
        <v>57</v>
      </c>
      <c r="K275" s="132"/>
      <c r="L275" s="87" t="s">
        <v>3200</v>
      </c>
      <c r="M275" s="263" t="s">
        <v>5406</v>
      </c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>
      <c r="A276" s="7">
        <v>269.0</v>
      </c>
      <c r="B276" s="8">
        <v>7.0</v>
      </c>
      <c r="C276" s="191">
        <v>224006.0</v>
      </c>
      <c r="D276" s="137" t="s">
        <v>62</v>
      </c>
      <c r="E276" s="137" t="s">
        <v>430</v>
      </c>
      <c r="F276" s="137" t="s">
        <v>2975</v>
      </c>
      <c r="G276" s="7" t="s">
        <v>13</v>
      </c>
      <c r="H276" s="7">
        <v>11.0</v>
      </c>
      <c r="I276" s="89" t="s">
        <v>205</v>
      </c>
      <c r="J276" s="137" t="s">
        <v>57</v>
      </c>
      <c r="K276" s="132"/>
      <c r="L276" s="87" t="s">
        <v>2976</v>
      </c>
      <c r="M276" s="263" t="s">
        <v>5962</v>
      </c>
      <c r="N276" s="33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>
      <c r="A277" s="7">
        <v>264.0</v>
      </c>
      <c r="B277" s="8">
        <v>2.0</v>
      </c>
      <c r="C277" s="191" t="s">
        <v>2964</v>
      </c>
      <c r="D277" s="197" t="s">
        <v>2965</v>
      </c>
      <c r="E277" s="197" t="s">
        <v>2966</v>
      </c>
      <c r="F277" s="197" t="s">
        <v>2268</v>
      </c>
      <c r="G277" s="90" t="s">
        <v>22</v>
      </c>
      <c r="H277" s="90">
        <v>10.0</v>
      </c>
      <c r="I277" s="89" t="s">
        <v>61</v>
      </c>
      <c r="J277" s="197" t="s">
        <v>57</v>
      </c>
      <c r="K277" s="91"/>
      <c r="L277" s="273" t="s">
        <v>2967</v>
      </c>
      <c r="M277" s="263" t="s">
        <v>5406</v>
      </c>
      <c r="N277" s="272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>
      <c r="A278" s="7">
        <v>270.0</v>
      </c>
      <c r="B278" s="8">
        <v>8.0</v>
      </c>
      <c r="C278" s="191">
        <v>235003.0</v>
      </c>
      <c r="D278" s="137" t="s">
        <v>2977</v>
      </c>
      <c r="E278" s="137" t="s">
        <v>2978</v>
      </c>
      <c r="F278" s="137" t="s">
        <v>76</v>
      </c>
      <c r="G278" s="7" t="s">
        <v>13</v>
      </c>
      <c r="H278" s="7">
        <v>11.0</v>
      </c>
      <c r="I278" s="89" t="s">
        <v>77</v>
      </c>
      <c r="J278" s="137" t="s">
        <v>57</v>
      </c>
      <c r="K278" s="132"/>
      <c r="L278" s="87" t="s">
        <v>2979</v>
      </c>
      <c r="M278" s="263" t="s">
        <v>5962</v>
      </c>
      <c r="N278" s="33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>
      <c r="A279" s="7">
        <v>271.0</v>
      </c>
      <c r="B279" s="8">
        <v>9.0</v>
      </c>
      <c r="C279" s="191">
        <v>237038.0</v>
      </c>
      <c r="D279" s="137" t="s">
        <v>241</v>
      </c>
      <c r="E279" s="137" t="s">
        <v>366</v>
      </c>
      <c r="F279" s="137" t="s">
        <v>2980</v>
      </c>
      <c r="G279" s="7" t="s">
        <v>13</v>
      </c>
      <c r="H279" s="7">
        <v>11.0</v>
      </c>
      <c r="I279" s="89" t="s">
        <v>110</v>
      </c>
      <c r="J279" s="137" t="s">
        <v>57</v>
      </c>
      <c r="K279" s="132"/>
      <c r="L279" s="87" t="s">
        <v>2981</v>
      </c>
      <c r="M279" s="263" t="s">
        <v>5962</v>
      </c>
      <c r="N279" s="33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>
      <c r="A280" s="7">
        <v>276.0</v>
      </c>
      <c r="B280" s="8">
        <v>14.0</v>
      </c>
      <c r="C280" s="191">
        <v>234726.0</v>
      </c>
      <c r="D280" s="137" t="s">
        <v>1495</v>
      </c>
      <c r="E280" s="137" t="s">
        <v>2990</v>
      </c>
      <c r="F280" s="137" t="s">
        <v>495</v>
      </c>
      <c r="G280" s="7" t="s">
        <v>22</v>
      </c>
      <c r="H280" s="7">
        <v>11.0</v>
      </c>
      <c r="I280" s="89" t="s">
        <v>194</v>
      </c>
      <c r="J280" s="137" t="s">
        <v>57</v>
      </c>
      <c r="K280" s="132"/>
      <c r="L280" s="87" t="s">
        <v>2991</v>
      </c>
      <c r="M280" s="263" t="s">
        <v>5406</v>
      </c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>
      <c r="A281" s="7">
        <v>370.0</v>
      </c>
      <c r="B281" s="8">
        <v>108.0</v>
      </c>
      <c r="C281" s="191" t="s">
        <v>3201</v>
      </c>
      <c r="D281" s="87" t="s">
        <v>480</v>
      </c>
      <c r="E281" s="87" t="s">
        <v>1238</v>
      </c>
      <c r="F281" s="87" t="s">
        <v>3091</v>
      </c>
      <c r="G281" s="7" t="s">
        <v>22</v>
      </c>
      <c r="H281" s="7">
        <v>14.0</v>
      </c>
      <c r="I281" s="89" t="s">
        <v>194</v>
      </c>
      <c r="J281" s="137" t="s">
        <v>57</v>
      </c>
      <c r="K281" s="132"/>
      <c r="L281" s="87" t="s">
        <v>3202</v>
      </c>
      <c r="M281" s="263" t="s">
        <v>5406</v>
      </c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>
      <c r="A282" s="7">
        <v>272.0</v>
      </c>
      <c r="B282" s="8">
        <v>10.0</v>
      </c>
      <c r="C282" s="191">
        <v>238296.0</v>
      </c>
      <c r="D282" s="137" t="s">
        <v>1558</v>
      </c>
      <c r="E282" s="137" t="s">
        <v>812</v>
      </c>
      <c r="F282" s="137" t="s">
        <v>2982</v>
      </c>
      <c r="G282" s="7" t="s">
        <v>13</v>
      </c>
      <c r="H282" s="7">
        <v>11.0</v>
      </c>
      <c r="I282" s="89" t="s">
        <v>205</v>
      </c>
      <c r="J282" s="137" t="s">
        <v>57</v>
      </c>
      <c r="K282" s="132"/>
      <c r="L282" s="87" t="s">
        <v>2983</v>
      </c>
      <c r="M282" s="263" t="s">
        <v>5962</v>
      </c>
      <c r="N282" s="33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>
      <c r="A283" s="7">
        <v>273.0</v>
      </c>
      <c r="B283" s="8">
        <v>11.0</v>
      </c>
      <c r="C283" s="191">
        <v>227242.0</v>
      </c>
      <c r="D283" s="137" t="s">
        <v>320</v>
      </c>
      <c r="E283" s="137" t="s">
        <v>2984</v>
      </c>
      <c r="F283" s="137" t="s">
        <v>118</v>
      </c>
      <c r="G283" s="7" t="s">
        <v>13</v>
      </c>
      <c r="H283" s="7">
        <v>11.0</v>
      </c>
      <c r="I283" s="89" t="s">
        <v>90</v>
      </c>
      <c r="J283" s="137" t="s">
        <v>57</v>
      </c>
      <c r="K283" s="132"/>
      <c r="L283" s="87" t="s">
        <v>2985</v>
      </c>
      <c r="M283" s="263" t="s">
        <v>5406</v>
      </c>
      <c r="N283" s="33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>
      <c r="A284" s="7">
        <v>274.0</v>
      </c>
      <c r="B284" s="8">
        <v>12.0</v>
      </c>
      <c r="C284" s="191">
        <v>233450.0</v>
      </c>
      <c r="D284" s="137" t="s">
        <v>302</v>
      </c>
      <c r="E284" s="137" t="s">
        <v>977</v>
      </c>
      <c r="F284" s="137" t="s">
        <v>2986</v>
      </c>
      <c r="G284" s="7" t="s">
        <v>13</v>
      </c>
      <c r="H284" s="7">
        <v>11.0</v>
      </c>
      <c r="I284" s="89" t="s">
        <v>119</v>
      </c>
      <c r="J284" s="137" t="s">
        <v>57</v>
      </c>
      <c r="K284" s="132"/>
      <c r="L284" s="87" t="s">
        <v>2987</v>
      </c>
      <c r="M284" s="263" t="s">
        <v>5406</v>
      </c>
      <c r="N284" s="272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>
      <c r="A285" s="7">
        <v>280.0</v>
      </c>
      <c r="B285" s="8">
        <v>18.0</v>
      </c>
      <c r="C285" s="191">
        <v>251285.0</v>
      </c>
      <c r="D285" s="137" t="s">
        <v>3000</v>
      </c>
      <c r="E285" s="137" t="s">
        <v>310</v>
      </c>
      <c r="F285" s="137" t="s">
        <v>865</v>
      </c>
      <c r="G285" s="7" t="s">
        <v>13</v>
      </c>
      <c r="H285" s="7">
        <v>12.0</v>
      </c>
      <c r="I285" s="89" t="s">
        <v>608</v>
      </c>
      <c r="J285" s="137" t="s">
        <v>57</v>
      </c>
      <c r="K285" s="132"/>
      <c r="L285" s="87" t="s">
        <v>3001</v>
      </c>
      <c r="M285" s="263" t="s">
        <v>5406</v>
      </c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>
      <c r="A286" s="7">
        <v>281.0</v>
      </c>
      <c r="B286" s="8">
        <v>19.0</v>
      </c>
      <c r="C286" s="160">
        <v>202982.0</v>
      </c>
      <c r="D286" s="118" t="s">
        <v>62</v>
      </c>
      <c r="E286" s="118" t="s">
        <v>1744</v>
      </c>
      <c r="F286" s="118" t="s">
        <v>1048</v>
      </c>
      <c r="G286" s="116" t="s">
        <v>13</v>
      </c>
      <c r="H286" s="116">
        <v>12.0</v>
      </c>
      <c r="I286" s="114" t="s">
        <v>119</v>
      </c>
      <c r="J286" s="118" t="s">
        <v>57</v>
      </c>
      <c r="K286" s="126" t="s">
        <v>2503</v>
      </c>
      <c r="L286" s="251" t="s">
        <v>3002</v>
      </c>
      <c r="M286" s="263" t="s">
        <v>5962</v>
      </c>
      <c r="N286" s="33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>
      <c r="A287" s="7">
        <v>282.0</v>
      </c>
      <c r="B287" s="17">
        <v>20.0</v>
      </c>
      <c r="C287" s="15">
        <v>260456.0</v>
      </c>
      <c r="D287" s="16" t="s">
        <v>58</v>
      </c>
      <c r="E287" s="16" t="s">
        <v>59</v>
      </c>
      <c r="F287" s="16" t="s">
        <v>60</v>
      </c>
      <c r="G287" s="12" t="s">
        <v>13</v>
      </c>
      <c r="H287" s="12">
        <v>12.0</v>
      </c>
      <c r="I287" s="13" t="s">
        <v>61</v>
      </c>
      <c r="J287" s="16" t="s">
        <v>57</v>
      </c>
      <c r="K287" s="327"/>
      <c r="L287" s="10" t="s">
        <v>5997</v>
      </c>
      <c r="M287" s="263" t="s">
        <v>5406</v>
      </c>
      <c r="N287" s="33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>
      <c r="A288" s="7">
        <v>283.0</v>
      </c>
      <c r="B288" s="17">
        <v>21.0</v>
      </c>
      <c r="C288" s="15">
        <v>251564.0</v>
      </c>
      <c r="D288" s="16" t="s">
        <v>62</v>
      </c>
      <c r="E288" s="16" t="s">
        <v>59</v>
      </c>
      <c r="F288" s="16" t="s">
        <v>63</v>
      </c>
      <c r="G288" s="12" t="s">
        <v>13</v>
      </c>
      <c r="H288" s="12">
        <v>12.0</v>
      </c>
      <c r="I288" s="13" t="s">
        <v>64</v>
      </c>
      <c r="J288" s="16" t="s">
        <v>57</v>
      </c>
      <c r="K288" s="327"/>
      <c r="L288" s="10" t="s">
        <v>6003</v>
      </c>
      <c r="M288" s="263" t="s">
        <v>5406</v>
      </c>
      <c r="N288" s="33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>
      <c r="A289" s="7">
        <v>284.0</v>
      </c>
      <c r="B289" s="8">
        <v>22.0</v>
      </c>
      <c r="C289" s="191">
        <v>252479.0</v>
      </c>
      <c r="D289" s="137" t="s">
        <v>58</v>
      </c>
      <c r="E289" s="137" t="s">
        <v>3003</v>
      </c>
      <c r="F289" s="137" t="s">
        <v>84</v>
      </c>
      <c r="G289" s="7" t="s">
        <v>13</v>
      </c>
      <c r="H289" s="7">
        <v>12.0</v>
      </c>
      <c r="I289" s="89" t="s">
        <v>119</v>
      </c>
      <c r="J289" s="137" t="s">
        <v>57</v>
      </c>
      <c r="K289" s="132"/>
      <c r="L289" s="87" t="s">
        <v>3004</v>
      </c>
      <c r="M289" s="263" t="s">
        <v>5962</v>
      </c>
      <c r="N289" s="33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>
      <c r="A290" s="7">
        <v>285.0</v>
      </c>
      <c r="B290" s="8">
        <v>23.0</v>
      </c>
      <c r="C290" s="191">
        <v>260761.0</v>
      </c>
      <c r="D290" s="137" t="s">
        <v>302</v>
      </c>
      <c r="E290" s="137" t="s">
        <v>339</v>
      </c>
      <c r="F290" s="137" t="s">
        <v>3005</v>
      </c>
      <c r="G290" s="7" t="s">
        <v>13</v>
      </c>
      <c r="H290" s="7">
        <v>12.0</v>
      </c>
      <c r="I290" s="89" t="s">
        <v>182</v>
      </c>
      <c r="J290" s="137" t="s">
        <v>57</v>
      </c>
      <c r="K290" s="132"/>
      <c r="L290" s="87" t="s">
        <v>3006</v>
      </c>
      <c r="M290" s="263" t="s">
        <v>5962</v>
      </c>
      <c r="N290" s="33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>
      <c r="A291" s="7">
        <v>286.0</v>
      </c>
      <c r="B291" s="8">
        <v>24.0</v>
      </c>
      <c r="C291" s="191">
        <v>227144.0</v>
      </c>
      <c r="D291" s="137" t="s">
        <v>3007</v>
      </c>
      <c r="E291" s="137" t="s">
        <v>25</v>
      </c>
      <c r="F291" s="137" t="s">
        <v>448</v>
      </c>
      <c r="G291" s="7" t="s">
        <v>13</v>
      </c>
      <c r="H291" s="7">
        <v>12.0</v>
      </c>
      <c r="I291" s="89" t="s">
        <v>194</v>
      </c>
      <c r="J291" s="137" t="s">
        <v>57</v>
      </c>
      <c r="K291" s="132"/>
      <c r="L291" s="87" t="s">
        <v>3008</v>
      </c>
      <c r="M291" s="263" t="s">
        <v>5406</v>
      </c>
      <c r="N291" s="326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>
      <c r="A292" s="7">
        <v>287.0</v>
      </c>
      <c r="B292" s="17">
        <v>25.0</v>
      </c>
      <c r="C292" s="15">
        <v>266376.0</v>
      </c>
      <c r="D292" s="16" t="s">
        <v>65</v>
      </c>
      <c r="E292" s="16" t="s">
        <v>66</v>
      </c>
      <c r="F292" s="16" t="s">
        <v>67</v>
      </c>
      <c r="G292" s="12" t="s">
        <v>13</v>
      </c>
      <c r="H292" s="12">
        <v>12.0</v>
      </c>
      <c r="I292" s="13" t="s">
        <v>61</v>
      </c>
      <c r="J292" s="16" t="s">
        <v>57</v>
      </c>
      <c r="K292" s="327"/>
      <c r="L292" s="10" t="s">
        <v>6015</v>
      </c>
      <c r="M292" s="263" t="s">
        <v>5406</v>
      </c>
      <c r="N292" s="326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>
      <c r="A293" s="7">
        <v>288.0</v>
      </c>
      <c r="B293" s="8">
        <v>26.0</v>
      </c>
      <c r="C293" s="191">
        <v>259228.0</v>
      </c>
      <c r="D293" s="137" t="s">
        <v>3009</v>
      </c>
      <c r="E293" s="137" t="s">
        <v>3010</v>
      </c>
      <c r="F293" s="137" t="s">
        <v>466</v>
      </c>
      <c r="G293" s="7" t="s">
        <v>13</v>
      </c>
      <c r="H293" s="7">
        <v>12.0</v>
      </c>
      <c r="I293" s="89" t="s">
        <v>56</v>
      </c>
      <c r="J293" s="137" t="s">
        <v>57</v>
      </c>
      <c r="K293" s="132"/>
      <c r="L293" s="87" t="s">
        <v>3011</v>
      </c>
      <c r="M293" s="263" t="s">
        <v>5406</v>
      </c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>
      <c r="A294" s="7">
        <v>289.0</v>
      </c>
      <c r="B294" s="8">
        <v>27.0</v>
      </c>
      <c r="C294" s="191">
        <v>253175.0</v>
      </c>
      <c r="D294" s="137" t="s">
        <v>276</v>
      </c>
      <c r="E294" s="137" t="s">
        <v>2248</v>
      </c>
      <c r="F294" s="137" t="s">
        <v>17</v>
      </c>
      <c r="G294" s="7" t="s">
        <v>13</v>
      </c>
      <c r="H294" s="7">
        <v>12.0</v>
      </c>
      <c r="I294" s="89" t="s">
        <v>14</v>
      </c>
      <c r="J294" s="137" t="s">
        <v>57</v>
      </c>
      <c r="K294" s="132"/>
      <c r="L294" s="87" t="s">
        <v>3012</v>
      </c>
      <c r="M294" s="263" t="s">
        <v>5406</v>
      </c>
      <c r="N294" s="326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>
      <c r="A295" s="7">
        <v>290.0</v>
      </c>
      <c r="B295" s="8">
        <v>28.0</v>
      </c>
      <c r="C295" s="191">
        <v>260325.0</v>
      </c>
      <c r="D295" s="137" t="s">
        <v>589</v>
      </c>
      <c r="E295" s="137" t="s">
        <v>3013</v>
      </c>
      <c r="F295" s="137" t="s">
        <v>3014</v>
      </c>
      <c r="G295" s="7" t="s">
        <v>13</v>
      </c>
      <c r="H295" s="7">
        <v>12.0</v>
      </c>
      <c r="I295" s="89" t="s">
        <v>3015</v>
      </c>
      <c r="J295" s="137" t="s">
        <v>57</v>
      </c>
      <c r="K295" s="132"/>
      <c r="L295" s="87" t="s">
        <v>3016</v>
      </c>
      <c r="M295" s="263" t="s">
        <v>5406</v>
      </c>
      <c r="N295" s="326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>
      <c r="A296" s="7">
        <v>326.0</v>
      </c>
      <c r="B296" s="8">
        <v>64.0</v>
      </c>
      <c r="C296" s="191" t="s">
        <v>3084</v>
      </c>
      <c r="D296" s="137" t="s">
        <v>476</v>
      </c>
      <c r="E296" s="137" t="s">
        <v>3085</v>
      </c>
      <c r="F296" s="137" t="s">
        <v>1048</v>
      </c>
      <c r="G296" s="7" t="s">
        <v>22</v>
      </c>
      <c r="H296" s="7">
        <v>13.0</v>
      </c>
      <c r="I296" s="89" t="s">
        <v>98</v>
      </c>
      <c r="J296" s="137" t="s">
        <v>57</v>
      </c>
      <c r="K296" s="132"/>
      <c r="L296" s="249" t="s">
        <v>3086</v>
      </c>
      <c r="M296" s="263" t="s">
        <v>5406</v>
      </c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>
      <c r="A297" s="7">
        <v>291.0</v>
      </c>
      <c r="B297" s="8">
        <v>29.0</v>
      </c>
      <c r="C297" s="191">
        <v>261306.0</v>
      </c>
      <c r="D297" s="137" t="s">
        <v>3017</v>
      </c>
      <c r="E297" s="137" t="s">
        <v>2826</v>
      </c>
      <c r="F297" s="137" t="s">
        <v>1008</v>
      </c>
      <c r="G297" s="7" t="s">
        <v>13</v>
      </c>
      <c r="H297" s="7">
        <v>12.0</v>
      </c>
      <c r="I297" s="89" t="s">
        <v>205</v>
      </c>
      <c r="J297" s="137" t="s">
        <v>57</v>
      </c>
      <c r="K297" s="132"/>
      <c r="L297" s="87" t="s">
        <v>3018</v>
      </c>
      <c r="M297" s="263" t="s">
        <v>5406</v>
      </c>
      <c r="N297" s="272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>
      <c r="A298" s="7">
        <v>292.0</v>
      </c>
      <c r="B298" s="8">
        <v>30.0</v>
      </c>
      <c r="C298" s="191">
        <v>251686.0</v>
      </c>
      <c r="D298" s="137" t="s">
        <v>173</v>
      </c>
      <c r="E298" s="137" t="s">
        <v>953</v>
      </c>
      <c r="F298" s="137" t="s">
        <v>473</v>
      </c>
      <c r="G298" s="7" t="s">
        <v>13</v>
      </c>
      <c r="H298" s="7">
        <v>12.0</v>
      </c>
      <c r="I298" s="89" t="s">
        <v>205</v>
      </c>
      <c r="J298" s="137" t="s">
        <v>57</v>
      </c>
      <c r="K298" s="132"/>
      <c r="L298" s="87" t="s">
        <v>3019</v>
      </c>
      <c r="M298" s="263" t="s">
        <v>5406</v>
      </c>
      <c r="N298" s="272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>
      <c r="A299" s="7">
        <v>300.0</v>
      </c>
      <c r="B299" s="17">
        <v>38.0</v>
      </c>
      <c r="C299" s="15" t="s">
        <v>68</v>
      </c>
      <c r="D299" s="16" t="s">
        <v>69</v>
      </c>
      <c r="E299" s="16" t="s">
        <v>70</v>
      </c>
      <c r="F299" s="16" t="s">
        <v>71</v>
      </c>
      <c r="G299" s="12" t="s">
        <v>13</v>
      </c>
      <c r="H299" s="12">
        <v>13.0</v>
      </c>
      <c r="I299" s="13" t="s">
        <v>72</v>
      </c>
      <c r="J299" s="16" t="s">
        <v>57</v>
      </c>
      <c r="K299" s="327"/>
      <c r="L299" s="335" t="s">
        <v>6037</v>
      </c>
      <c r="M299" s="263" t="s">
        <v>5406</v>
      </c>
      <c r="N299" s="326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>
      <c r="A300" s="7">
        <v>301.0</v>
      </c>
      <c r="B300" s="8">
        <v>39.0</v>
      </c>
      <c r="C300" s="191" t="s">
        <v>3031</v>
      </c>
      <c r="D300" s="137" t="s">
        <v>3032</v>
      </c>
      <c r="E300" s="137" t="s">
        <v>2988</v>
      </c>
      <c r="F300" s="137" t="s">
        <v>1844</v>
      </c>
      <c r="G300" s="7" t="s">
        <v>13</v>
      </c>
      <c r="H300" s="7">
        <v>13.0</v>
      </c>
      <c r="I300" s="89" t="s">
        <v>64</v>
      </c>
      <c r="J300" s="137" t="s">
        <v>57</v>
      </c>
      <c r="K300" s="132"/>
      <c r="L300" s="249" t="s">
        <v>3033</v>
      </c>
      <c r="M300" s="263" t="s">
        <v>5406</v>
      </c>
      <c r="N300" s="326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>
      <c r="A301" s="7">
        <v>327.0</v>
      </c>
      <c r="B301" s="8">
        <v>65.0</v>
      </c>
      <c r="C301" s="191" t="s">
        <v>3087</v>
      </c>
      <c r="D301" s="137" t="s">
        <v>2442</v>
      </c>
      <c r="E301" s="137" t="s">
        <v>3088</v>
      </c>
      <c r="F301" s="137" t="s">
        <v>977</v>
      </c>
      <c r="G301" s="7" t="s">
        <v>22</v>
      </c>
      <c r="H301" s="7">
        <v>13.0</v>
      </c>
      <c r="I301" s="185" t="s">
        <v>359</v>
      </c>
      <c r="J301" s="137" t="s">
        <v>57</v>
      </c>
      <c r="K301" s="132"/>
      <c r="L301" s="249" t="s">
        <v>3089</v>
      </c>
      <c r="M301" s="263" t="s">
        <v>5406</v>
      </c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>
      <c r="A302" s="7">
        <v>302.0</v>
      </c>
      <c r="B302" s="8">
        <v>40.0</v>
      </c>
      <c r="C302" s="160" t="s">
        <v>1758</v>
      </c>
      <c r="D302" s="118" t="s">
        <v>1759</v>
      </c>
      <c r="E302" s="118" t="s">
        <v>1714</v>
      </c>
      <c r="F302" s="118" t="s">
        <v>1760</v>
      </c>
      <c r="G302" s="116" t="s">
        <v>13</v>
      </c>
      <c r="H302" s="116">
        <v>13.0</v>
      </c>
      <c r="I302" s="114" t="s">
        <v>119</v>
      </c>
      <c r="J302" s="118" t="s">
        <v>57</v>
      </c>
      <c r="K302" s="126" t="s">
        <v>2416</v>
      </c>
      <c r="L302" s="115" t="s">
        <v>3034</v>
      </c>
      <c r="M302" s="263" t="s">
        <v>5962</v>
      </c>
      <c r="N302" s="33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>
      <c r="A303" s="7">
        <v>294.0</v>
      </c>
      <c r="B303" s="8">
        <v>32.0</v>
      </c>
      <c r="C303" s="191">
        <v>255168.0</v>
      </c>
      <c r="D303" s="137" t="s">
        <v>2952</v>
      </c>
      <c r="E303" s="137" t="s">
        <v>1186</v>
      </c>
      <c r="F303" s="137" t="s">
        <v>310</v>
      </c>
      <c r="G303" s="7" t="s">
        <v>22</v>
      </c>
      <c r="H303" s="7">
        <v>12.0</v>
      </c>
      <c r="I303" s="89" t="s">
        <v>61</v>
      </c>
      <c r="J303" s="137" t="s">
        <v>57</v>
      </c>
      <c r="K303" s="132"/>
      <c r="L303" s="87" t="s">
        <v>3022</v>
      </c>
      <c r="M303" s="263" t="s">
        <v>5406</v>
      </c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>
      <c r="A304" s="7">
        <v>328.0</v>
      </c>
      <c r="B304" s="8">
        <v>66.0</v>
      </c>
      <c r="C304" s="191" t="s">
        <v>3090</v>
      </c>
      <c r="D304" s="137" t="s">
        <v>509</v>
      </c>
      <c r="E304" s="137" t="s">
        <v>3091</v>
      </c>
      <c r="F304" s="137" t="s">
        <v>102</v>
      </c>
      <c r="G304" s="7" t="s">
        <v>22</v>
      </c>
      <c r="H304" s="7">
        <v>13.0</v>
      </c>
      <c r="I304" s="140" t="s">
        <v>511</v>
      </c>
      <c r="J304" s="137" t="s">
        <v>57</v>
      </c>
      <c r="K304" s="132"/>
      <c r="L304" s="87" t="s">
        <v>3092</v>
      </c>
      <c r="M304" s="263" t="s">
        <v>5406</v>
      </c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>
      <c r="A305" s="7">
        <v>303.0</v>
      </c>
      <c r="B305" s="8">
        <v>41.0</v>
      </c>
      <c r="C305" s="50" t="s">
        <v>531</v>
      </c>
      <c r="D305" s="51" t="s">
        <v>532</v>
      </c>
      <c r="E305" s="51" t="s">
        <v>533</v>
      </c>
      <c r="F305" s="51" t="s">
        <v>25</v>
      </c>
      <c r="G305" s="56" t="s">
        <v>13</v>
      </c>
      <c r="H305" s="56">
        <v>13.0</v>
      </c>
      <c r="I305" s="53" t="s">
        <v>64</v>
      </c>
      <c r="J305" s="51" t="s">
        <v>57</v>
      </c>
      <c r="K305" s="54"/>
      <c r="L305" s="57" t="s">
        <v>534</v>
      </c>
      <c r="M305" s="263" t="s">
        <v>5406</v>
      </c>
      <c r="N305" s="326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>
      <c r="A306" s="7">
        <v>304.0</v>
      </c>
      <c r="B306" s="8">
        <v>42.0</v>
      </c>
      <c r="C306" s="191" t="s">
        <v>3035</v>
      </c>
      <c r="D306" s="137" t="s">
        <v>69</v>
      </c>
      <c r="E306" s="137" t="s">
        <v>3036</v>
      </c>
      <c r="F306" s="137" t="s">
        <v>567</v>
      </c>
      <c r="G306" s="7" t="s">
        <v>13</v>
      </c>
      <c r="H306" s="7">
        <v>13.0</v>
      </c>
      <c r="I306" s="89" t="s">
        <v>655</v>
      </c>
      <c r="J306" s="137" t="s">
        <v>57</v>
      </c>
      <c r="K306" s="132"/>
      <c r="L306" s="87" t="s">
        <v>3037</v>
      </c>
      <c r="M306" s="263" t="s">
        <v>5406</v>
      </c>
      <c r="N306" s="272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>
      <c r="A307" s="7">
        <v>305.0</v>
      </c>
      <c r="B307" s="8">
        <v>43.0</v>
      </c>
      <c r="C307" s="191" t="s">
        <v>3038</v>
      </c>
      <c r="D307" s="137" t="s">
        <v>3039</v>
      </c>
      <c r="E307" s="137" t="s">
        <v>3040</v>
      </c>
      <c r="F307" s="137" t="s">
        <v>3041</v>
      </c>
      <c r="G307" s="7" t="s">
        <v>13</v>
      </c>
      <c r="H307" s="7">
        <v>13.0</v>
      </c>
      <c r="I307" s="185" t="s">
        <v>359</v>
      </c>
      <c r="J307" s="137" t="s">
        <v>57</v>
      </c>
      <c r="K307" s="132"/>
      <c r="L307" s="87" t="s">
        <v>3042</v>
      </c>
      <c r="M307" s="263" t="s">
        <v>5962</v>
      </c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>
      <c r="A308" s="7">
        <v>306.0</v>
      </c>
      <c r="B308" s="17">
        <v>44.0</v>
      </c>
      <c r="C308" s="15" t="s">
        <v>73</v>
      </c>
      <c r="D308" s="16" t="s">
        <v>74</v>
      </c>
      <c r="E308" s="16" t="s">
        <v>75</v>
      </c>
      <c r="F308" s="16" t="s">
        <v>76</v>
      </c>
      <c r="G308" s="12" t="s">
        <v>13</v>
      </c>
      <c r="H308" s="12">
        <v>13.0</v>
      </c>
      <c r="I308" s="13" t="s">
        <v>77</v>
      </c>
      <c r="J308" s="16" t="s">
        <v>57</v>
      </c>
      <c r="K308" s="327"/>
      <c r="L308" s="10" t="s">
        <v>6082</v>
      </c>
      <c r="M308" s="263" t="s">
        <v>5406</v>
      </c>
      <c r="N308" s="326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>
      <c r="A309" s="7">
        <v>307.0</v>
      </c>
      <c r="B309" s="8">
        <v>45.0</v>
      </c>
      <c r="C309" s="191" t="s">
        <v>3043</v>
      </c>
      <c r="D309" s="137" t="s">
        <v>3044</v>
      </c>
      <c r="E309" s="137" t="s">
        <v>3003</v>
      </c>
      <c r="F309" s="137" t="s">
        <v>84</v>
      </c>
      <c r="G309" s="7" t="s">
        <v>13</v>
      </c>
      <c r="H309" s="7">
        <v>13.0</v>
      </c>
      <c r="I309" s="89" t="s">
        <v>194</v>
      </c>
      <c r="J309" s="137" t="s">
        <v>57</v>
      </c>
      <c r="K309" s="132"/>
      <c r="L309" s="249" t="s">
        <v>3045</v>
      </c>
      <c r="M309" s="263" t="s">
        <v>5962</v>
      </c>
      <c r="N309" s="33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>
      <c r="A310" s="7">
        <v>308.0</v>
      </c>
      <c r="B310" s="8">
        <v>46.0</v>
      </c>
      <c r="C310" s="160" t="s">
        <v>1745</v>
      </c>
      <c r="D310" s="118" t="s">
        <v>58</v>
      </c>
      <c r="E310" s="118" t="s">
        <v>37</v>
      </c>
      <c r="F310" s="118" t="s">
        <v>63</v>
      </c>
      <c r="G310" s="116" t="s">
        <v>13</v>
      </c>
      <c r="H310" s="116">
        <v>13.0</v>
      </c>
      <c r="I310" s="114" t="s">
        <v>354</v>
      </c>
      <c r="J310" s="118" t="s">
        <v>57</v>
      </c>
      <c r="K310" s="126" t="s">
        <v>2503</v>
      </c>
      <c r="L310" s="251" t="s">
        <v>3046</v>
      </c>
      <c r="M310" s="263" t="s">
        <v>5962</v>
      </c>
      <c r="N310" s="33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>
      <c r="A311" s="7">
        <v>371.0</v>
      </c>
      <c r="B311" s="8">
        <v>109.0</v>
      </c>
      <c r="C311" s="191" t="s">
        <v>3203</v>
      </c>
      <c r="D311" s="87" t="s">
        <v>3204</v>
      </c>
      <c r="E311" s="87" t="s">
        <v>3205</v>
      </c>
      <c r="F311" s="87" t="s">
        <v>1348</v>
      </c>
      <c r="G311" s="7" t="s">
        <v>22</v>
      </c>
      <c r="H311" s="7">
        <v>14.0</v>
      </c>
      <c r="I311" s="89" t="s">
        <v>239</v>
      </c>
      <c r="J311" s="137" t="s">
        <v>57</v>
      </c>
      <c r="K311" s="132"/>
      <c r="L311" s="87" t="s">
        <v>3206</v>
      </c>
      <c r="M311" s="263" t="s">
        <v>5406</v>
      </c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>
      <c r="A312" s="7">
        <v>309.0</v>
      </c>
      <c r="B312" s="8">
        <v>47.0</v>
      </c>
      <c r="C312" s="191" t="s">
        <v>3047</v>
      </c>
      <c r="D312" s="137" t="s">
        <v>3048</v>
      </c>
      <c r="E312" s="137" t="s">
        <v>37</v>
      </c>
      <c r="F312" s="137" t="s">
        <v>3049</v>
      </c>
      <c r="G312" s="7" t="s">
        <v>13</v>
      </c>
      <c r="H312" s="7">
        <v>13.0</v>
      </c>
      <c r="I312" s="89" t="s">
        <v>275</v>
      </c>
      <c r="J312" s="137" t="s">
        <v>57</v>
      </c>
      <c r="K312" s="132"/>
      <c r="L312" s="249" t="s">
        <v>3050</v>
      </c>
      <c r="M312" s="263" t="s">
        <v>5962</v>
      </c>
      <c r="N312" s="33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>
      <c r="A313" s="7">
        <v>372.0</v>
      </c>
      <c r="B313" s="8">
        <v>110.0</v>
      </c>
      <c r="C313" s="191" t="s">
        <v>3207</v>
      </c>
      <c r="D313" s="87" t="s">
        <v>1584</v>
      </c>
      <c r="E313" s="87" t="s">
        <v>11</v>
      </c>
      <c r="F313" s="87" t="s">
        <v>3208</v>
      </c>
      <c r="G313" s="7" t="s">
        <v>22</v>
      </c>
      <c r="H313" s="7">
        <v>14.0</v>
      </c>
      <c r="I313" s="89" t="s">
        <v>201</v>
      </c>
      <c r="J313" s="137" t="s">
        <v>57</v>
      </c>
      <c r="K313" s="132"/>
      <c r="L313" s="87" t="s">
        <v>3209</v>
      </c>
      <c r="M313" s="263" t="s">
        <v>5406</v>
      </c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>
      <c r="A314" s="7">
        <v>310.0</v>
      </c>
      <c r="B314" s="17">
        <v>48.0</v>
      </c>
      <c r="C314" s="15" t="s">
        <v>78</v>
      </c>
      <c r="D314" s="16" t="s">
        <v>79</v>
      </c>
      <c r="E314" s="16" t="s">
        <v>80</v>
      </c>
      <c r="F314" s="16" t="s">
        <v>54</v>
      </c>
      <c r="G314" s="12" t="s">
        <v>13</v>
      </c>
      <c r="H314" s="12">
        <v>13.0</v>
      </c>
      <c r="I314" s="13" t="s">
        <v>81</v>
      </c>
      <c r="J314" s="16" t="s">
        <v>57</v>
      </c>
      <c r="K314" s="327"/>
      <c r="L314" s="335" t="s">
        <v>6123</v>
      </c>
      <c r="M314" s="263" t="s">
        <v>5406</v>
      </c>
      <c r="N314" s="326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>
      <c r="A315" s="7">
        <v>295.0</v>
      </c>
      <c r="B315" s="8">
        <v>33.0</v>
      </c>
      <c r="C315" s="191">
        <v>241309.0</v>
      </c>
      <c r="D315" s="137" t="s">
        <v>3023</v>
      </c>
      <c r="E315" s="137" t="s">
        <v>17</v>
      </c>
      <c r="F315" s="137" t="s">
        <v>694</v>
      </c>
      <c r="G315" s="7" t="s">
        <v>22</v>
      </c>
      <c r="H315" s="7">
        <v>12.0</v>
      </c>
      <c r="I315" s="89" t="s">
        <v>194</v>
      </c>
      <c r="J315" s="137" t="s">
        <v>57</v>
      </c>
      <c r="K315" s="132"/>
      <c r="L315" s="87" t="s">
        <v>3024</v>
      </c>
      <c r="M315" s="263" t="s">
        <v>5406</v>
      </c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>
      <c r="A316" s="7">
        <v>311.0</v>
      </c>
      <c r="B316" s="8">
        <v>49.0</v>
      </c>
      <c r="C316" s="160" t="s">
        <v>1754</v>
      </c>
      <c r="D316" s="118" t="s">
        <v>1755</v>
      </c>
      <c r="E316" s="118" t="s">
        <v>25</v>
      </c>
      <c r="F316" s="118" t="s">
        <v>1756</v>
      </c>
      <c r="G316" s="116" t="s">
        <v>13</v>
      </c>
      <c r="H316" s="116">
        <v>13.0</v>
      </c>
      <c r="I316" s="114" t="s">
        <v>1757</v>
      </c>
      <c r="J316" s="118" t="s">
        <v>57</v>
      </c>
      <c r="K316" s="126" t="s">
        <v>3051</v>
      </c>
      <c r="L316" s="251" t="s">
        <v>3052</v>
      </c>
      <c r="M316" s="263" t="s">
        <v>5962</v>
      </c>
      <c r="N316" s="326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>
      <c r="A317" s="7">
        <v>312.0</v>
      </c>
      <c r="B317" s="8">
        <v>50.0</v>
      </c>
      <c r="C317" s="191" t="s">
        <v>3053</v>
      </c>
      <c r="D317" s="137" t="s">
        <v>863</v>
      </c>
      <c r="E317" s="137" t="s">
        <v>3054</v>
      </c>
      <c r="F317" s="137" t="s">
        <v>3055</v>
      </c>
      <c r="G317" s="7" t="s">
        <v>13</v>
      </c>
      <c r="H317" s="7">
        <v>13.0</v>
      </c>
      <c r="I317" s="89" t="s">
        <v>98</v>
      </c>
      <c r="J317" s="137" t="s">
        <v>57</v>
      </c>
      <c r="K317" s="132"/>
      <c r="L317" s="87" t="s">
        <v>3056</v>
      </c>
      <c r="M317" s="263" t="s">
        <v>5962</v>
      </c>
      <c r="N317" s="326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>
      <c r="A318" s="7">
        <v>329.0</v>
      </c>
      <c r="B318" s="8">
        <v>67.0</v>
      </c>
      <c r="C318" s="191" t="s">
        <v>3093</v>
      </c>
      <c r="D318" s="137" t="s">
        <v>286</v>
      </c>
      <c r="E318" s="137" t="s">
        <v>3094</v>
      </c>
      <c r="F318" s="137" t="s">
        <v>3095</v>
      </c>
      <c r="G318" s="7" t="s">
        <v>22</v>
      </c>
      <c r="H318" s="7">
        <v>13.0</v>
      </c>
      <c r="I318" s="89" t="s">
        <v>201</v>
      </c>
      <c r="J318" s="137" t="s">
        <v>57</v>
      </c>
      <c r="K318" s="132"/>
      <c r="L318" s="87" t="s">
        <v>3096</v>
      </c>
      <c r="M318" s="263" t="s">
        <v>5406</v>
      </c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>
      <c r="A319" s="7">
        <v>373.0</v>
      </c>
      <c r="B319" s="8">
        <v>111.0</v>
      </c>
      <c r="C319" s="191" t="s">
        <v>3210</v>
      </c>
      <c r="D319" s="87" t="s">
        <v>3211</v>
      </c>
      <c r="E319" s="87" t="s">
        <v>3094</v>
      </c>
      <c r="F319" s="87" t="s">
        <v>3095</v>
      </c>
      <c r="G319" s="7" t="s">
        <v>22</v>
      </c>
      <c r="H319" s="7">
        <v>14.0</v>
      </c>
      <c r="I319" s="89" t="s">
        <v>61</v>
      </c>
      <c r="J319" s="137" t="s">
        <v>57</v>
      </c>
      <c r="K319" s="132"/>
      <c r="L319" s="87" t="s">
        <v>3212</v>
      </c>
      <c r="M319" s="263" t="s">
        <v>5406</v>
      </c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>
      <c r="A320" s="7">
        <v>313.0</v>
      </c>
      <c r="B320" s="8">
        <v>51.0</v>
      </c>
      <c r="C320" s="191" t="s">
        <v>3057</v>
      </c>
      <c r="D320" s="137" t="s">
        <v>420</v>
      </c>
      <c r="E320" s="137" t="s">
        <v>3058</v>
      </c>
      <c r="F320" s="137" t="s">
        <v>1214</v>
      </c>
      <c r="G320" s="7" t="s">
        <v>13</v>
      </c>
      <c r="H320" s="7">
        <v>13.0</v>
      </c>
      <c r="I320" s="89" t="s">
        <v>81</v>
      </c>
      <c r="J320" s="137" t="s">
        <v>57</v>
      </c>
      <c r="K320" s="132"/>
      <c r="L320" s="87" t="s">
        <v>3059</v>
      </c>
      <c r="M320" s="263" t="s">
        <v>5406</v>
      </c>
      <c r="N320" s="272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>
      <c r="A321" s="7">
        <v>330.0</v>
      </c>
      <c r="B321" s="8">
        <v>68.0</v>
      </c>
      <c r="C321" s="191" t="s">
        <v>3097</v>
      </c>
      <c r="D321" s="137" t="s">
        <v>2958</v>
      </c>
      <c r="E321" s="137" t="s">
        <v>3098</v>
      </c>
      <c r="F321" s="137" t="s">
        <v>375</v>
      </c>
      <c r="G321" s="7" t="s">
        <v>22</v>
      </c>
      <c r="H321" s="7">
        <v>13.0</v>
      </c>
      <c r="I321" s="89" t="s">
        <v>81</v>
      </c>
      <c r="J321" s="137" t="s">
        <v>57</v>
      </c>
      <c r="K321" s="132"/>
      <c r="L321" s="87" t="s">
        <v>3099</v>
      </c>
      <c r="M321" s="263" t="s">
        <v>5406</v>
      </c>
      <c r="N321" s="272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>
      <c r="A322" s="7">
        <v>314.0</v>
      </c>
      <c r="B322" s="8">
        <v>52.0</v>
      </c>
      <c r="C322" s="191" t="s">
        <v>3060</v>
      </c>
      <c r="D322" s="137" t="s">
        <v>589</v>
      </c>
      <c r="E322" s="137" t="s">
        <v>3061</v>
      </c>
      <c r="F322" s="137" t="s">
        <v>76</v>
      </c>
      <c r="G322" s="7" t="s">
        <v>13</v>
      </c>
      <c r="H322" s="7">
        <v>13.0</v>
      </c>
      <c r="I322" s="89" t="s">
        <v>3062</v>
      </c>
      <c r="J322" s="137" t="s">
        <v>57</v>
      </c>
      <c r="K322" s="132"/>
      <c r="L322" s="249" t="s">
        <v>3063</v>
      </c>
      <c r="M322" s="263" t="s">
        <v>5962</v>
      </c>
      <c r="N322" s="33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>
      <c r="A323" s="7">
        <v>315.0</v>
      </c>
      <c r="B323" s="8">
        <v>53.0</v>
      </c>
      <c r="C323" s="50" t="s">
        <v>535</v>
      </c>
      <c r="D323" s="51" t="s">
        <v>536</v>
      </c>
      <c r="E323" s="51" t="s">
        <v>375</v>
      </c>
      <c r="F323" s="51" t="s">
        <v>495</v>
      </c>
      <c r="G323" s="56" t="s">
        <v>13</v>
      </c>
      <c r="H323" s="56">
        <v>13.0</v>
      </c>
      <c r="I323" s="53" t="s">
        <v>537</v>
      </c>
      <c r="J323" s="51" t="s">
        <v>57</v>
      </c>
      <c r="K323" s="54"/>
      <c r="L323" s="57" t="s">
        <v>538</v>
      </c>
      <c r="M323" s="263" t="s">
        <v>5406</v>
      </c>
      <c r="N323" s="33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>
      <c r="A324" s="7">
        <v>316.0</v>
      </c>
      <c r="B324" s="8">
        <v>54.0</v>
      </c>
      <c r="C324" s="160" t="s">
        <v>1749</v>
      </c>
      <c r="D324" s="118" t="s">
        <v>1750</v>
      </c>
      <c r="E324" s="118" t="s">
        <v>1515</v>
      </c>
      <c r="F324" s="118" t="s">
        <v>1030</v>
      </c>
      <c r="G324" s="116" t="s">
        <v>13</v>
      </c>
      <c r="H324" s="116">
        <v>13.0</v>
      </c>
      <c r="I324" s="114" t="s">
        <v>655</v>
      </c>
      <c r="J324" s="118" t="s">
        <v>57</v>
      </c>
      <c r="K324" s="126" t="s">
        <v>2498</v>
      </c>
      <c r="L324" s="115" t="s">
        <v>3064</v>
      </c>
      <c r="M324" s="263" t="s">
        <v>5406</v>
      </c>
      <c r="N324" s="33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>
      <c r="A325" s="7">
        <v>317.0</v>
      </c>
      <c r="B325" s="17">
        <v>55.0</v>
      </c>
      <c r="C325" s="15" t="s">
        <v>82</v>
      </c>
      <c r="D325" s="16" t="s">
        <v>83</v>
      </c>
      <c r="E325" s="16" t="s">
        <v>84</v>
      </c>
      <c r="F325" s="16" t="s">
        <v>85</v>
      </c>
      <c r="G325" s="12" t="s">
        <v>13</v>
      </c>
      <c r="H325" s="12">
        <v>13.0</v>
      </c>
      <c r="I325" s="13" t="s">
        <v>81</v>
      </c>
      <c r="J325" s="16" t="s">
        <v>57</v>
      </c>
      <c r="K325" s="327"/>
      <c r="L325" s="10" t="s">
        <v>6175</v>
      </c>
      <c r="M325" s="263" t="s">
        <v>5406</v>
      </c>
      <c r="N325" s="326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>
      <c r="A326" s="7">
        <v>374.0</v>
      </c>
      <c r="B326" s="8">
        <v>112.0</v>
      </c>
      <c r="C326" s="191" t="s">
        <v>3213</v>
      </c>
      <c r="D326" s="87" t="s">
        <v>3214</v>
      </c>
      <c r="E326" s="87" t="s">
        <v>3215</v>
      </c>
      <c r="F326" s="87" t="s">
        <v>3216</v>
      </c>
      <c r="G326" s="7" t="s">
        <v>22</v>
      </c>
      <c r="H326" s="7">
        <v>14.0</v>
      </c>
      <c r="I326" s="89" t="s">
        <v>14</v>
      </c>
      <c r="J326" s="137" t="s">
        <v>57</v>
      </c>
      <c r="K326" s="132"/>
      <c r="L326" s="87" t="s">
        <v>3217</v>
      </c>
      <c r="M326" s="263" t="s">
        <v>5406</v>
      </c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>
      <c r="A327" s="7">
        <v>331.0</v>
      </c>
      <c r="B327" s="17">
        <v>69.0</v>
      </c>
      <c r="C327" s="15" t="s">
        <v>94</v>
      </c>
      <c r="D327" s="16" t="s">
        <v>95</v>
      </c>
      <c r="E327" s="16" t="s">
        <v>96</v>
      </c>
      <c r="F327" s="16" t="s">
        <v>97</v>
      </c>
      <c r="G327" s="12" t="s">
        <v>22</v>
      </c>
      <c r="H327" s="12">
        <v>13.0</v>
      </c>
      <c r="I327" s="13" t="s">
        <v>98</v>
      </c>
      <c r="J327" s="16" t="s">
        <v>57</v>
      </c>
      <c r="K327" s="327"/>
      <c r="L327" s="10" t="s">
        <v>6176</v>
      </c>
      <c r="M327" s="263" t="s">
        <v>5406</v>
      </c>
      <c r="N327" s="336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>
      <c r="A328" s="7">
        <v>318.0</v>
      </c>
      <c r="B328" s="8">
        <v>56.0</v>
      </c>
      <c r="C328" s="191" t="s">
        <v>3065</v>
      </c>
      <c r="D328" s="137" t="s">
        <v>484</v>
      </c>
      <c r="E328" s="137" t="s">
        <v>964</v>
      </c>
      <c r="F328" s="137" t="s">
        <v>1478</v>
      </c>
      <c r="G328" s="7" t="s">
        <v>13</v>
      </c>
      <c r="H328" s="7">
        <v>13.0</v>
      </c>
      <c r="I328" s="89" t="s">
        <v>201</v>
      </c>
      <c r="J328" s="137" t="s">
        <v>57</v>
      </c>
      <c r="K328" s="132"/>
      <c r="L328" s="87" t="s">
        <v>3066</v>
      </c>
      <c r="M328" s="263" t="s">
        <v>5962</v>
      </c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>
      <c r="A329" s="7">
        <v>319.0</v>
      </c>
      <c r="B329" s="8">
        <v>57.0</v>
      </c>
      <c r="C329" s="191" t="s">
        <v>3067</v>
      </c>
      <c r="D329" s="137" t="s">
        <v>3068</v>
      </c>
      <c r="E329" s="137" t="s">
        <v>837</v>
      </c>
      <c r="F329" s="137" t="s">
        <v>55</v>
      </c>
      <c r="G329" s="7" t="s">
        <v>13</v>
      </c>
      <c r="H329" s="7">
        <v>13.0</v>
      </c>
      <c r="I329" s="89" t="s">
        <v>1757</v>
      </c>
      <c r="J329" s="137" t="s">
        <v>57</v>
      </c>
      <c r="K329" s="132"/>
      <c r="L329" s="249" t="s">
        <v>3069</v>
      </c>
      <c r="M329" s="263" t="s">
        <v>5406</v>
      </c>
      <c r="N329" s="272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>
      <c r="A330" s="7">
        <v>320.0</v>
      </c>
      <c r="B330" s="233">
        <v>58.0</v>
      </c>
      <c r="C330" s="160" t="s">
        <v>3070</v>
      </c>
      <c r="D330" s="118" t="s">
        <v>3071</v>
      </c>
      <c r="E330" s="118" t="s">
        <v>1849</v>
      </c>
      <c r="F330" s="118" t="s">
        <v>33</v>
      </c>
      <c r="G330" s="116" t="s">
        <v>13</v>
      </c>
      <c r="H330" s="116">
        <v>13.0</v>
      </c>
      <c r="I330" s="114" t="s">
        <v>3015</v>
      </c>
      <c r="J330" s="118" t="s">
        <v>57</v>
      </c>
      <c r="K330" s="126" t="s">
        <v>2962</v>
      </c>
      <c r="L330" s="115" t="s">
        <v>3072</v>
      </c>
      <c r="M330" s="263" t="s">
        <v>5406</v>
      </c>
      <c r="N330" s="272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>
      <c r="A331" s="7">
        <v>332.0</v>
      </c>
      <c r="B331" s="8">
        <v>70.0</v>
      </c>
      <c r="C331" s="191" t="s">
        <v>3100</v>
      </c>
      <c r="D331" s="137" t="s">
        <v>1922</v>
      </c>
      <c r="E331" s="137" t="s">
        <v>3101</v>
      </c>
      <c r="F331" s="137" t="s">
        <v>1478</v>
      </c>
      <c r="G331" s="7" t="s">
        <v>22</v>
      </c>
      <c r="H331" s="7">
        <v>13.0</v>
      </c>
      <c r="I331" s="89" t="s">
        <v>194</v>
      </c>
      <c r="J331" s="137" t="s">
        <v>57</v>
      </c>
      <c r="K331" s="132"/>
      <c r="L331" s="87" t="s">
        <v>3102</v>
      </c>
      <c r="M331" s="263" t="s">
        <v>5406</v>
      </c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>
      <c r="A332" s="7">
        <v>321.0</v>
      </c>
      <c r="B332" s="8">
        <v>59.0</v>
      </c>
      <c r="C332" s="191" t="s">
        <v>3073</v>
      </c>
      <c r="D332" s="137" t="s">
        <v>3074</v>
      </c>
      <c r="E332" s="137" t="s">
        <v>3075</v>
      </c>
      <c r="F332" s="137" t="s">
        <v>143</v>
      </c>
      <c r="G332" s="7" t="s">
        <v>13</v>
      </c>
      <c r="H332" s="7">
        <v>13.0</v>
      </c>
      <c r="I332" s="89" t="s">
        <v>182</v>
      </c>
      <c r="J332" s="137" t="s">
        <v>57</v>
      </c>
      <c r="K332" s="132"/>
      <c r="L332" s="249" t="s">
        <v>3076</v>
      </c>
      <c r="M332" s="263" t="s">
        <v>5962</v>
      </c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>
      <c r="A333" s="7">
        <v>322.0</v>
      </c>
      <c r="B333" s="8">
        <v>60.0</v>
      </c>
      <c r="C333" s="191" t="s">
        <v>3077</v>
      </c>
      <c r="D333" s="137" t="s">
        <v>173</v>
      </c>
      <c r="E333" s="137" t="s">
        <v>3078</v>
      </c>
      <c r="F333" s="137" t="s">
        <v>3079</v>
      </c>
      <c r="G333" s="7" t="s">
        <v>13</v>
      </c>
      <c r="H333" s="7">
        <v>13.0</v>
      </c>
      <c r="I333" s="89" t="s">
        <v>205</v>
      </c>
      <c r="J333" s="137" t="s">
        <v>57</v>
      </c>
      <c r="K333" s="132"/>
      <c r="L333" s="249" t="s">
        <v>3080</v>
      </c>
      <c r="M333" s="263" t="s">
        <v>5406</v>
      </c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>
      <c r="A334" s="7">
        <v>333.0</v>
      </c>
      <c r="B334" s="17">
        <v>71.0</v>
      </c>
      <c r="C334" s="15" t="s">
        <v>99</v>
      </c>
      <c r="D334" s="16" t="s">
        <v>100</v>
      </c>
      <c r="E334" s="16" t="s">
        <v>101</v>
      </c>
      <c r="F334" s="16" t="s">
        <v>102</v>
      </c>
      <c r="G334" s="12" t="s">
        <v>22</v>
      </c>
      <c r="H334" s="12">
        <v>13.0</v>
      </c>
      <c r="I334" s="13" t="s">
        <v>61</v>
      </c>
      <c r="J334" s="16" t="s">
        <v>57</v>
      </c>
      <c r="K334" s="327"/>
      <c r="L334" s="10" t="s">
        <v>6177</v>
      </c>
      <c r="M334" s="263" t="s">
        <v>5406</v>
      </c>
      <c r="N334" s="252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>
      <c r="A335" s="7">
        <v>277.0</v>
      </c>
      <c r="B335" s="8">
        <v>15.0</v>
      </c>
      <c r="C335" s="191">
        <v>234985.0</v>
      </c>
      <c r="D335" s="137" t="s">
        <v>164</v>
      </c>
      <c r="E335" s="137" t="s">
        <v>888</v>
      </c>
      <c r="F335" s="137" t="s">
        <v>1575</v>
      </c>
      <c r="G335" s="7" t="s">
        <v>22</v>
      </c>
      <c r="H335" s="7">
        <v>11.0</v>
      </c>
      <c r="I335" s="89" t="s">
        <v>56</v>
      </c>
      <c r="J335" s="137" t="s">
        <v>57</v>
      </c>
      <c r="K335" s="132"/>
      <c r="L335" s="87" t="s">
        <v>2993</v>
      </c>
      <c r="M335" s="263" t="s">
        <v>5406</v>
      </c>
      <c r="N335" s="272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>
      <c r="A336" s="7">
        <v>296.0</v>
      </c>
      <c r="B336" s="8">
        <v>34.0</v>
      </c>
      <c r="C336" s="191">
        <v>259731.0</v>
      </c>
      <c r="D336" s="137" t="s">
        <v>3025</v>
      </c>
      <c r="E336" s="137" t="s">
        <v>3026</v>
      </c>
      <c r="F336" s="137" t="s">
        <v>1588</v>
      </c>
      <c r="G336" s="7" t="s">
        <v>22</v>
      </c>
      <c r="H336" s="7">
        <v>12.0</v>
      </c>
      <c r="I336" s="140" t="s">
        <v>511</v>
      </c>
      <c r="J336" s="137" t="s">
        <v>57</v>
      </c>
      <c r="K336" s="132"/>
      <c r="L336" s="87" t="s">
        <v>3027</v>
      </c>
      <c r="M336" s="263" t="s">
        <v>5406</v>
      </c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>
      <c r="A337" s="7">
        <v>340.0</v>
      </c>
      <c r="B337" s="8">
        <v>78.0</v>
      </c>
      <c r="C337" s="191" t="s">
        <v>3119</v>
      </c>
      <c r="D337" s="87" t="s">
        <v>3120</v>
      </c>
      <c r="E337" s="87" t="s">
        <v>3121</v>
      </c>
      <c r="F337" s="87" t="s">
        <v>2048</v>
      </c>
      <c r="G337" s="7" t="s">
        <v>13</v>
      </c>
      <c r="H337" s="7">
        <v>14.0</v>
      </c>
      <c r="I337" s="89" t="s">
        <v>61</v>
      </c>
      <c r="J337" s="137" t="s">
        <v>57</v>
      </c>
      <c r="K337" s="132"/>
      <c r="L337" s="87" t="s">
        <v>3122</v>
      </c>
      <c r="M337" s="263" t="s">
        <v>5406</v>
      </c>
      <c r="N337" s="33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>
      <c r="A338" s="7">
        <v>341.0</v>
      </c>
      <c r="B338" s="8">
        <v>79.0</v>
      </c>
      <c r="C338" s="191" t="s">
        <v>3123</v>
      </c>
      <c r="D338" s="87" t="s">
        <v>3124</v>
      </c>
      <c r="E338" s="87" t="s">
        <v>3125</v>
      </c>
      <c r="F338" s="87" t="s">
        <v>3126</v>
      </c>
      <c r="G338" s="7" t="s">
        <v>13</v>
      </c>
      <c r="H338" s="7">
        <v>14.0</v>
      </c>
      <c r="I338" s="89" t="s">
        <v>2034</v>
      </c>
      <c r="J338" s="137" t="s">
        <v>57</v>
      </c>
      <c r="K338" s="132"/>
      <c r="L338" s="87" t="s">
        <v>3127</v>
      </c>
      <c r="M338" s="263" t="s">
        <v>5962</v>
      </c>
      <c r="N338" s="33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>
      <c r="A339" s="7">
        <v>342.0</v>
      </c>
      <c r="B339" s="8">
        <v>80.0</v>
      </c>
      <c r="C339" s="191" t="s">
        <v>3128</v>
      </c>
      <c r="D339" s="87" t="s">
        <v>1649</v>
      </c>
      <c r="E339" s="87" t="s">
        <v>3129</v>
      </c>
      <c r="F339" s="87" t="s">
        <v>1528</v>
      </c>
      <c r="G339" s="7" t="s">
        <v>13</v>
      </c>
      <c r="H339" s="7">
        <v>14.0</v>
      </c>
      <c r="I339" s="89" t="s">
        <v>3130</v>
      </c>
      <c r="J339" s="137" t="s">
        <v>57</v>
      </c>
      <c r="K339" s="132"/>
      <c r="L339" s="87" t="s">
        <v>3131</v>
      </c>
      <c r="M339" s="263" t="s">
        <v>5962</v>
      </c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>
      <c r="A340" s="7">
        <v>343.0</v>
      </c>
      <c r="B340" s="17">
        <v>81.0</v>
      </c>
      <c r="C340" s="15" t="s">
        <v>103</v>
      </c>
      <c r="D340" s="10" t="s">
        <v>104</v>
      </c>
      <c r="E340" s="10" t="s">
        <v>105</v>
      </c>
      <c r="F340" s="10" t="s">
        <v>106</v>
      </c>
      <c r="G340" s="12" t="s">
        <v>13</v>
      </c>
      <c r="H340" s="12">
        <v>14.0</v>
      </c>
      <c r="I340" s="13" t="s">
        <v>77</v>
      </c>
      <c r="J340" s="16" t="s">
        <v>57</v>
      </c>
      <c r="K340" s="327">
        <v>100.0</v>
      </c>
      <c r="L340" s="10" t="s">
        <v>6178</v>
      </c>
      <c r="M340" s="263" t="s">
        <v>5406</v>
      </c>
      <c r="N340" s="334" t="s">
        <v>6179</v>
      </c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>
      <c r="A341" s="7">
        <v>334.0</v>
      </c>
      <c r="B341" s="8">
        <v>72.0</v>
      </c>
      <c r="C341" s="191" t="s">
        <v>3103</v>
      </c>
      <c r="D341" s="137" t="s">
        <v>153</v>
      </c>
      <c r="E341" s="137" t="s">
        <v>3104</v>
      </c>
      <c r="F341" s="137" t="s">
        <v>1474</v>
      </c>
      <c r="G341" s="7" t="s">
        <v>22</v>
      </c>
      <c r="H341" s="7">
        <v>13.0</v>
      </c>
      <c r="I341" s="89" t="s">
        <v>81</v>
      </c>
      <c r="J341" s="137" t="s">
        <v>57</v>
      </c>
      <c r="K341" s="132"/>
      <c r="L341" s="87" t="s">
        <v>3105</v>
      </c>
      <c r="M341" s="263" t="s">
        <v>5406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>
      <c r="A342" s="7">
        <v>344.0</v>
      </c>
      <c r="B342" s="8">
        <v>82.0</v>
      </c>
      <c r="C342" s="191" t="s">
        <v>3132</v>
      </c>
      <c r="D342" s="87" t="s">
        <v>3133</v>
      </c>
      <c r="E342" s="87" t="s">
        <v>105</v>
      </c>
      <c r="F342" s="87" t="s">
        <v>3134</v>
      </c>
      <c r="G342" s="7" t="s">
        <v>13</v>
      </c>
      <c r="H342" s="7">
        <v>14.0</v>
      </c>
      <c r="I342" s="89" t="s">
        <v>1757</v>
      </c>
      <c r="J342" s="137" t="s">
        <v>57</v>
      </c>
      <c r="K342" s="132"/>
      <c r="L342" s="87" t="s">
        <v>3135</v>
      </c>
      <c r="M342" s="263" t="s">
        <v>5962</v>
      </c>
      <c r="N342" s="33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>
      <c r="A343" s="7">
        <v>345.0</v>
      </c>
      <c r="B343" s="8">
        <v>83.0</v>
      </c>
      <c r="C343" s="191" t="s">
        <v>3136</v>
      </c>
      <c r="D343" s="87" t="s">
        <v>3074</v>
      </c>
      <c r="E343" s="87" t="s">
        <v>1027</v>
      </c>
      <c r="F343" s="87" t="s">
        <v>63</v>
      </c>
      <c r="G343" s="7" t="s">
        <v>13</v>
      </c>
      <c r="H343" s="7">
        <v>14.0</v>
      </c>
      <c r="I343" s="89" t="s">
        <v>14</v>
      </c>
      <c r="J343" s="137" t="s">
        <v>57</v>
      </c>
      <c r="K343" s="132"/>
      <c r="L343" s="87" t="s">
        <v>3137</v>
      </c>
      <c r="M343" s="263" t="s">
        <v>5962</v>
      </c>
      <c r="N343" s="33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>
      <c r="A344" s="7">
        <v>346.0</v>
      </c>
      <c r="B344" s="8">
        <v>84.0</v>
      </c>
      <c r="C344" s="191" t="s">
        <v>3138</v>
      </c>
      <c r="D344" s="87" t="s">
        <v>69</v>
      </c>
      <c r="E344" s="87" t="s">
        <v>2629</v>
      </c>
      <c r="F344" s="87" t="s">
        <v>3139</v>
      </c>
      <c r="G344" s="7" t="s">
        <v>13</v>
      </c>
      <c r="H344" s="7">
        <v>14.0</v>
      </c>
      <c r="I344" s="89" t="s">
        <v>282</v>
      </c>
      <c r="J344" s="137" t="s">
        <v>57</v>
      </c>
      <c r="K344" s="132"/>
      <c r="L344" s="87" t="s">
        <v>3140</v>
      </c>
      <c r="M344" s="263" t="s">
        <v>5962</v>
      </c>
      <c r="N344" s="33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>
      <c r="A345" s="7">
        <v>347.0</v>
      </c>
      <c r="B345" s="8">
        <v>85.0</v>
      </c>
      <c r="C345" s="191" t="s">
        <v>3141</v>
      </c>
      <c r="D345" s="87" t="s">
        <v>3142</v>
      </c>
      <c r="E345" s="87" t="s">
        <v>130</v>
      </c>
      <c r="F345" s="87" t="s">
        <v>3143</v>
      </c>
      <c r="G345" s="7" t="s">
        <v>13</v>
      </c>
      <c r="H345" s="7">
        <v>14.0</v>
      </c>
      <c r="I345" s="89" t="s">
        <v>3144</v>
      </c>
      <c r="J345" s="137" t="s">
        <v>57</v>
      </c>
      <c r="K345" s="132"/>
      <c r="L345" s="87" t="s">
        <v>3145</v>
      </c>
      <c r="M345" s="263" t="s">
        <v>5962</v>
      </c>
      <c r="N345" s="33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>
      <c r="A346" s="7">
        <v>348.0</v>
      </c>
      <c r="B346" s="17">
        <v>86.0</v>
      </c>
      <c r="C346" s="15" t="s">
        <v>107</v>
      </c>
      <c r="D346" s="10" t="s">
        <v>108</v>
      </c>
      <c r="E346" s="10" t="s">
        <v>11</v>
      </c>
      <c r="F346" s="10" t="s">
        <v>109</v>
      </c>
      <c r="G346" s="12" t="s">
        <v>13</v>
      </c>
      <c r="H346" s="12">
        <v>14.0</v>
      </c>
      <c r="I346" s="13" t="s">
        <v>110</v>
      </c>
      <c r="J346" s="16" t="s">
        <v>57</v>
      </c>
      <c r="K346" s="327"/>
      <c r="L346" s="10" t="s">
        <v>6180</v>
      </c>
      <c r="M346" s="263" t="s">
        <v>5406</v>
      </c>
      <c r="N346" s="33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>
      <c r="A347" s="7">
        <v>375.0</v>
      </c>
      <c r="B347" s="8">
        <v>113.0</v>
      </c>
      <c r="C347" s="191" t="s">
        <v>3218</v>
      </c>
      <c r="D347" s="87" t="s">
        <v>577</v>
      </c>
      <c r="E347" s="87" t="s">
        <v>3219</v>
      </c>
      <c r="F347" s="87" t="s">
        <v>3220</v>
      </c>
      <c r="G347" s="7" t="s">
        <v>22</v>
      </c>
      <c r="H347" s="7">
        <v>14.0</v>
      </c>
      <c r="I347" s="89" t="s">
        <v>119</v>
      </c>
      <c r="J347" s="137" t="s">
        <v>57</v>
      </c>
      <c r="K347" s="132"/>
      <c r="L347" s="87" t="s">
        <v>3221</v>
      </c>
      <c r="M347" s="263" t="s">
        <v>5406</v>
      </c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>
      <c r="A348" s="7">
        <v>335.0</v>
      </c>
      <c r="B348" s="8">
        <v>73.0</v>
      </c>
      <c r="C348" s="191" t="s">
        <v>3106</v>
      </c>
      <c r="D348" s="137" t="s">
        <v>207</v>
      </c>
      <c r="E348" s="137" t="s">
        <v>3107</v>
      </c>
      <c r="F348" s="137" t="s">
        <v>3108</v>
      </c>
      <c r="G348" s="7" t="s">
        <v>22</v>
      </c>
      <c r="H348" s="7">
        <v>13.0</v>
      </c>
      <c r="I348" s="89" t="s">
        <v>14</v>
      </c>
      <c r="J348" s="137" t="s">
        <v>57</v>
      </c>
      <c r="K348" s="132"/>
      <c r="L348" s="87" t="s">
        <v>3109</v>
      </c>
      <c r="M348" s="263" t="s">
        <v>5406</v>
      </c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>
      <c r="A349" s="7">
        <v>349.0</v>
      </c>
      <c r="B349" s="8">
        <v>87.0</v>
      </c>
      <c r="C349" s="160" t="s">
        <v>1746</v>
      </c>
      <c r="D349" s="115" t="s">
        <v>1747</v>
      </c>
      <c r="E349" s="115" t="s">
        <v>39</v>
      </c>
      <c r="F349" s="115" t="s">
        <v>1748</v>
      </c>
      <c r="G349" s="116" t="s">
        <v>13</v>
      </c>
      <c r="H349" s="116">
        <v>14.0</v>
      </c>
      <c r="I349" s="114" t="s">
        <v>77</v>
      </c>
      <c r="J349" s="118" t="s">
        <v>57</v>
      </c>
      <c r="K349" s="126" t="s">
        <v>2453</v>
      </c>
      <c r="L349" s="115" t="s">
        <v>3146</v>
      </c>
      <c r="M349" s="263" t="s">
        <v>5406</v>
      </c>
      <c r="N349" s="33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>
      <c r="A350" s="7">
        <v>350.0</v>
      </c>
      <c r="B350" s="8">
        <v>88.0</v>
      </c>
      <c r="C350" s="191" t="s">
        <v>3147</v>
      </c>
      <c r="D350" s="87" t="s">
        <v>302</v>
      </c>
      <c r="E350" s="87" t="s">
        <v>3148</v>
      </c>
      <c r="F350" s="87" t="s">
        <v>181</v>
      </c>
      <c r="G350" s="7" t="s">
        <v>13</v>
      </c>
      <c r="H350" s="7">
        <v>14.0</v>
      </c>
      <c r="I350" s="89" t="s">
        <v>282</v>
      </c>
      <c r="J350" s="137" t="s">
        <v>57</v>
      </c>
      <c r="K350" s="132"/>
      <c r="L350" s="87" t="s">
        <v>3149</v>
      </c>
      <c r="M350" s="263" t="s">
        <v>5962</v>
      </c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>
      <c r="A351" s="7">
        <v>351.0</v>
      </c>
      <c r="B351" s="8">
        <v>89.0</v>
      </c>
      <c r="C351" s="191" t="s">
        <v>3150</v>
      </c>
      <c r="D351" s="87" t="s">
        <v>3151</v>
      </c>
      <c r="E351" s="87" t="s">
        <v>3152</v>
      </c>
      <c r="F351" s="87" t="s">
        <v>3153</v>
      </c>
      <c r="G351" s="7" t="s">
        <v>13</v>
      </c>
      <c r="H351" s="7">
        <v>14.0</v>
      </c>
      <c r="I351" s="89" t="s">
        <v>1757</v>
      </c>
      <c r="J351" s="137" t="s">
        <v>57</v>
      </c>
      <c r="K351" s="132"/>
      <c r="L351" s="87" t="s">
        <v>3154</v>
      </c>
      <c r="M351" s="263" t="s">
        <v>5962</v>
      </c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>
      <c r="A352" s="7">
        <v>376.0</v>
      </c>
      <c r="B352" s="8">
        <v>114.0</v>
      </c>
      <c r="C352" s="191" t="s">
        <v>3222</v>
      </c>
      <c r="D352" s="87" t="s">
        <v>3223</v>
      </c>
      <c r="E352" s="87" t="s">
        <v>3224</v>
      </c>
      <c r="F352" s="87" t="s">
        <v>3225</v>
      </c>
      <c r="G352" s="7" t="s">
        <v>22</v>
      </c>
      <c r="H352" s="7">
        <v>14.0</v>
      </c>
      <c r="I352" s="89" t="s">
        <v>90</v>
      </c>
      <c r="J352" s="137" t="s">
        <v>57</v>
      </c>
      <c r="K352" s="132"/>
      <c r="L352" s="87" t="s">
        <v>3226</v>
      </c>
      <c r="M352" s="263" t="s">
        <v>5406</v>
      </c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>
      <c r="A353" s="7">
        <v>352.0</v>
      </c>
      <c r="B353" s="8">
        <v>90.0</v>
      </c>
      <c r="C353" s="191" t="s">
        <v>3155</v>
      </c>
      <c r="D353" s="87" t="s">
        <v>58</v>
      </c>
      <c r="E353" s="87" t="s">
        <v>55</v>
      </c>
      <c r="F353" s="87" t="s">
        <v>1575</v>
      </c>
      <c r="G353" s="7" t="s">
        <v>13</v>
      </c>
      <c r="H353" s="7">
        <v>14.0</v>
      </c>
      <c r="I353" s="89" t="s">
        <v>64</v>
      </c>
      <c r="J353" s="137" t="s">
        <v>57</v>
      </c>
      <c r="K353" s="132"/>
      <c r="L353" s="87" t="s">
        <v>3156</v>
      </c>
      <c r="M353" s="263" t="s">
        <v>5406</v>
      </c>
      <c r="N353" s="33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>
      <c r="A354" s="7">
        <v>336.0</v>
      </c>
      <c r="B354" s="8">
        <v>74.0</v>
      </c>
      <c r="C354" s="191" t="s">
        <v>3110</v>
      </c>
      <c r="D354" s="137" t="s">
        <v>19</v>
      </c>
      <c r="E354" s="137" t="s">
        <v>774</v>
      </c>
      <c r="F354" s="137" t="s">
        <v>3111</v>
      </c>
      <c r="G354" s="7" t="s">
        <v>22</v>
      </c>
      <c r="H354" s="7">
        <v>13.0</v>
      </c>
      <c r="I354" s="89" t="s">
        <v>61</v>
      </c>
      <c r="J354" s="137" t="s">
        <v>57</v>
      </c>
      <c r="K354" s="132"/>
      <c r="L354" s="87" t="s">
        <v>3112</v>
      </c>
      <c r="M354" s="263" t="s">
        <v>5406</v>
      </c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>
      <c r="A355" s="7">
        <v>353.0</v>
      </c>
      <c r="B355" s="8">
        <v>91.0</v>
      </c>
      <c r="C355" s="191" t="s">
        <v>3157</v>
      </c>
      <c r="D355" s="87" t="s">
        <v>276</v>
      </c>
      <c r="E355" s="87" t="s">
        <v>1588</v>
      </c>
      <c r="F355" s="87" t="s">
        <v>3158</v>
      </c>
      <c r="G355" s="7" t="s">
        <v>13</v>
      </c>
      <c r="H355" s="7">
        <v>14.0</v>
      </c>
      <c r="I355" s="89" t="s">
        <v>282</v>
      </c>
      <c r="J355" s="137" t="s">
        <v>57</v>
      </c>
      <c r="K355" s="132"/>
      <c r="L355" s="87" t="s">
        <v>3159</v>
      </c>
      <c r="M355" s="263" t="s">
        <v>5962</v>
      </c>
      <c r="N355" s="33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>
      <c r="A356" s="7">
        <v>354.0</v>
      </c>
      <c r="B356" s="8">
        <v>92.0</v>
      </c>
      <c r="C356" s="160" t="s">
        <v>1742</v>
      </c>
      <c r="D356" s="115" t="s">
        <v>1743</v>
      </c>
      <c r="E356" s="115" t="s">
        <v>179</v>
      </c>
      <c r="F356" s="115" t="s">
        <v>483</v>
      </c>
      <c r="G356" s="116" t="s">
        <v>13</v>
      </c>
      <c r="H356" s="116">
        <v>14.0</v>
      </c>
      <c r="I356" s="114" t="s">
        <v>114</v>
      </c>
      <c r="J356" s="118" t="s">
        <v>57</v>
      </c>
      <c r="K356" s="126" t="s">
        <v>2507</v>
      </c>
      <c r="L356" s="115" t="s">
        <v>3160</v>
      </c>
      <c r="M356" s="263" t="s">
        <v>5406</v>
      </c>
      <c r="N356" s="33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>
      <c r="A357" s="7">
        <v>297.0</v>
      </c>
      <c r="B357" s="8">
        <v>35.0</v>
      </c>
      <c r="C357" s="191">
        <v>261894.0</v>
      </c>
      <c r="D357" s="137" t="s">
        <v>2418</v>
      </c>
      <c r="E357" s="137" t="s">
        <v>3028</v>
      </c>
      <c r="F357" s="137" t="s">
        <v>857</v>
      </c>
      <c r="G357" s="7" t="s">
        <v>22</v>
      </c>
      <c r="H357" s="7">
        <v>12.0</v>
      </c>
      <c r="I357" s="185" t="s">
        <v>359</v>
      </c>
      <c r="J357" s="137" t="s">
        <v>57</v>
      </c>
      <c r="K357" s="132"/>
      <c r="L357" s="87" t="s">
        <v>3029</v>
      </c>
      <c r="M357" s="263" t="s">
        <v>5406</v>
      </c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>
      <c r="A358" s="7">
        <v>355.0</v>
      </c>
      <c r="B358" s="8">
        <v>93.0</v>
      </c>
      <c r="C358" s="191">
        <v>277568.0</v>
      </c>
      <c r="D358" s="87" t="s">
        <v>26</v>
      </c>
      <c r="E358" s="87" t="s">
        <v>27</v>
      </c>
      <c r="F358" s="87" t="s">
        <v>28</v>
      </c>
      <c r="G358" s="132" t="s">
        <v>13</v>
      </c>
      <c r="H358" s="7">
        <v>14.0</v>
      </c>
      <c r="I358" s="185" t="s">
        <v>537</v>
      </c>
      <c r="J358" s="137" t="s">
        <v>57</v>
      </c>
      <c r="K358" s="132"/>
      <c r="L358" s="249" t="s">
        <v>3161</v>
      </c>
      <c r="M358" s="263" t="s">
        <v>5962</v>
      </c>
      <c r="N358" s="33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>
      <c r="A359" s="7">
        <v>298.0</v>
      </c>
      <c r="B359" s="8">
        <v>36.0</v>
      </c>
      <c r="C359" s="191">
        <v>262185.0</v>
      </c>
      <c r="D359" s="137" t="s">
        <v>480</v>
      </c>
      <c r="E359" s="137" t="s">
        <v>837</v>
      </c>
      <c r="F359" s="137" t="s">
        <v>1580</v>
      </c>
      <c r="G359" s="7" t="s">
        <v>22</v>
      </c>
      <c r="H359" s="7">
        <v>12.0</v>
      </c>
      <c r="I359" s="89" t="s">
        <v>77</v>
      </c>
      <c r="J359" s="137" t="s">
        <v>57</v>
      </c>
      <c r="K359" s="132"/>
      <c r="L359" s="87" t="s">
        <v>3030</v>
      </c>
      <c r="M359" s="263" t="s">
        <v>5406</v>
      </c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>
      <c r="A360" s="7">
        <v>356.0</v>
      </c>
      <c r="B360" s="8">
        <v>94.0</v>
      </c>
      <c r="C360" s="191" t="s">
        <v>3162</v>
      </c>
      <c r="D360" s="87" t="s">
        <v>3163</v>
      </c>
      <c r="E360" s="87" t="s">
        <v>494</v>
      </c>
      <c r="F360" s="87" t="s">
        <v>1588</v>
      </c>
      <c r="G360" s="7" t="s">
        <v>13</v>
      </c>
      <c r="H360" s="7">
        <v>14.0</v>
      </c>
      <c r="I360" s="89" t="s">
        <v>708</v>
      </c>
      <c r="J360" s="137" t="s">
        <v>57</v>
      </c>
      <c r="K360" s="132"/>
      <c r="L360" s="87" t="s">
        <v>3164</v>
      </c>
      <c r="M360" s="263" t="s">
        <v>5962</v>
      </c>
      <c r="N360" s="33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>
      <c r="A361" s="7">
        <v>357.0</v>
      </c>
      <c r="B361" s="8">
        <v>95.0</v>
      </c>
      <c r="C361" s="191" t="s">
        <v>3165</v>
      </c>
      <c r="D361" s="87" t="s">
        <v>3166</v>
      </c>
      <c r="E361" s="87" t="s">
        <v>3167</v>
      </c>
      <c r="F361" s="87" t="s">
        <v>3115</v>
      </c>
      <c r="G361" s="7" t="s">
        <v>13</v>
      </c>
      <c r="H361" s="7">
        <v>14.0</v>
      </c>
      <c r="I361" s="89" t="s">
        <v>2034</v>
      </c>
      <c r="J361" s="137" t="s">
        <v>57</v>
      </c>
      <c r="K361" s="132"/>
      <c r="L361" s="87" t="s">
        <v>3168</v>
      </c>
      <c r="M361" s="263" t="s">
        <v>5962</v>
      </c>
      <c r="N361" s="33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>
      <c r="A362" s="7">
        <v>358.0</v>
      </c>
      <c r="B362" s="8">
        <v>96.0</v>
      </c>
      <c r="C362" s="191" t="s">
        <v>3169</v>
      </c>
      <c r="D362" s="87" t="s">
        <v>3170</v>
      </c>
      <c r="E362" s="87" t="s">
        <v>2248</v>
      </c>
      <c r="F362" s="87" t="s">
        <v>3171</v>
      </c>
      <c r="G362" s="7" t="s">
        <v>13</v>
      </c>
      <c r="H362" s="7">
        <v>14.0</v>
      </c>
      <c r="I362" s="89" t="s">
        <v>77</v>
      </c>
      <c r="J362" s="137" t="s">
        <v>57</v>
      </c>
      <c r="K362" s="132"/>
      <c r="L362" s="87" t="s">
        <v>3172</v>
      </c>
      <c r="M362" s="263" t="s">
        <v>5962</v>
      </c>
      <c r="N362" s="33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>
      <c r="A363" s="7">
        <v>377.0</v>
      </c>
      <c r="B363" s="8">
        <v>115.0</v>
      </c>
      <c r="C363" s="191" t="s">
        <v>3227</v>
      </c>
      <c r="D363" s="87" t="s">
        <v>3228</v>
      </c>
      <c r="E363" s="87" t="s">
        <v>3229</v>
      </c>
      <c r="F363" s="87" t="s">
        <v>567</v>
      </c>
      <c r="G363" s="7" t="s">
        <v>22</v>
      </c>
      <c r="H363" s="7">
        <v>14.0</v>
      </c>
      <c r="I363" s="89" t="s">
        <v>519</v>
      </c>
      <c r="J363" s="137" t="s">
        <v>57</v>
      </c>
      <c r="K363" s="132"/>
      <c r="L363" s="87" t="s">
        <v>3230</v>
      </c>
      <c r="M363" s="263" t="s">
        <v>5406</v>
      </c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>
      <c r="A364" s="7">
        <v>359.0</v>
      </c>
      <c r="B364" s="8">
        <v>97.0</v>
      </c>
      <c r="C364" s="191" t="s">
        <v>3173</v>
      </c>
      <c r="D364" s="87" t="s">
        <v>3174</v>
      </c>
      <c r="E364" s="87" t="s">
        <v>1222</v>
      </c>
      <c r="F364" s="87" t="s">
        <v>3175</v>
      </c>
      <c r="G364" s="7" t="s">
        <v>13</v>
      </c>
      <c r="H364" s="7">
        <v>14.0</v>
      </c>
      <c r="I364" s="89" t="s">
        <v>77</v>
      </c>
      <c r="J364" s="137" t="s">
        <v>57</v>
      </c>
      <c r="K364" s="132"/>
      <c r="L364" s="87" t="s">
        <v>3176</v>
      </c>
      <c r="M364" s="263" t="s">
        <v>5962</v>
      </c>
      <c r="N364" s="33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>
      <c r="A365" s="7">
        <v>360.0</v>
      </c>
      <c r="B365" s="8">
        <v>98.0</v>
      </c>
      <c r="C365" s="191">
        <v>316173.0</v>
      </c>
      <c r="D365" s="87" t="s">
        <v>484</v>
      </c>
      <c r="E365" s="87" t="s">
        <v>3177</v>
      </c>
      <c r="F365" s="87" t="s">
        <v>375</v>
      </c>
      <c r="G365" s="7" t="s">
        <v>13</v>
      </c>
      <c r="H365" s="7">
        <v>14.0</v>
      </c>
      <c r="I365" s="89" t="s">
        <v>3144</v>
      </c>
      <c r="J365" s="137" t="s">
        <v>57</v>
      </c>
      <c r="K365" s="132"/>
      <c r="L365" s="87" t="s">
        <v>3178</v>
      </c>
      <c r="M365" s="263" t="s">
        <v>5962</v>
      </c>
      <c r="N365" s="33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>
      <c r="A366" s="7">
        <v>361.0</v>
      </c>
      <c r="B366" s="8">
        <v>99.0</v>
      </c>
      <c r="C366" s="191" t="s">
        <v>3179</v>
      </c>
      <c r="D366" s="87" t="s">
        <v>69</v>
      </c>
      <c r="E366" s="87" t="s">
        <v>774</v>
      </c>
      <c r="F366" s="87" t="s">
        <v>63</v>
      </c>
      <c r="G366" s="7" t="s">
        <v>13</v>
      </c>
      <c r="H366" s="7">
        <v>14.0</v>
      </c>
      <c r="I366" s="89" t="s">
        <v>61</v>
      </c>
      <c r="J366" s="137" t="s">
        <v>57</v>
      </c>
      <c r="K366" s="132"/>
      <c r="L366" s="87" t="s">
        <v>3180</v>
      </c>
      <c r="M366" s="263" t="s">
        <v>5962</v>
      </c>
      <c r="N366" s="33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>
      <c r="A367" s="7">
        <v>362.0</v>
      </c>
      <c r="B367" s="8">
        <v>100.0</v>
      </c>
      <c r="C367" s="191" t="s">
        <v>3181</v>
      </c>
      <c r="D367" s="87" t="s">
        <v>423</v>
      </c>
      <c r="E367" s="87" t="s">
        <v>837</v>
      </c>
      <c r="F367" s="87" t="s">
        <v>102</v>
      </c>
      <c r="G367" s="7" t="s">
        <v>13</v>
      </c>
      <c r="H367" s="7">
        <v>14.0</v>
      </c>
      <c r="I367" s="89" t="s">
        <v>90</v>
      </c>
      <c r="J367" s="137" t="s">
        <v>57</v>
      </c>
      <c r="K367" s="132"/>
      <c r="L367" s="87" t="s">
        <v>3182</v>
      </c>
      <c r="M367" s="263" t="s">
        <v>5406</v>
      </c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>
      <c r="A368" s="7">
        <v>363.0</v>
      </c>
      <c r="B368" s="8">
        <v>101.0</v>
      </c>
      <c r="C368" s="191" t="s">
        <v>3183</v>
      </c>
      <c r="D368" s="87" t="s">
        <v>3184</v>
      </c>
      <c r="E368" s="87" t="s">
        <v>45</v>
      </c>
      <c r="F368" s="87" t="s">
        <v>46</v>
      </c>
      <c r="G368" s="7" t="s">
        <v>13</v>
      </c>
      <c r="H368" s="7">
        <v>14.0</v>
      </c>
      <c r="I368" s="89" t="s">
        <v>2034</v>
      </c>
      <c r="J368" s="137" t="s">
        <v>57</v>
      </c>
      <c r="K368" s="132"/>
      <c r="L368" s="87" t="s">
        <v>3185</v>
      </c>
      <c r="M368" s="263" t="s">
        <v>5962</v>
      </c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>
      <c r="A369" s="7">
        <v>337.0</v>
      </c>
      <c r="B369" s="8">
        <v>75.0</v>
      </c>
      <c r="C369" s="191" t="s">
        <v>3113</v>
      </c>
      <c r="D369" s="137" t="s">
        <v>3114</v>
      </c>
      <c r="E369" s="137" t="s">
        <v>1073</v>
      </c>
      <c r="F369" s="137" t="s">
        <v>3115</v>
      </c>
      <c r="G369" s="7" t="s">
        <v>22</v>
      </c>
      <c r="H369" s="7">
        <v>13.0</v>
      </c>
      <c r="I369" s="89" t="s">
        <v>205</v>
      </c>
      <c r="J369" s="137" t="s">
        <v>57</v>
      </c>
      <c r="K369" s="132"/>
      <c r="L369" s="249" t="s">
        <v>3116</v>
      </c>
      <c r="M369" s="263" t="s">
        <v>5406</v>
      </c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>
      <c r="A370" s="7">
        <v>364.0</v>
      </c>
      <c r="B370" s="8">
        <v>102.0</v>
      </c>
      <c r="C370" s="191" t="s">
        <v>3186</v>
      </c>
      <c r="D370" s="87" t="s">
        <v>3187</v>
      </c>
      <c r="E370" s="87" t="s">
        <v>3188</v>
      </c>
      <c r="F370" s="87" t="s">
        <v>812</v>
      </c>
      <c r="G370" s="7" t="s">
        <v>13</v>
      </c>
      <c r="H370" s="7">
        <v>14.0</v>
      </c>
      <c r="I370" s="89" t="s">
        <v>519</v>
      </c>
      <c r="J370" s="137" t="s">
        <v>57</v>
      </c>
      <c r="K370" s="132"/>
      <c r="L370" s="87" t="s">
        <v>3189</v>
      </c>
      <c r="M370" s="263" t="s">
        <v>5406</v>
      </c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>
      <c r="A371" s="7">
        <v>365.0</v>
      </c>
      <c r="B371" s="8">
        <v>103.0</v>
      </c>
      <c r="C371" s="191" t="s">
        <v>3190</v>
      </c>
      <c r="D371" s="87" t="s">
        <v>1558</v>
      </c>
      <c r="E371" s="87" t="s">
        <v>3191</v>
      </c>
      <c r="F371" s="87" t="s">
        <v>43</v>
      </c>
      <c r="G371" s="7" t="s">
        <v>13</v>
      </c>
      <c r="H371" s="7">
        <v>14.0</v>
      </c>
      <c r="I371" s="89" t="s">
        <v>655</v>
      </c>
      <c r="J371" s="137" t="s">
        <v>57</v>
      </c>
      <c r="K371" s="132"/>
      <c r="L371" s="87" t="s">
        <v>3192</v>
      </c>
      <c r="M371" s="263" t="s">
        <v>5406</v>
      </c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>
      <c r="A372" s="7">
        <v>299.0</v>
      </c>
      <c r="B372" s="8">
        <v>37.0</v>
      </c>
      <c r="C372" s="50">
        <v>252742.0</v>
      </c>
      <c r="D372" s="51" t="s">
        <v>527</v>
      </c>
      <c r="E372" s="51" t="s">
        <v>181</v>
      </c>
      <c r="F372" s="51" t="s">
        <v>528</v>
      </c>
      <c r="G372" s="56" t="s">
        <v>22</v>
      </c>
      <c r="H372" s="56">
        <v>12.0</v>
      </c>
      <c r="I372" s="53" t="s">
        <v>232</v>
      </c>
      <c r="J372" s="51" t="s">
        <v>57</v>
      </c>
      <c r="K372" s="54"/>
      <c r="L372" s="57" t="s">
        <v>529</v>
      </c>
      <c r="M372" s="263" t="s">
        <v>5406</v>
      </c>
      <c r="N372" s="337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>
      <c r="A373" s="7">
        <v>366.0</v>
      </c>
      <c r="B373" s="8">
        <v>104.0</v>
      </c>
      <c r="C373" s="191" t="s">
        <v>3193</v>
      </c>
      <c r="D373" s="87" t="s">
        <v>3194</v>
      </c>
      <c r="E373" s="87" t="s">
        <v>3195</v>
      </c>
      <c r="F373" s="87" t="s">
        <v>3196</v>
      </c>
      <c r="G373" s="7" t="s">
        <v>13</v>
      </c>
      <c r="H373" s="7">
        <v>14.0</v>
      </c>
      <c r="I373" s="89" t="s">
        <v>3144</v>
      </c>
      <c r="J373" s="137" t="s">
        <v>57</v>
      </c>
      <c r="K373" s="132"/>
      <c r="L373" s="87" t="s">
        <v>3197</v>
      </c>
      <c r="M373" s="263" t="s">
        <v>5406</v>
      </c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>
      <c r="A374" s="7">
        <v>367.0</v>
      </c>
      <c r="B374" s="8">
        <v>105.0</v>
      </c>
      <c r="C374" s="160" t="s">
        <v>1751</v>
      </c>
      <c r="D374" s="115" t="s">
        <v>1752</v>
      </c>
      <c r="E374" s="115" t="s">
        <v>1753</v>
      </c>
      <c r="F374" s="115" t="s">
        <v>808</v>
      </c>
      <c r="G374" s="116" t="s">
        <v>13</v>
      </c>
      <c r="H374" s="116">
        <v>14.0</v>
      </c>
      <c r="I374" s="114" t="s">
        <v>194</v>
      </c>
      <c r="J374" s="118" t="s">
        <v>57</v>
      </c>
      <c r="K374" s="126">
        <v>60.0</v>
      </c>
      <c r="L374" s="115" t="s">
        <v>3198</v>
      </c>
      <c r="M374" s="263" t="s">
        <v>5406</v>
      </c>
      <c r="N374" s="33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>
      <c r="A375" s="7">
        <v>338.0</v>
      </c>
      <c r="B375" s="8">
        <v>76.0</v>
      </c>
      <c r="C375" s="50" t="s">
        <v>539</v>
      </c>
      <c r="D375" s="51" t="s">
        <v>212</v>
      </c>
      <c r="E375" s="51" t="s">
        <v>540</v>
      </c>
      <c r="F375" s="51" t="s">
        <v>541</v>
      </c>
      <c r="G375" s="56" t="s">
        <v>22</v>
      </c>
      <c r="H375" s="56">
        <v>13.0</v>
      </c>
      <c r="I375" s="53" t="s">
        <v>61</v>
      </c>
      <c r="J375" s="51" t="s">
        <v>57</v>
      </c>
      <c r="K375" s="54"/>
      <c r="L375" s="57" t="s">
        <v>542</v>
      </c>
      <c r="M375" s="263" t="s">
        <v>5406</v>
      </c>
      <c r="N375" s="337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>
      <c r="A376" s="7">
        <v>339.0</v>
      </c>
      <c r="B376" s="8">
        <v>77.0</v>
      </c>
      <c r="C376" s="191" t="s">
        <v>3117</v>
      </c>
      <c r="D376" s="137" t="s">
        <v>476</v>
      </c>
      <c r="E376" s="137" t="s">
        <v>28</v>
      </c>
      <c r="F376" s="137" t="s">
        <v>102</v>
      </c>
      <c r="G376" s="7" t="s">
        <v>22</v>
      </c>
      <c r="H376" s="7">
        <v>13.0</v>
      </c>
      <c r="I376" s="89" t="s">
        <v>194</v>
      </c>
      <c r="J376" s="137" t="s">
        <v>57</v>
      </c>
      <c r="K376" s="132"/>
      <c r="L376" s="87" t="s">
        <v>3118</v>
      </c>
      <c r="M376" s="263" t="s">
        <v>5406</v>
      </c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>
      <c r="A377" s="7">
        <v>278.0</v>
      </c>
      <c r="B377" s="8">
        <v>16.0</v>
      </c>
      <c r="C377" s="191">
        <v>221782.0</v>
      </c>
      <c r="D377" s="137" t="s">
        <v>928</v>
      </c>
      <c r="E377" s="137" t="s">
        <v>465</v>
      </c>
      <c r="F377" s="137" t="s">
        <v>2994</v>
      </c>
      <c r="G377" s="7" t="s">
        <v>22</v>
      </c>
      <c r="H377" s="7">
        <v>11.0</v>
      </c>
      <c r="I377" s="89" t="s">
        <v>205</v>
      </c>
      <c r="J377" s="137" t="s">
        <v>57</v>
      </c>
      <c r="K377" s="132"/>
      <c r="L377" s="87" t="s">
        <v>2995</v>
      </c>
      <c r="M377" s="263" t="s">
        <v>5406</v>
      </c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>
      <c r="A378" s="7">
        <v>279.0</v>
      </c>
      <c r="B378" s="8">
        <v>17.0</v>
      </c>
      <c r="C378" s="191">
        <v>239728.0</v>
      </c>
      <c r="D378" s="137" t="s">
        <v>2996</v>
      </c>
      <c r="E378" s="137" t="s">
        <v>2997</v>
      </c>
      <c r="F378" s="137" t="s">
        <v>2998</v>
      </c>
      <c r="G378" s="7" t="s">
        <v>22</v>
      </c>
      <c r="H378" s="7">
        <v>11.0</v>
      </c>
      <c r="I378" s="89" t="s">
        <v>232</v>
      </c>
      <c r="J378" s="137" t="s">
        <v>57</v>
      </c>
      <c r="K378" s="132"/>
      <c r="L378" s="87" t="s">
        <v>2999</v>
      </c>
      <c r="M378" s="263" t="s">
        <v>5406</v>
      </c>
      <c r="N378" s="272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>
      <c r="A379" s="7">
        <v>378.0</v>
      </c>
      <c r="B379" s="8">
        <v>1.0</v>
      </c>
      <c r="C379" s="191" t="s">
        <v>3231</v>
      </c>
      <c r="D379" s="274" t="s">
        <v>3232</v>
      </c>
      <c r="E379" s="274" t="s">
        <v>3233</v>
      </c>
      <c r="F379" s="274" t="s">
        <v>3234</v>
      </c>
      <c r="G379" s="90" t="s">
        <v>22</v>
      </c>
      <c r="H379" s="90">
        <v>6.0</v>
      </c>
      <c r="I379" s="89" t="s">
        <v>119</v>
      </c>
      <c r="J379" s="274" t="s">
        <v>120</v>
      </c>
      <c r="K379" s="259"/>
      <c r="L379" s="174" t="s">
        <v>3235</v>
      </c>
      <c r="M379" s="324" t="s">
        <v>564</v>
      </c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>
      <c r="A380" s="7">
        <v>379.0</v>
      </c>
      <c r="B380" s="234">
        <v>2.0</v>
      </c>
      <c r="C380" s="168" t="s">
        <v>1806</v>
      </c>
      <c r="D380" s="121" t="s">
        <v>1807</v>
      </c>
      <c r="E380" s="121" t="s">
        <v>1402</v>
      </c>
      <c r="F380" s="121" t="s">
        <v>165</v>
      </c>
      <c r="G380" s="169" t="s">
        <v>13</v>
      </c>
      <c r="H380" s="165">
        <v>7.0</v>
      </c>
      <c r="I380" s="184" t="s">
        <v>170</v>
      </c>
      <c r="J380" s="235" t="s">
        <v>120</v>
      </c>
      <c r="K380" s="275" t="s">
        <v>2498</v>
      </c>
      <c r="L380" s="170" t="str">
        <f>HYPERLINK("mailto:shiwo94@hotmail.com","shiwo94@hotmail.com")</f>
        <v>shiwo94@hotmail.com</v>
      </c>
      <c r="M380" s="338" t="s">
        <v>548</v>
      </c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>
      <c r="A381" s="7">
        <v>380.0</v>
      </c>
      <c r="B381" s="25">
        <v>3.0</v>
      </c>
      <c r="C381" s="168" t="s">
        <v>3236</v>
      </c>
      <c r="D381" s="121" t="s">
        <v>3237</v>
      </c>
      <c r="E381" s="121" t="s">
        <v>3238</v>
      </c>
      <c r="F381" s="121" t="s">
        <v>448</v>
      </c>
      <c r="G381" s="169" t="s">
        <v>13</v>
      </c>
      <c r="H381" s="165">
        <v>7.0</v>
      </c>
      <c r="I381" s="184" t="s">
        <v>170</v>
      </c>
      <c r="J381" s="235" t="s">
        <v>120</v>
      </c>
      <c r="K381" s="276">
        <v>1.0</v>
      </c>
      <c r="L381" s="170" t="str">
        <f>HYPERLINK("mailto:jade_bocer95@hotmail.com","jade_bocer95@hotmail.com")</f>
        <v>jade_bocer95@hotmail.com</v>
      </c>
      <c r="M381" s="338" t="s">
        <v>548</v>
      </c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>
      <c r="A382" s="7">
        <v>381.0</v>
      </c>
      <c r="B382" s="25">
        <v>4.0</v>
      </c>
      <c r="C382" s="172" t="s">
        <v>3239</v>
      </c>
      <c r="D382" s="108" t="s">
        <v>3240</v>
      </c>
      <c r="E382" s="108" t="s">
        <v>3241</v>
      </c>
      <c r="F382" s="185" t="s">
        <v>3242</v>
      </c>
      <c r="G382" s="173" t="s">
        <v>13</v>
      </c>
      <c r="H382" s="143">
        <v>7.0</v>
      </c>
      <c r="I382" s="185" t="s">
        <v>119</v>
      </c>
      <c r="J382" s="277" t="s">
        <v>120</v>
      </c>
      <c r="K382" s="278"/>
      <c r="L382" s="174" t="str">
        <f>HYPERLINK("mailto:ludlf138@gmail.com","ludlf138@gmail.com")</f>
        <v>ludlf138@gmail.com</v>
      </c>
      <c r="M382" s="324" t="s">
        <v>548</v>
      </c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>
      <c r="A383" s="7">
        <v>382.0</v>
      </c>
      <c r="B383" s="25">
        <v>5.0</v>
      </c>
      <c r="C383" s="168" t="s">
        <v>1808</v>
      </c>
      <c r="D383" s="121" t="s">
        <v>1809</v>
      </c>
      <c r="E383" s="121" t="s">
        <v>1810</v>
      </c>
      <c r="F383" s="121" t="s">
        <v>37</v>
      </c>
      <c r="G383" s="169" t="s">
        <v>13</v>
      </c>
      <c r="H383" s="165">
        <v>7.0</v>
      </c>
      <c r="I383" s="184" t="s">
        <v>119</v>
      </c>
      <c r="J383" s="235" t="s">
        <v>120</v>
      </c>
      <c r="K383" s="275" t="s">
        <v>2498</v>
      </c>
      <c r="L383" s="170" t="str">
        <f>HYPERLINK("mailto:domiduran_95@hotmail.com","domiduran_95@hotmail.com")</f>
        <v>domiduran_95@hotmail.com</v>
      </c>
      <c r="M383" s="338" t="s">
        <v>564</v>
      </c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>
      <c r="A384" s="7">
        <v>383.0</v>
      </c>
      <c r="B384" s="25">
        <v>6.0</v>
      </c>
      <c r="C384" s="172" t="s">
        <v>3243</v>
      </c>
      <c r="D384" s="108" t="s">
        <v>351</v>
      </c>
      <c r="E384" s="108" t="s">
        <v>3244</v>
      </c>
      <c r="F384" s="108" t="s">
        <v>1790</v>
      </c>
      <c r="G384" s="173" t="s">
        <v>13</v>
      </c>
      <c r="H384" s="143">
        <v>7.0</v>
      </c>
      <c r="I384" s="185" t="s">
        <v>119</v>
      </c>
      <c r="J384" s="277" t="s">
        <v>120</v>
      </c>
      <c r="K384" s="278"/>
      <c r="L384" s="174" t="str">
        <f>HYPERLINK("mailto:marianaespinoza.95@hotmail.com","marianaespinoza.95@hotmail.com")</f>
        <v>marianaespinoza.95@hotmail.com</v>
      </c>
      <c r="M384" s="324" t="s">
        <v>548</v>
      </c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>
      <c r="A385" s="7">
        <v>384.0</v>
      </c>
      <c r="B385" s="25">
        <v>7.0</v>
      </c>
      <c r="C385" s="172" t="s">
        <v>3245</v>
      </c>
      <c r="D385" s="108" t="s">
        <v>62</v>
      </c>
      <c r="E385" s="108" t="s">
        <v>59</v>
      </c>
      <c r="F385" s="108" t="s">
        <v>130</v>
      </c>
      <c r="G385" s="173" t="s">
        <v>13</v>
      </c>
      <c r="H385" s="143">
        <v>7.0</v>
      </c>
      <c r="I385" s="185" t="s">
        <v>432</v>
      </c>
      <c r="J385" s="277" t="s">
        <v>120</v>
      </c>
      <c r="K385" s="279"/>
      <c r="L385" s="174" t="str">
        <f>HYPERLINK("mailto:maferflores12@hotmail.com","maferflores12@hotmail.com")</f>
        <v>maferflores12@hotmail.com</v>
      </c>
      <c r="M385" s="324" t="s">
        <v>548</v>
      </c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>
      <c r="A386" s="7">
        <v>385.0</v>
      </c>
      <c r="B386" s="25">
        <v>8.0</v>
      </c>
      <c r="C386" s="172" t="s">
        <v>3246</v>
      </c>
      <c r="D386" s="108" t="s">
        <v>1784</v>
      </c>
      <c r="E386" s="108" t="s">
        <v>1710</v>
      </c>
      <c r="F386" s="108" t="s">
        <v>3247</v>
      </c>
      <c r="G386" s="173" t="s">
        <v>13</v>
      </c>
      <c r="H386" s="173">
        <v>7.0</v>
      </c>
      <c r="I386" s="185" t="s">
        <v>119</v>
      </c>
      <c r="J386" s="277" t="s">
        <v>120</v>
      </c>
      <c r="K386" s="278"/>
      <c r="L386" s="174" t="str">
        <f>HYPERLINK("mailto:stuffbysandygv@hotmail.com","stuffbysandygv@hotmail.com")</f>
        <v>stuffbysandygv@hotmail.com</v>
      </c>
      <c r="M386" s="324" t="s">
        <v>548</v>
      </c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>
      <c r="A387" s="7">
        <v>386.0</v>
      </c>
      <c r="B387" s="25">
        <v>9.0</v>
      </c>
      <c r="C387" s="172" t="s">
        <v>3248</v>
      </c>
      <c r="D387" s="108" t="s">
        <v>276</v>
      </c>
      <c r="E387" s="108" t="s">
        <v>339</v>
      </c>
      <c r="F387" s="108" t="s">
        <v>812</v>
      </c>
      <c r="G387" s="173" t="s">
        <v>13</v>
      </c>
      <c r="H387" s="143">
        <v>7.0</v>
      </c>
      <c r="I387" s="185" t="s">
        <v>119</v>
      </c>
      <c r="J387" s="277" t="s">
        <v>120</v>
      </c>
      <c r="K387" s="279"/>
      <c r="L387" s="174" t="str">
        <f>HYPERLINK("mailto:dannyglez94@hotmail.com","dannyglez94@hotmail.com")</f>
        <v>dannyglez94@hotmail.com</v>
      </c>
      <c r="M387" s="324" t="s">
        <v>548</v>
      </c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>
      <c r="A388" s="7">
        <v>387.0</v>
      </c>
      <c r="B388" s="25">
        <v>10.0</v>
      </c>
      <c r="C388" s="168" t="s">
        <v>1814</v>
      </c>
      <c r="D388" s="121" t="s">
        <v>1815</v>
      </c>
      <c r="E388" s="121" t="s">
        <v>339</v>
      </c>
      <c r="F388" s="121" t="s">
        <v>1816</v>
      </c>
      <c r="G388" s="169" t="s">
        <v>13</v>
      </c>
      <c r="H388" s="165">
        <v>7.0</v>
      </c>
      <c r="I388" s="184" t="s">
        <v>119</v>
      </c>
      <c r="J388" s="235" t="s">
        <v>120</v>
      </c>
      <c r="K388" s="275" t="s">
        <v>2498</v>
      </c>
      <c r="L388" s="170" t="str">
        <f>HYPERLINK("mailto:salmaglz@hotmail.com","salmaglz@hotmail.com")</f>
        <v>salmaglz@hotmail.com</v>
      </c>
      <c r="M388" s="338" t="s">
        <v>564</v>
      </c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>
      <c r="A389" s="7">
        <v>388.0</v>
      </c>
      <c r="B389" s="25">
        <v>11.0</v>
      </c>
      <c r="C389" s="172" t="s">
        <v>3249</v>
      </c>
      <c r="D389" s="108" t="s">
        <v>3250</v>
      </c>
      <c r="E389" s="108" t="s">
        <v>3251</v>
      </c>
      <c r="F389" s="108" t="s">
        <v>2288</v>
      </c>
      <c r="G389" s="173" t="s">
        <v>13</v>
      </c>
      <c r="H389" s="143">
        <v>7.0</v>
      </c>
      <c r="I389" s="185" t="s">
        <v>119</v>
      </c>
      <c r="J389" s="277" t="s">
        <v>120</v>
      </c>
      <c r="K389" s="278"/>
      <c r="L389" s="174" t="str">
        <f>HYPERLINK("mailto:valemgs.1096@gmail.com","valemgs.1096@gmail.com")</f>
        <v>valemgs.1096@gmail.com</v>
      </c>
      <c r="M389" s="324" t="s">
        <v>548</v>
      </c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>
      <c r="A390" s="7">
        <v>389.0</v>
      </c>
      <c r="B390" s="25">
        <v>12.0</v>
      </c>
      <c r="C390" s="172" t="s">
        <v>3252</v>
      </c>
      <c r="D390" s="108" t="s">
        <v>52</v>
      </c>
      <c r="E390" s="108" t="s">
        <v>25</v>
      </c>
      <c r="F390" s="108" t="s">
        <v>912</v>
      </c>
      <c r="G390" s="173" t="s">
        <v>13</v>
      </c>
      <c r="H390" s="143">
        <v>7.0</v>
      </c>
      <c r="I390" s="185" t="s">
        <v>119</v>
      </c>
      <c r="J390" s="277" t="s">
        <v>120</v>
      </c>
      <c r="K390" s="278"/>
      <c r="L390" s="174" t="str">
        <f>HYPERLINK("mailto:amaya_9525@hotmail.com","amaya_9525@hotmail.com")</f>
        <v>amaya_9525@hotmail.com</v>
      </c>
      <c r="M390" s="324" t="s">
        <v>564</v>
      </c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>
      <c r="A391" s="7">
        <v>390.0</v>
      </c>
      <c r="B391" s="25">
        <v>13.0</v>
      </c>
      <c r="C391" s="172" t="s">
        <v>3253</v>
      </c>
      <c r="D391" s="108" t="s">
        <v>276</v>
      </c>
      <c r="E391" s="108" t="s">
        <v>2629</v>
      </c>
      <c r="F391" s="108" t="s">
        <v>3139</v>
      </c>
      <c r="G391" s="173" t="s">
        <v>13</v>
      </c>
      <c r="H391" s="143">
        <v>7.0</v>
      </c>
      <c r="I391" s="185" t="s">
        <v>119</v>
      </c>
      <c r="J391" s="277" t="s">
        <v>120</v>
      </c>
      <c r="K391" s="279"/>
      <c r="L391" s="174" t="str">
        <f>HYPERLINK("mailto:danyhanono@gmail.com","danyhanono@gmail.com")</f>
        <v>danyhanono@gmail.com</v>
      </c>
      <c r="M391" s="324" t="s">
        <v>564</v>
      </c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>
      <c r="A392" s="7">
        <v>391.0</v>
      </c>
      <c r="B392" s="18">
        <v>14.0</v>
      </c>
      <c r="C392" s="19" t="s">
        <v>115</v>
      </c>
      <c r="D392" s="20" t="s">
        <v>116</v>
      </c>
      <c r="E392" s="20" t="s">
        <v>117</v>
      </c>
      <c r="F392" s="20" t="s">
        <v>118</v>
      </c>
      <c r="G392" s="21" t="s">
        <v>13</v>
      </c>
      <c r="H392" s="22">
        <v>7.0</v>
      </c>
      <c r="I392" s="23" t="s">
        <v>119</v>
      </c>
      <c r="J392" s="24" t="s">
        <v>120</v>
      </c>
      <c r="K392" s="339"/>
      <c r="L392" s="186" t="str">
        <f>HYPERLINK("mailto:mariahdz_q05@hotmail.com","mariahdz_q05@hotmail.com")</f>
        <v>mariahdz_q05@hotmail.com</v>
      </c>
      <c r="M392" s="340" t="s">
        <v>548</v>
      </c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>
      <c r="A393" s="7">
        <v>392.0</v>
      </c>
      <c r="B393" s="25">
        <v>15.0</v>
      </c>
      <c r="C393" s="19" t="s">
        <v>121</v>
      </c>
      <c r="D393" s="20" t="s">
        <v>122</v>
      </c>
      <c r="E393" s="20" t="s">
        <v>123</v>
      </c>
      <c r="F393" s="20" t="s">
        <v>63</v>
      </c>
      <c r="G393" s="21" t="s">
        <v>13</v>
      </c>
      <c r="H393" s="22">
        <v>7.0</v>
      </c>
      <c r="I393" s="23" t="s">
        <v>119</v>
      </c>
      <c r="J393" s="24" t="s">
        <v>120</v>
      </c>
      <c r="K393" s="339"/>
      <c r="L393" s="186" t="str">
        <f>HYPERLINK("mailto:maria_fabiana_7@hotmail.com","maria_fabiana_7@hotmail.com")</f>
        <v>maria_fabiana_7@hotmail.com</v>
      </c>
      <c r="M393" s="340" t="s">
        <v>548</v>
      </c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>
      <c r="A394" s="7">
        <v>393.0</v>
      </c>
      <c r="B394" s="25">
        <v>16.0</v>
      </c>
      <c r="C394" s="172" t="s">
        <v>3254</v>
      </c>
      <c r="D394" s="108" t="s">
        <v>3255</v>
      </c>
      <c r="E394" s="108" t="s">
        <v>424</v>
      </c>
      <c r="F394" s="108" t="s">
        <v>1528</v>
      </c>
      <c r="G394" s="173" t="s">
        <v>13</v>
      </c>
      <c r="H394" s="143">
        <v>7.0</v>
      </c>
      <c r="I394" s="185" t="s">
        <v>119</v>
      </c>
      <c r="J394" s="277" t="s">
        <v>120</v>
      </c>
      <c r="K394" s="279"/>
      <c r="L394" s="174" t="str">
        <f>HYPERLINK("mailto:ay_mi@hotmail.com","ay_mi@hotmail.com")</f>
        <v>ay_mi@hotmail.com</v>
      </c>
      <c r="M394" s="324" t="s">
        <v>548</v>
      </c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>
      <c r="A395" s="7">
        <v>394.0</v>
      </c>
      <c r="B395" s="25">
        <v>17.0</v>
      </c>
      <c r="C395" s="172" t="s">
        <v>3256</v>
      </c>
      <c r="D395" s="108" t="s">
        <v>3257</v>
      </c>
      <c r="E395" s="108" t="s">
        <v>3258</v>
      </c>
      <c r="F395" s="108" t="s">
        <v>957</v>
      </c>
      <c r="G395" s="173" t="s">
        <v>13</v>
      </c>
      <c r="H395" s="143">
        <v>7.0</v>
      </c>
      <c r="I395" s="185" t="s">
        <v>432</v>
      </c>
      <c r="J395" s="277" t="s">
        <v>120</v>
      </c>
      <c r="K395" s="278"/>
      <c r="L395" s="174" t="str">
        <f>HYPERLINK("mailto:ingridlucero_33@hotmail.com","ingridlucero_33@hotmail.com")</f>
        <v>ingridlucero_33@hotmail.com</v>
      </c>
      <c r="M395" s="324" t="s">
        <v>548</v>
      </c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>
      <c r="A396" s="7">
        <v>395.0</v>
      </c>
      <c r="B396" s="25">
        <v>18.0</v>
      </c>
      <c r="C396" s="172" t="s">
        <v>3259</v>
      </c>
      <c r="D396" s="108" t="s">
        <v>58</v>
      </c>
      <c r="E396" s="108" t="s">
        <v>3260</v>
      </c>
      <c r="F396" s="108" t="s">
        <v>3261</v>
      </c>
      <c r="G396" s="173" t="s">
        <v>13</v>
      </c>
      <c r="H396" s="143">
        <v>7.0</v>
      </c>
      <c r="I396" s="185" t="s">
        <v>119</v>
      </c>
      <c r="J396" s="277" t="s">
        <v>120</v>
      </c>
      <c r="K396" s="279"/>
      <c r="L396" s="174" t="str">
        <f>HYPERLINK("mailto:andrea_naves@hotmail.com","andrea_naves@hotmail.com")</f>
        <v>andrea_naves@hotmail.com</v>
      </c>
      <c r="M396" s="324" t="s">
        <v>564</v>
      </c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>
      <c r="A397" s="7">
        <v>396.0</v>
      </c>
      <c r="B397" s="25">
        <v>19.0</v>
      </c>
      <c r="C397" s="172" t="s">
        <v>3262</v>
      </c>
      <c r="D397" s="108" t="s">
        <v>3263</v>
      </c>
      <c r="E397" s="108" t="s">
        <v>147</v>
      </c>
      <c r="F397" s="108" t="s">
        <v>37</v>
      </c>
      <c r="G397" s="173" t="s">
        <v>13</v>
      </c>
      <c r="H397" s="143">
        <v>7.0</v>
      </c>
      <c r="I397" s="185" t="s">
        <v>119</v>
      </c>
      <c r="J397" s="277" t="s">
        <v>120</v>
      </c>
      <c r="K397" s="279"/>
      <c r="L397" s="174" t="str">
        <f>HYPERLINK("mailto:nanyortega@live.com.mx","nanyortega@live.com.mx")</f>
        <v>nanyortega@live.com.mx</v>
      </c>
      <c r="M397" s="324" t="s">
        <v>548</v>
      </c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>
      <c r="A398" s="7">
        <v>397.0</v>
      </c>
      <c r="B398" s="25">
        <v>20.0</v>
      </c>
      <c r="C398" s="172" t="s">
        <v>3264</v>
      </c>
      <c r="D398" s="108" t="s">
        <v>3265</v>
      </c>
      <c r="E398" s="108" t="s">
        <v>495</v>
      </c>
      <c r="F398" s="108" t="s">
        <v>63</v>
      </c>
      <c r="G398" s="173" t="s">
        <v>13</v>
      </c>
      <c r="H398" s="143">
        <v>7.0</v>
      </c>
      <c r="I398" s="185" t="s">
        <v>119</v>
      </c>
      <c r="J398" s="277" t="s">
        <v>120</v>
      </c>
      <c r="K398" s="279"/>
      <c r="L398" s="174" t="str">
        <f>HYPERLINK("mailto:fernandalopmoran@outlook.es","fernandalopmoran@outlook.es")</f>
        <v>fernandalopmoran@outlook.es</v>
      </c>
      <c r="M398" s="324" t="s">
        <v>548</v>
      </c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>
      <c r="A399" s="7">
        <v>398.0</v>
      </c>
      <c r="B399" s="25">
        <v>21.0</v>
      </c>
      <c r="C399" s="172" t="s">
        <v>3266</v>
      </c>
      <c r="D399" s="108" t="s">
        <v>3267</v>
      </c>
      <c r="E399" s="108" t="s">
        <v>920</v>
      </c>
      <c r="F399" s="108" t="s">
        <v>59</v>
      </c>
      <c r="G399" s="173" t="s">
        <v>13</v>
      </c>
      <c r="H399" s="143">
        <v>7.0</v>
      </c>
      <c r="I399" s="185" t="s">
        <v>119</v>
      </c>
      <c r="J399" s="277" t="s">
        <v>120</v>
      </c>
      <c r="K399" s="279"/>
      <c r="L399" s="174" t="str">
        <f>HYPERLINK("mailto:babyromof_@hotmail.com","babyromof_@hotmail.com")</f>
        <v>babyromof_@hotmail.com</v>
      </c>
      <c r="M399" s="324" t="s">
        <v>548</v>
      </c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>
      <c r="A400" s="7">
        <v>399.0</v>
      </c>
      <c r="B400" s="25">
        <v>22.0</v>
      </c>
      <c r="C400" s="172" t="s">
        <v>3268</v>
      </c>
      <c r="D400" s="108" t="s">
        <v>3269</v>
      </c>
      <c r="E400" s="108" t="s">
        <v>1052</v>
      </c>
      <c r="F400" s="108" t="s">
        <v>888</v>
      </c>
      <c r="G400" s="173" t="s">
        <v>13</v>
      </c>
      <c r="H400" s="143">
        <v>7.0</v>
      </c>
      <c r="I400" s="185" t="s">
        <v>119</v>
      </c>
      <c r="J400" s="277" t="s">
        <v>120</v>
      </c>
      <c r="K400" s="279"/>
      <c r="L400" s="174" t="str">
        <f>HYPERLINK("mailto:montse_star94@hotmail.com","montse_star94@hotmail.com")</f>
        <v>montse_star94@hotmail.com</v>
      </c>
      <c r="M400" s="324" t="s">
        <v>548</v>
      </c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>
      <c r="A401" s="7">
        <v>400.0</v>
      </c>
      <c r="B401" s="25">
        <v>23.0</v>
      </c>
      <c r="C401" s="172" t="s">
        <v>3270</v>
      </c>
      <c r="D401" s="108" t="s">
        <v>276</v>
      </c>
      <c r="E401" s="108" t="s">
        <v>151</v>
      </c>
      <c r="F401" s="108" t="s">
        <v>339</v>
      </c>
      <c r="G401" s="173" t="s">
        <v>13</v>
      </c>
      <c r="H401" s="143">
        <v>7.0</v>
      </c>
      <c r="I401" s="185" t="s">
        <v>119</v>
      </c>
      <c r="J401" s="277" t="s">
        <v>120</v>
      </c>
      <c r="K401" s="279"/>
      <c r="L401" s="174" t="str">
        <f>HYPERLINK("mailto:vilchisdanny@gmail.com","vilchisdanny@gmail.com")</f>
        <v>vilchisdanny@gmail.com</v>
      </c>
      <c r="M401" s="324" t="s">
        <v>548</v>
      </c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>
      <c r="A402" s="7">
        <v>401.0</v>
      </c>
      <c r="B402" s="25">
        <v>24.0</v>
      </c>
      <c r="C402" s="191" t="s">
        <v>3271</v>
      </c>
      <c r="D402" s="87" t="s">
        <v>3272</v>
      </c>
      <c r="E402" s="87" t="s">
        <v>3273</v>
      </c>
      <c r="F402" s="87" t="s">
        <v>3274</v>
      </c>
      <c r="G402" s="7" t="s">
        <v>22</v>
      </c>
      <c r="H402" s="90">
        <v>7.0</v>
      </c>
      <c r="I402" s="89" t="s">
        <v>119</v>
      </c>
      <c r="J402" s="274" t="s">
        <v>120</v>
      </c>
      <c r="K402" s="259"/>
      <c r="L402" s="249" t="str">
        <f>HYPERLINK("mailto:96oscar@live.com.mx","96oscar@live.com.mx")</f>
        <v>96oscar@live.com.mx</v>
      </c>
      <c r="M402" s="324" t="s">
        <v>564</v>
      </c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>
      <c r="A403" s="7">
        <v>402.0</v>
      </c>
      <c r="B403" s="25">
        <v>25.0</v>
      </c>
      <c r="C403" s="191" t="s">
        <v>3275</v>
      </c>
      <c r="D403" s="87" t="s">
        <v>2395</v>
      </c>
      <c r="E403" s="87" t="s">
        <v>80</v>
      </c>
      <c r="F403" s="87" t="s">
        <v>3276</v>
      </c>
      <c r="G403" s="7" t="s">
        <v>22</v>
      </c>
      <c r="H403" s="90">
        <v>7.0</v>
      </c>
      <c r="I403" s="89" t="s">
        <v>119</v>
      </c>
      <c r="J403" s="274" t="s">
        <v>120</v>
      </c>
      <c r="K403" s="259"/>
      <c r="L403" s="249" t="str">
        <f>HYPERLINK("mailto:goyogarrido5@gmail.com","goyogarrido5@gmail.com")</f>
        <v>goyogarrido5@gmail.com</v>
      </c>
      <c r="M403" s="324" t="s">
        <v>564</v>
      </c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>
      <c r="A404" s="7">
        <v>403.0</v>
      </c>
      <c r="B404" s="25">
        <v>26.0</v>
      </c>
      <c r="C404" s="191" t="s">
        <v>3277</v>
      </c>
      <c r="D404" s="87" t="s">
        <v>3278</v>
      </c>
      <c r="E404" s="87" t="s">
        <v>117</v>
      </c>
      <c r="F404" s="87" t="s">
        <v>3279</v>
      </c>
      <c r="G404" s="7" t="s">
        <v>22</v>
      </c>
      <c r="H404" s="90">
        <v>7.0</v>
      </c>
      <c r="I404" s="89" t="s">
        <v>119</v>
      </c>
      <c r="J404" s="274" t="s">
        <v>120</v>
      </c>
      <c r="K404" s="259"/>
      <c r="L404" s="249" t="str">
        <f>HYPERLINK("mailto:m4rloon_12@hotmail.com","m4rloon_12@hotmail.com")</f>
        <v>m4rloon_12@hotmail.com</v>
      </c>
      <c r="M404" s="324" t="s">
        <v>564</v>
      </c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>
      <c r="A405" s="7">
        <v>404.0</v>
      </c>
      <c r="B405" s="25">
        <v>27.0</v>
      </c>
      <c r="C405" s="160" t="s">
        <v>1817</v>
      </c>
      <c r="D405" s="115" t="s">
        <v>1818</v>
      </c>
      <c r="E405" s="115" t="s">
        <v>1819</v>
      </c>
      <c r="F405" s="115" t="s">
        <v>1820</v>
      </c>
      <c r="G405" s="116" t="s">
        <v>22</v>
      </c>
      <c r="H405" s="104">
        <v>7.0</v>
      </c>
      <c r="I405" s="114" t="s">
        <v>119</v>
      </c>
      <c r="J405" s="227" t="s">
        <v>120</v>
      </c>
      <c r="K405" s="126" t="s">
        <v>2498</v>
      </c>
      <c r="L405" s="251" t="str">
        <f>HYPERLINK("mailto:ejovelm@hotmail.com","ejovelm@hotmail.com")</f>
        <v>ejovelm@hotmail.com</v>
      </c>
      <c r="M405" s="338" t="s">
        <v>564</v>
      </c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>
      <c r="A406" s="7">
        <v>405.0</v>
      </c>
      <c r="B406" s="25">
        <v>28.0</v>
      </c>
      <c r="C406" s="160" t="s">
        <v>1838</v>
      </c>
      <c r="D406" s="115" t="s">
        <v>1839</v>
      </c>
      <c r="E406" s="115" t="s">
        <v>63</v>
      </c>
      <c r="F406" s="115" t="s">
        <v>1554</v>
      </c>
      <c r="G406" s="116" t="s">
        <v>22</v>
      </c>
      <c r="H406" s="104">
        <v>7.0</v>
      </c>
      <c r="I406" s="114" t="s">
        <v>119</v>
      </c>
      <c r="J406" s="227" t="s">
        <v>120</v>
      </c>
      <c r="K406" s="126" t="s">
        <v>3051</v>
      </c>
      <c r="L406" s="251" t="str">
        <f>HYPERLINK("mailto:chuchomarblowd@hotmail.com","chuchomarblowd@hotmail.com")</f>
        <v>chuchomarblowd@hotmail.com</v>
      </c>
      <c r="M406" s="338" t="s">
        <v>564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>
      <c r="A407" s="7">
        <v>406.0</v>
      </c>
      <c r="B407" s="25">
        <v>29.0</v>
      </c>
      <c r="C407" s="191" t="s">
        <v>3280</v>
      </c>
      <c r="D407" s="87" t="s">
        <v>1584</v>
      </c>
      <c r="E407" s="87" t="s">
        <v>2543</v>
      </c>
      <c r="F407" s="87" t="s">
        <v>1066</v>
      </c>
      <c r="G407" s="7" t="s">
        <v>22</v>
      </c>
      <c r="H407" s="90">
        <v>7.0</v>
      </c>
      <c r="I407" s="89" t="s">
        <v>119</v>
      </c>
      <c r="J407" s="274" t="s">
        <v>120</v>
      </c>
      <c r="K407" s="259"/>
      <c r="L407" s="249" t="str">
        <f>HYPERLINK("mailto:muirdolen@gmail.com","muirdolen@gmail.com")</f>
        <v>muirdolen@gmail.com</v>
      </c>
      <c r="M407" s="324" t="s">
        <v>564</v>
      </c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>
      <c r="A408" s="7">
        <v>407.0</v>
      </c>
      <c r="B408" s="25">
        <v>30.0</v>
      </c>
      <c r="C408" s="191" t="s">
        <v>3281</v>
      </c>
      <c r="D408" s="87" t="s">
        <v>3282</v>
      </c>
      <c r="E408" s="87" t="s">
        <v>3283</v>
      </c>
      <c r="F408" s="87" t="s">
        <v>1714</v>
      </c>
      <c r="G408" s="7" t="s">
        <v>22</v>
      </c>
      <c r="H408" s="90">
        <v>7.0</v>
      </c>
      <c r="I408" s="89" t="s">
        <v>119</v>
      </c>
      <c r="J408" s="274" t="s">
        <v>120</v>
      </c>
      <c r="K408" s="259"/>
      <c r="L408" s="249" t="str">
        <f>HYPERLINK("mailto:javacas95@hotmail.com","javacas95@hotmail.com")</f>
        <v>javacas95@hotmail.com</v>
      </c>
      <c r="M408" s="324" t="s">
        <v>564</v>
      </c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>
      <c r="A409" s="7">
        <v>408.0</v>
      </c>
      <c r="B409" s="25">
        <v>31.0</v>
      </c>
      <c r="C409" s="168" t="s">
        <v>1841</v>
      </c>
      <c r="D409" s="121" t="s">
        <v>1842</v>
      </c>
      <c r="E409" s="121" t="s">
        <v>1843</v>
      </c>
      <c r="F409" s="121" t="s">
        <v>166</v>
      </c>
      <c r="G409" s="169" t="s">
        <v>13</v>
      </c>
      <c r="H409" s="165">
        <v>8.0</v>
      </c>
      <c r="I409" s="184" t="s">
        <v>170</v>
      </c>
      <c r="J409" s="235" t="s">
        <v>120</v>
      </c>
      <c r="K409" s="275" t="s">
        <v>2416</v>
      </c>
      <c r="L409" s="121" t="s">
        <v>3284</v>
      </c>
      <c r="M409" s="338" t="s">
        <v>548</v>
      </c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>
      <c r="A410" s="7">
        <v>409.0</v>
      </c>
      <c r="B410" s="25">
        <v>32.0</v>
      </c>
      <c r="C410" s="172" t="s">
        <v>3285</v>
      </c>
      <c r="D410" s="108" t="s">
        <v>3286</v>
      </c>
      <c r="E410" s="108" t="s">
        <v>3287</v>
      </c>
      <c r="F410" s="108" t="s">
        <v>3288</v>
      </c>
      <c r="G410" s="173" t="s">
        <v>13</v>
      </c>
      <c r="H410" s="143">
        <v>8.0</v>
      </c>
      <c r="I410" s="185" t="s">
        <v>170</v>
      </c>
      <c r="J410" s="277" t="s">
        <v>120</v>
      </c>
      <c r="K410" s="279"/>
      <c r="L410" s="108" t="s">
        <v>3289</v>
      </c>
      <c r="M410" s="324" t="s">
        <v>548</v>
      </c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>
      <c r="A411" s="7">
        <v>410.0</v>
      </c>
      <c r="B411" s="25">
        <v>33.0</v>
      </c>
      <c r="C411" s="172" t="s">
        <v>3290</v>
      </c>
      <c r="D411" s="108" t="s">
        <v>320</v>
      </c>
      <c r="E411" s="108" t="s">
        <v>3291</v>
      </c>
      <c r="F411" s="108" t="s">
        <v>797</v>
      </c>
      <c r="G411" s="173" t="s">
        <v>13</v>
      </c>
      <c r="H411" s="143">
        <v>8.0</v>
      </c>
      <c r="I411" s="185" t="s">
        <v>170</v>
      </c>
      <c r="J411" s="277" t="s">
        <v>120</v>
      </c>
      <c r="K411" s="279"/>
      <c r="L411" s="108" t="s">
        <v>3292</v>
      </c>
      <c r="M411" s="324" t="s">
        <v>548</v>
      </c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>
      <c r="A412" s="7">
        <v>411.0</v>
      </c>
      <c r="B412" s="25">
        <v>34.0</v>
      </c>
      <c r="C412" s="172" t="s">
        <v>3293</v>
      </c>
      <c r="D412" s="108" t="s">
        <v>734</v>
      </c>
      <c r="E412" s="108" t="s">
        <v>2342</v>
      </c>
      <c r="F412" s="108" t="s">
        <v>88</v>
      </c>
      <c r="G412" s="173" t="s">
        <v>13</v>
      </c>
      <c r="H412" s="143">
        <v>8.0</v>
      </c>
      <c r="I412" s="185" t="s">
        <v>170</v>
      </c>
      <c r="J412" s="277" t="s">
        <v>120</v>
      </c>
      <c r="K412" s="279"/>
      <c r="L412" s="108" t="s">
        <v>3294</v>
      </c>
      <c r="M412" s="324" t="s">
        <v>548</v>
      </c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>
      <c r="A413" s="7">
        <v>412.0</v>
      </c>
      <c r="B413" s="25">
        <v>35.0</v>
      </c>
      <c r="C413" s="172" t="s">
        <v>3295</v>
      </c>
      <c r="D413" s="108" t="s">
        <v>3296</v>
      </c>
      <c r="E413" s="108" t="s">
        <v>857</v>
      </c>
      <c r="F413" s="108" t="s">
        <v>3297</v>
      </c>
      <c r="G413" s="173" t="s">
        <v>13</v>
      </c>
      <c r="H413" s="143">
        <v>8.0</v>
      </c>
      <c r="I413" s="185" t="s">
        <v>81</v>
      </c>
      <c r="J413" s="277" t="s">
        <v>120</v>
      </c>
      <c r="K413" s="279"/>
      <c r="L413" s="108" t="s">
        <v>3298</v>
      </c>
      <c r="M413" s="324" t="s">
        <v>548</v>
      </c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>
      <c r="A414" s="7">
        <v>413.0</v>
      </c>
      <c r="B414" s="25">
        <v>36.0</v>
      </c>
      <c r="C414" s="172" t="s">
        <v>3299</v>
      </c>
      <c r="D414" s="108" t="s">
        <v>3300</v>
      </c>
      <c r="E414" s="108" t="s">
        <v>3301</v>
      </c>
      <c r="F414" s="108" t="s">
        <v>1222</v>
      </c>
      <c r="G414" s="173" t="s">
        <v>13</v>
      </c>
      <c r="H414" s="143">
        <v>8.0</v>
      </c>
      <c r="I414" s="185" t="s">
        <v>140</v>
      </c>
      <c r="J414" s="277" t="s">
        <v>120</v>
      </c>
      <c r="K414" s="279"/>
      <c r="L414" s="108" t="s">
        <v>3302</v>
      </c>
      <c r="M414" s="324" t="s">
        <v>548</v>
      </c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>
      <c r="A415" s="7">
        <v>414.0</v>
      </c>
      <c r="B415" s="25">
        <v>37.0</v>
      </c>
      <c r="C415" s="172" t="s">
        <v>3303</v>
      </c>
      <c r="D415" s="108" t="s">
        <v>2802</v>
      </c>
      <c r="E415" s="108" t="s">
        <v>1496</v>
      </c>
      <c r="F415" s="108" t="s">
        <v>682</v>
      </c>
      <c r="G415" s="173" t="s">
        <v>13</v>
      </c>
      <c r="H415" s="143">
        <v>8.0</v>
      </c>
      <c r="I415" s="185" t="s">
        <v>119</v>
      </c>
      <c r="J415" s="277" t="s">
        <v>120</v>
      </c>
      <c r="K415" s="279"/>
      <c r="L415" s="108" t="s">
        <v>3304</v>
      </c>
      <c r="M415" s="324" t="s">
        <v>548</v>
      </c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>
      <c r="A416" s="7">
        <v>415.0</v>
      </c>
      <c r="B416" s="25">
        <v>38.0</v>
      </c>
      <c r="C416" s="172" t="s">
        <v>3305</v>
      </c>
      <c r="D416" s="108" t="s">
        <v>2509</v>
      </c>
      <c r="E416" s="108" t="s">
        <v>3306</v>
      </c>
      <c r="F416" s="108" t="s">
        <v>3307</v>
      </c>
      <c r="G416" s="173" t="s">
        <v>13</v>
      </c>
      <c r="H416" s="143">
        <v>8.0</v>
      </c>
      <c r="I416" s="185" t="s">
        <v>119</v>
      </c>
      <c r="J416" s="277" t="s">
        <v>120</v>
      </c>
      <c r="K416" s="279"/>
      <c r="L416" s="108" t="s">
        <v>3308</v>
      </c>
      <c r="M416" s="324" t="s">
        <v>548</v>
      </c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>
      <c r="A417" s="7">
        <v>416.0</v>
      </c>
      <c r="B417" s="25">
        <v>39.0</v>
      </c>
      <c r="C417" s="172" t="s">
        <v>3309</v>
      </c>
      <c r="D417" s="108" t="s">
        <v>940</v>
      </c>
      <c r="E417" s="108" t="s">
        <v>912</v>
      </c>
      <c r="F417" s="108" t="s">
        <v>3310</v>
      </c>
      <c r="G417" s="173" t="s">
        <v>13</v>
      </c>
      <c r="H417" s="143">
        <v>8.0</v>
      </c>
      <c r="I417" s="185" t="s">
        <v>81</v>
      </c>
      <c r="J417" s="277" t="s">
        <v>120</v>
      </c>
      <c r="K417" s="279"/>
      <c r="L417" s="108" t="s">
        <v>3311</v>
      </c>
      <c r="M417" s="324" t="s">
        <v>548</v>
      </c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>
      <c r="A418" s="7">
        <v>417.0</v>
      </c>
      <c r="B418" s="25">
        <v>40.0</v>
      </c>
      <c r="C418" s="19" t="s">
        <v>124</v>
      </c>
      <c r="D418" s="20" t="s">
        <v>125</v>
      </c>
      <c r="E418" s="20" t="s">
        <v>126</v>
      </c>
      <c r="F418" s="20" t="s">
        <v>127</v>
      </c>
      <c r="G418" s="21" t="s">
        <v>13</v>
      </c>
      <c r="H418" s="22">
        <v>8.0</v>
      </c>
      <c r="I418" s="23" t="s">
        <v>119</v>
      </c>
      <c r="J418" s="24" t="s">
        <v>120</v>
      </c>
      <c r="K418" s="339"/>
      <c r="L418" s="20" t="s">
        <v>6181</v>
      </c>
      <c r="M418" s="340" t="s">
        <v>548</v>
      </c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>
      <c r="A419" s="7">
        <v>418.0</v>
      </c>
      <c r="B419" s="25">
        <v>41.0</v>
      </c>
      <c r="C419" s="172" t="s">
        <v>3312</v>
      </c>
      <c r="D419" s="108" t="s">
        <v>1440</v>
      </c>
      <c r="E419" s="108" t="s">
        <v>3088</v>
      </c>
      <c r="F419" s="108" t="s">
        <v>106</v>
      </c>
      <c r="G419" s="173" t="s">
        <v>13</v>
      </c>
      <c r="H419" s="143">
        <v>8.0</v>
      </c>
      <c r="I419" s="185" t="s">
        <v>81</v>
      </c>
      <c r="J419" s="277" t="s">
        <v>120</v>
      </c>
      <c r="K419" s="279"/>
      <c r="L419" s="108" t="s">
        <v>3313</v>
      </c>
      <c r="M419" s="324" t="s">
        <v>548</v>
      </c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>
      <c r="A420" s="7">
        <v>419.0</v>
      </c>
      <c r="B420" s="25">
        <v>42.0</v>
      </c>
      <c r="C420" s="172" t="s">
        <v>3314</v>
      </c>
      <c r="D420" s="108" t="s">
        <v>1211</v>
      </c>
      <c r="E420" s="108" t="s">
        <v>3315</v>
      </c>
      <c r="F420" s="108" t="s">
        <v>2732</v>
      </c>
      <c r="G420" s="173" t="s">
        <v>13</v>
      </c>
      <c r="H420" s="143">
        <v>8.0</v>
      </c>
      <c r="I420" s="185" t="s">
        <v>81</v>
      </c>
      <c r="J420" s="277" t="s">
        <v>120</v>
      </c>
      <c r="K420" s="279"/>
      <c r="L420" s="108" t="s">
        <v>3316</v>
      </c>
      <c r="M420" s="324" t="s">
        <v>548</v>
      </c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>
      <c r="A421" s="7">
        <v>420.0</v>
      </c>
      <c r="B421" s="25">
        <v>43.0</v>
      </c>
      <c r="C421" s="172" t="s">
        <v>3317</v>
      </c>
      <c r="D421" s="108" t="s">
        <v>3318</v>
      </c>
      <c r="E421" s="108" t="s">
        <v>3319</v>
      </c>
      <c r="F421" s="108" t="s">
        <v>802</v>
      </c>
      <c r="G421" s="173" t="s">
        <v>13</v>
      </c>
      <c r="H421" s="143">
        <v>8.0</v>
      </c>
      <c r="I421" s="185" t="s">
        <v>81</v>
      </c>
      <c r="J421" s="277" t="s">
        <v>120</v>
      </c>
      <c r="K421" s="279"/>
      <c r="L421" s="108" t="s">
        <v>3320</v>
      </c>
      <c r="M421" s="324" t="s">
        <v>548</v>
      </c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>
      <c r="A422" s="7">
        <v>421.0</v>
      </c>
      <c r="B422" s="25">
        <v>44.0</v>
      </c>
      <c r="C422" s="19" t="s">
        <v>128</v>
      </c>
      <c r="D422" s="20" t="s">
        <v>129</v>
      </c>
      <c r="E422" s="20" t="s">
        <v>130</v>
      </c>
      <c r="F422" s="20" t="s">
        <v>131</v>
      </c>
      <c r="G422" s="21" t="s">
        <v>13</v>
      </c>
      <c r="H422" s="22">
        <v>8.0</v>
      </c>
      <c r="I422" s="23" t="s">
        <v>119</v>
      </c>
      <c r="J422" s="24" t="s">
        <v>120</v>
      </c>
      <c r="K422" s="339"/>
      <c r="L422" s="20" t="s">
        <v>6182</v>
      </c>
      <c r="M422" s="340" t="s">
        <v>548</v>
      </c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>
      <c r="A423" s="7">
        <v>422.0</v>
      </c>
      <c r="B423" s="25">
        <v>45.0</v>
      </c>
      <c r="C423" s="59" t="s">
        <v>543</v>
      </c>
      <c r="D423" s="60" t="s">
        <v>544</v>
      </c>
      <c r="E423" s="60" t="s">
        <v>545</v>
      </c>
      <c r="F423" s="60" t="s">
        <v>546</v>
      </c>
      <c r="G423" s="61" t="s">
        <v>13</v>
      </c>
      <c r="H423" s="62">
        <v>8.0</v>
      </c>
      <c r="I423" s="63" t="s">
        <v>81</v>
      </c>
      <c r="J423" s="64" t="s">
        <v>120</v>
      </c>
      <c r="K423" s="65"/>
      <c r="L423" s="60" t="s">
        <v>547</v>
      </c>
      <c r="M423" s="341" t="s">
        <v>548</v>
      </c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>
      <c r="A424" s="7">
        <v>423.0</v>
      </c>
      <c r="B424" s="25">
        <v>46.0</v>
      </c>
      <c r="C424" s="168" t="s">
        <v>1821</v>
      </c>
      <c r="D424" s="121" t="s">
        <v>1822</v>
      </c>
      <c r="E424" s="121" t="s">
        <v>1823</v>
      </c>
      <c r="F424" s="121" t="s">
        <v>837</v>
      </c>
      <c r="G424" s="169" t="s">
        <v>13</v>
      </c>
      <c r="H424" s="165">
        <v>8.0</v>
      </c>
      <c r="I424" s="184" t="s">
        <v>158</v>
      </c>
      <c r="J424" s="235" t="s">
        <v>120</v>
      </c>
      <c r="K424" s="275" t="s">
        <v>2498</v>
      </c>
      <c r="L424" s="121" t="s">
        <v>3321</v>
      </c>
      <c r="M424" s="338" t="s">
        <v>548</v>
      </c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>
      <c r="A425" s="7">
        <v>424.0</v>
      </c>
      <c r="B425" s="25">
        <v>47.0</v>
      </c>
      <c r="C425" s="172" t="s">
        <v>3322</v>
      </c>
      <c r="D425" s="108" t="s">
        <v>3323</v>
      </c>
      <c r="E425" s="108" t="s">
        <v>892</v>
      </c>
      <c r="F425" s="108" t="s">
        <v>3324</v>
      </c>
      <c r="G425" s="173" t="s">
        <v>13</v>
      </c>
      <c r="H425" s="143">
        <v>8.0</v>
      </c>
      <c r="I425" s="185" t="s">
        <v>140</v>
      </c>
      <c r="J425" s="277" t="s">
        <v>120</v>
      </c>
      <c r="K425" s="279"/>
      <c r="L425" s="108" t="s">
        <v>3325</v>
      </c>
      <c r="M425" s="324" t="s">
        <v>548</v>
      </c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>
      <c r="A426" s="7">
        <v>425.0</v>
      </c>
      <c r="B426" s="25">
        <v>48.0</v>
      </c>
      <c r="C426" s="172" t="s">
        <v>3326</v>
      </c>
      <c r="D426" s="108" t="s">
        <v>1637</v>
      </c>
      <c r="E426" s="108" t="s">
        <v>55</v>
      </c>
      <c r="F426" s="108" t="s">
        <v>440</v>
      </c>
      <c r="G426" s="173" t="s">
        <v>13</v>
      </c>
      <c r="H426" s="143">
        <v>8.0</v>
      </c>
      <c r="I426" s="185" t="s">
        <v>119</v>
      </c>
      <c r="J426" s="277" t="s">
        <v>120</v>
      </c>
      <c r="K426" s="279"/>
      <c r="L426" s="108" t="s">
        <v>3327</v>
      </c>
      <c r="M426" s="324" t="s">
        <v>548</v>
      </c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>
      <c r="A427" s="7">
        <v>426.0</v>
      </c>
      <c r="B427" s="25">
        <v>49.0</v>
      </c>
      <c r="C427" s="172" t="s">
        <v>3328</v>
      </c>
      <c r="D427" s="108" t="s">
        <v>2383</v>
      </c>
      <c r="E427" s="108" t="s">
        <v>1048</v>
      </c>
      <c r="F427" s="108" t="s">
        <v>857</v>
      </c>
      <c r="G427" s="173" t="s">
        <v>13</v>
      </c>
      <c r="H427" s="143">
        <v>8.0</v>
      </c>
      <c r="I427" s="185" t="s">
        <v>119</v>
      </c>
      <c r="J427" s="277" t="s">
        <v>120</v>
      </c>
      <c r="K427" s="279"/>
      <c r="L427" s="108" t="s">
        <v>3329</v>
      </c>
      <c r="M427" s="324" t="s">
        <v>548</v>
      </c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>
      <c r="A428" s="7">
        <v>427.0</v>
      </c>
      <c r="B428" s="25">
        <v>50.0</v>
      </c>
      <c r="C428" s="168" t="s">
        <v>1786</v>
      </c>
      <c r="D428" s="121" t="s">
        <v>1288</v>
      </c>
      <c r="E428" s="121" t="s">
        <v>1787</v>
      </c>
      <c r="F428" s="121" t="s">
        <v>55</v>
      </c>
      <c r="G428" s="169" t="s">
        <v>13</v>
      </c>
      <c r="H428" s="165">
        <v>8.0</v>
      </c>
      <c r="I428" s="184" t="s">
        <v>1788</v>
      </c>
      <c r="J428" s="235" t="s">
        <v>120</v>
      </c>
      <c r="K428" s="275" t="s">
        <v>2503</v>
      </c>
      <c r="L428" s="121" t="s">
        <v>3330</v>
      </c>
      <c r="M428" s="338" t="s">
        <v>548</v>
      </c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>
      <c r="A429" s="7">
        <v>428.0</v>
      </c>
      <c r="B429" s="25">
        <v>51.0</v>
      </c>
      <c r="C429" s="168" t="s">
        <v>1793</v>
      </c>
      <c r="D429" s="121" t="s">
        <v>1440</v>
      </c>
      <c r="E429" s="121" t="s">
        <v>1478</v>
      </c>
      <c r="F429" s="121" t="s">
        <v>430</v>
      </c>
      <c r="G429" s="169" t="s">
        <v>13</v>
      </c>
      <c r="H429" s="165">
        <v>8.0</v>
      </c>
      <c r="I429" s="184" t="s">
        <v>119</v>
      </c>
      <c r="J429" s="235" t="s">
        <v>120</v>
      </c>
      <c r="K429" s="275" t="s">
        <v>2503</v>
      </c>
      <c r="L429" s="121" t="s">
        <v>3331</v>
      </c>
      <c r="M429" s="338" t="s">
        <v>548</v>
      </c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>
      <c r="A430" s="7">
        <v>429.0</v>
      </c>
      <c r="B430" s="25">
        <v>52.0</v>
      </c>
      <c r="C430" s="168" t="s">
        <v>1794</v>
      </c>
      <c r="D430" s="235" t="s">
        <v>1795</v>
      </c>
      <c r="E430" s="235" t="s">
        <v>1796</v>
      </c>
      <c r="F430" s="235" t="s">
        <v>339</v>
      </c>
      <c r="G430" s="165" t="s">
        <v>13</v>
      </c>
      <c r="H430" s="165">
        <v>8.0</v>
      </c>
      <c r="I430" s="184" t="s">
        <v>140</v>
      </c>
      <c r="J430" s="235" t="s">
        <v>120</v>
      </c>
      <c r="K430" s="275" t="s">
        <v>2503</v>
      </c>
      <c r="L430" s="170" t="s">
        <v>3332</v>
      </c>
      <c r="M430" s="338" t="s">
        <v>548</v>
      </c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>
      <c r="A431" s="7">
        <v>430.0</v>
      </c>
      <c r="B431" s="25">
        <v>53.0</v>
      </c>
      <c r="C431" s="59" t="s">
        <v>549</v>
      </c>
      <c r="D431" s="60" t="s">
        <v>129</v>
      </c>
      <c r="E431" s="60" t="s">
        <v>150</v>
      </c>
      <c r="F431" s="60" t="s">
        <v>165</v>
      </c>
      <c r="G431" s="61" t="s">
        <v>13</v>
      </c>
      <c r="H431" s="62">
        <v>8.0</v>
      </c>
      <c r="I431" s="63" t="s">
        <v>119</v>
      </c>
      <c r="J431" s="64" t="s">
        <v>120</v>
      </c>
      <c r="K431" s="65"/>
      <c r="L431" s="60" t="s">
        <v>550</v>
      </c>
      <c r="M431" s="341" t="s">
        <v>548</v>
      </c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>
      <c r="A432" s="7">
        <v>431.0</v>
      </c>
      <c r="B432" s="25">
        <v>54.0</v>
      </c>
      <c r="C432" s="172" t="s">
        <v>3333</v>
      </c>
      <c r="D432" s="108" t="s">
        <v>3334</v>
      </c>
      <c r="E432" s="108" t="s">
        <v>1222</v>
      </c>
      <c r="F432" s="108"/>
      <c r="G432" s="173" t="s">
        <v>13</v>
      </c>
      <c r="H432" s="143">
        <v>8.0</v>
      </c>
      <c r="I432" s="185" t="s">
        <v>119</v>
      </c>
      <c r="J432" s="277" t="s">
        <v>120</v>
      </c>
      <c r="K432" s="279"/>
      <c r="L432" s="108" t="s">
        <v>3335</v>
      </c>
      <c r="M432" s="324" t="s">
        <v>548</v>
      </c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>
      <c r="A433" s="7">
        <v>432.0</v>
      </c>
      <c r="B433" s="25">
        <v>55.0</v>
      </c>
      <c r="C433" s="59" t="s">
        <v>551</v>
      </c>
      <c r="D433" s="60" t="s">
        <v>552</v>
      </c>
      <c r="E433" s="60" t="s">
        <v>553</v>
      </c>
      <c r="F433" s="60" t="s">
        <v>554</v>
      </c>
      <c r="G433" s="61" t="s">
        <v>13</v>
      </c>
      <c r="H433" s="62">
        <v>8.0</v>
      </c>
      <c r="I433" s="63" t="s">
        <v>140</v>
      </c>
      <c r="J433" s="64" t="s">
        <v>120</v>
      </c>
      <c r="K433" s="65"/>
      <c r="L433" s="60" t="s">
        <v>555</v>
      </c>
      <c r="M433" s="341" t="s">
        <v>548</v>
      </c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>
      <c r="A434" s="7">
        <v>433.0</v>
      </c>
      <c r="B434" s="25">
        <v>56.0</v>
      </c>
      <c r="C434" s="168" t="s">
        <v>1828</v>
      </c>
      <c r="D434" s="121" t="s">
        <v>1829</v>
      </c>
      <c r="E434" s="121" t="s">
        <v>495</v>
      </c>
      <c r="F434" s="121" t="s">
        <v>1830</v>
      </c>
      <c r="G434" s="169" t="s">
        <v>13</v>
      </c>
      <c r="H434" s="165">
        <v>8.0</v>
      </c>
      <c r="I434" s="184" t="s">
        <v>119</v>
      </c>
      <c r="J434" s="235" t="s">
        <v>120</v>
      </c>
      <c r="K434" s="275" t="s">
        <v>2498</v>
      </c>
      <c r="L434" s="121" t="s">
        <v>3336</v>
      </c>
      <c r="M434" s="338" t="s">
        <v>548</v>
      </c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>
      <c r="A435" s="7">
        <v>434.0</v>
      </c>
      <c r="B435" s="25">
        <v>57.0</v>
      </c>
      <c r="C435" s="172" t="s">
        <v>3337</v>
      </c>
      <c r="D435" s="108" t="s">
        <v>3338</v>
      </c>
      <c r="E435" s="108" t="s">
        <v>1146</v>
      </c>
      <c r="F435" s="108" t="s">
        <v>1222</v>
      </c>
      <c r="G435" s="173" t="s">
        <v>13</v>
      </c>
      <c r="H435" s="143">
        <v>8.0</v>
      </c>
      <c r="I435" s="185" t="s">
        <v>140</v>
      </c>
      <c r="J435" s="277" t="s">
        <v>120</v>
      </c>
      <c r="K435" s="279"/>
      <c r="L435" s="108" t="s">
        <v>3339</v>
      </c>
      <c r="M435" s="324" t="s">
        <v>548</v>
      </c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>
      <c r="A436" s="7">
        <v>435.0</v>
      </c>
      <c r="B436" s="25">
        <v>58.0</v>
      </c>
      <c r="C436" s="172" t="s">
        <v>3340</v>
      </c>
      <c r="D436" s="108" t="s">
        <v>3341</v>
      </c>
      <c r="E436" s="108" t="s">
        <v>375</v>
      </c>
      <c r="F436" s="108" t="s">
        <v>3342</v>
      </c>
      <c r="G436" s="173" t="s">
        <v>13</v>
      </c>
      <c r="H436" s="143">
        <v>8.0</v>
      </c>
      <c r="I436" s="185" t="s">
        <v>119</v>
      </c>
      <c r="J436" s="277" t="s">
        <v>120</v>
      </c>
      <c r="K436" s="279"/>
      <c r="L436" s="108" t="s">
        <v>3343</v>
      </c>
      <c r="M436" s="324" t="s">
        <v>548</v>
      </c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>
      <c r="A437" s="7">
        <v>436.0</v>
      </c>
      <c r="B437" s="25">
        <v>59.0</v>
      </c>
      <c r="C437" s="172" t="s">
        <v>3344</v>
      </c>
      <c r="D437" s="108" t="s">
        <v>3345</v>
      </c>
      <c r="E437" s="108" t="s">
        <v>375</v>
      </c>
      <c r="F437" s="108" t="s">
        <v>1054</v>
      </c>
      <c r="G437" s="173" t="s">
        <v>13</v>
      </c>
      <c r="H437" s="143">
        <v>8.0</v>
      </c>
      <c r="I437" s="185" t="s">
        <v>119</v>
      </c>
      <c r="J437" s="277" t="s">
        <v>120</v>
      </c>
      <c r="K437" s="279"/>
      <c r="L437" s="108" t="s">
        <v>3346</v>
      </c>
      <c r="M437" s="324" t="s">
        <v>548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>
      <c r="A438" s="7">
        <v>437.0</v>
      </c>
      <c r="B438" s="25">
        <v>60.0</v>
      </c>
      <c r="C438" s="172" t="s">
        <v>3347</v>
      </c>
      <c r="D438" s="108" t="s">
        <v>3348</v>
      </c>
      <c r="E438" s="108" t="s">
        <v>330</v>
      </c>
      <c r="F438" s="108" t="s">
        <v>80</v>
      </c>
      <c r="G438" s="173" t="s">
        <v>13</v>
      </c>
      <c r="H438" s="143">
        <v>8.0</v>
      </c>
      <c r="I438" s="185" t="s">
        <v>119</v>
      </c>
      <c r="J438" s="277" t="s">
        <v>120</v>
      </c>
      <c r="K438" s="279"/>
      <c r="L438" s="108" t="s">
        <v>3349</v>
      </c>
      <c r="M438" s="324" t="s">
        <v>548</v>
      </c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>
      <c r="A439" s="7">
        <v>438.0</v>
      </c>
      <c r="B439" s="25">
        <v>61.0</v>
      </c>
      <c r="C439" s="168" t="s">
        <v>1800</v>
      </c>
      <c r="D439" s="121" t="s">
        <v>1801</v>
      </c>
      <c r="E439" s="121" t="s">
        <v>1515</v>
      </c>
      <c r="F439" s="121" t="s">
        <v>1496</v>
      </c>
      <c r="G439" s="169" t="s">
        <v>13</v>
      </c>
      <c r="H439" s="165">
        <v>8.0</v>
      </c>
      <c r="I439" s="184" t="s">
        <v>140</v>
      </c>
      <c r="J439" s="235" t="s">
        <v>120</v>
      </c>
      <c r="K439" s="275" t="s">
        <v>2503</v>
      </c>
      <c r="L439" s="280" t="s">
        <v>3350</v>
      </c>
      <c r="M439" s="338" t="s">
        <v>548</v>
      </c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>
      <c r="A440" s="7">
        <v>439.0</v>
      </c>
      <c r="B440" s="18">
        <v>62.0</v>
      </c>
      <c r="C440" s="19" t="s">
        <v>132</v>
      </c>
      <c r="D440" s="20" t="s">
        <v>133</v>
      </c>
      <c r="E440" s="20" t="s">
        <v>134</v>
      </c>
      <c r="F440" s="20" t="s">
        <v>135</v>
      </c>
      <c r="G440" s="21" t="s">
        <v>13</v>
      </c>
      <c r="H440" s="22">
        <v>8.0</v>
      </c>
      <c r="I440" s="23" t="s">
        <v>119</v>
      </c>
      <c r="J440" s="24" t="s">
        <v>120</v>
      </c>
      <c r="K440" s="339"/>
      <c r="L440" s="20" t="s">
        <v>6183</v>
      </c>
      <c r="M440" s="340" t="s">
        <v>548</v>
      </c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>
      <c r="A441" s="7">
        <v>440.0</v>
      </c>
      <c r="B441" s="25">
        <v>63.0</v>
      </c>
      <c r="C441" s="172" t="s">
        <v>3351</v>
      </c>
      <c r="D441" s="108" t="s">
        <v>2264</v>
      </c>
      <c r="E441" s="108" t="s">
        <v>964</v>
      </c>
      <c r="F441" s="108" t="s">
        <v>1087</v>
      </c>
      <c r="G441" s="173" t="s">
        <v>13</v>
      </c>
      <c r="H441" s="143">
        <v>8.0</v>
      </c>
      <c r="I441" s="185" t="s">
        <v>81</v>
      </c>
      <c r="J441" s="277" t="s">
        <v>120</v>
      </c>
      <c r="K441" s="279"/>
      <c r="L441" s="108" t="s">
        <v>3352</v>
      </c>
      <c r="M441" s="324" t="s">
        <v>548</v>
      </c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>
      <c r="A442" s="7">
        <v>441.0</v>
      </c>
      <c r="B442" s="25">
        <v>64.0</v>
      </c>
      <c r="C442" s="172" t="s">
        <v>3353</v>
      </c>
      <c r="D442" s="108" t="s">
        <v>3354</v>
      </c>
      <c r="E442" s="108" t="s">
        <v>2826</v>
      </c>
      <c r="F442" s="108" t="s">
        <v>3355</v>
      </c>
      <c r="G442" s="173" t="s">
        <v>13</v>
      </c>
      <c r="H442" s="143">
        <v>8.0</v>
      </c>
      <c r="I442" s="185" t="s">
        <v>119</v>
      </c>
      <c r="J442" s="277" t="s">
        <v>120</v>
      </c>
      <c r="K442" s="279"/>
      <c r="L442" s="108" t="s">
        <v>3356</v>
      </c>
      <c r="M442" s="324" t="s">
        <v>548</v>
      </c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>
      <c r="A443" s="7">
        <v>442.0</v>
      </c>
      <c r="B443" s="18">
        <v>65.0</v>
      </c>
      <c r="C443" s="19" t="s">
        <v>136</v>
      </c>
      <c r="D443" s="20" t="s">
        <v>137</v>
      </c>
      <c r="E443" s="20" t="s">
        <v>138</v>
      </c>
      <c r="F443" s="20" t="s">
        <v>139</v>
      </c>
      <c r="G443" s="21" t="s">
        <v>13</v>
      </c>
      <c r="H443" s="22">
        <v>8.0</v>
      </c>
      <c r="I443" s="23" t="s">
        <v>140</v>
      </c>
      <c r="J443" s="24" t="s">
        <v>120</v>
      </c>
      <c r="K443" s="339"/>
      <c r="L443" s="20" t="s">
        <v>6184</v>
      </c>
      <c r="M443" s="340" t="s">
        <v>548</v>
      </c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>
      <c r="A444" s="7">
        <v>443.0</v>
      </c>
      <c r="B444" s="25">
        <v>66.0</v>
      </c>
      <c r="C444" s="59" t="s">
        <v>556</v>
      </c>
      <c r="D444" s="60" t="s">
        <v>381</v>
      </c>
      <c r="E444" s="60" t="s">
        <v>557</v>
      </c>
      <c r="F444" s="60" t="s">
        <v>339</v>
      </c>
      <c r="G444" s="61" t="s">
        <v>13</v>
      </c>
      <c r="H444" s="62">
        <v>8.0</v>
      </c>
      <c r="I444" s="63" t="s">
        <v>81</v>
      </c>
      <c r="J444" s="64" t="s">
        <v>120</v>
      </c>
      <c r="K444" s="66"/>
      <c r="L444" s="60" t="s">
        <v>558</v>
      </c>
      <c r="M444" s="341" t="s">
        <v>548</v>
      </c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>
      <c r="A445" s="7">
        <v>444.0</v>
      </c>
      <c r="B445" s="25">
        <v>67.0</v>
      </c>
      <c r="C445" s="19" t="s">
        <v>141</v>
      </c>
      <c r="D445" s="24" t="s">
        <v>142</v>
      </c>
      <c r="E445" s="24" t="s">
        <v>143</v>
      </c>
      <c r="F445" s="24" t="s">
        <v>63</v>
      </c>
      <c r="G445" s="22" t="s">
        <v>13</v>
      </c>
      <c r="H445" s="22">
        <v>8.0</v>
      </c>
      <c r="I445" s="23" t="s">
        <v>119</v>
      </c>
      <c r="J445" s="24" t="s">
        <v>120</v>
      </c>
      <c r="K445" s="339"/>
      <c r="L445" s="20" t="s">
        <v>6185</v>
      </c>
      <c r="M445" s="340" t="s">
        <v>548</v>
      </c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>
      <c r="A446" s="7">
        <v>445.0</v>
      </c>
      <c r="B446" s="25">
        <v>68.0</v>
      </c>
      <c r="C446" s="191" t="s">
        <v>3357</v>
      </c>
      <c r="D446" s="277" t="s">
        <v>480</v>
      </c>
      <c r="E446" s="277" t="s">
        <v>2934</v>
      </c>
      <c r="F446" s="277" t="s">
        <v>421</v>
      </c>
      <c r="G446" s="90" t="s">
        <v>22</v>
      </c>
      <c r="H446" s="90">
        <v>8.0</v>
      </c>
      <c r="I446" s="185" t="s">
        <v>119</v>
      </c>
      <c r="J446" s="274" t="s">
        <v>120</v>
      </c>
      <c r="K446" s="259"/>
      <c r="L446" s="108" t="s">
        <v>3358</v>
      </c>
      <c r="M446" s="324" t="s">
        <v>564</v>
      </c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>
      <c r="A447" s="7">
        <v>446.0</v>
      </c>
      <c r="B447" s="25">
        <v>69.0</v>
      </c>
      <c r="C447" s="15" t="s">
        <v>144</v>
      </c>
      <c r="D447" s="26" t="s">
        <v>145</v>
      </c>
      <c r="E447" s="26" t="s">
        <v>146</v>
      </c>
      <c r="F447" s="26" t="s">
        <v>147</v>
      </c>
      <c r="G447" s="11" t="s">
        <v>22</v>
      </c>
      <c r="H447" s="11">
        <v>8.0</v>
      </c>
      <c r="I447" s="13" t="s">
        <v>119</v>
      </c>
      <c r="J447" s="26" t="s">
        <v>120</v>
      </c>
      <c r="K447" s="320"/>
      <c r="L447" s="20" t="s">
        <v>6186</v>
      </c>
      <c r="M447" s="324" t="s">
        <v>564</v>
      </c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>
      <c r="A448" s="7">
        <v>447.0</v>
      </c>
      <c r="B448" s="25">
        <v>70.0</v>
      </c>
      <c r="C448" s="191" t="s">
        <v>3359</v>
      </c>
      <c r="D448" s="274" t="s">
        <v>650</v>
      </c>
      <c r="E448" s="274" t="s">
        <v>3360</v>
      </c>
      <c r="F448" s="274" t="s">
        <v>3361</v>
      </c>
      <c r="G448" s="90" t="s">
        <v>22</v>
      </c>
      <c r="H448" s="90">
        <v>8.0</v>
      </c>
      <c r="I448" s="89" t="s">
        <v>1826</v>
      </c>
      <c r="J448" s="274" t="s">
        <v>120</v>
      </c>
      <c r="K448" s="259"/>
      <c r="L448" s="108" t="s">
        <v>3362</v>
      </c>
      <c r="M448" s="324" t="s">
        <v>564</v>
      </c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>
      <c r="A449" s="7">
        <v>448.0</v>
      </c>
      <c r="B449" s="25">
        <v>71.0</v>
      </c>
      <c r="C449" s="160" t="s">
        <v>1824</v>
      </c>
      <c r="D449" s="227" t="s">
        <v>1732</v>
      </c>
      <c r="E449" s="227" t="s">
        <v>494</v>
      </c>
      <c r="F449" s="227" t="s">
        <v>1825</v>
      </c>
      <c r="G449" s="104" t="s">
        <v>22</v>
      </c>
      <c r="H449" s="104">
        <v>8.0</v>
      </c>
      <c r="I449" s="114" t="s">
        <v>1826</v>
      </c>
      <c r="J449" s="227" t="s">
        <v>120</v>
      </c>
      <c r="K449" s="126" t="s">
        <v>2498</v>
      </c>
      <c r="L449" s="121" t="s">
        <v>3363</v>
      </c>
      <c r="M449" s="338" t="s">
        <v>564</v>
      </c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>
      <c r="A450" s="7">
        <v>449.0</v>
      </c>
      <c r="B450" s="25">
        <v>72.0</v>
      </c>
      <c r="C450" s="191" t="s">
        <v>3364</v>
      </c>
      <c r="D450" s="274" t="s">
        <v>480</v>
      </c>
      <c r="E450" s="274" t="s">
        <v>3365</v>
      </c>
      <c r="F450" s="274" t="s">
        <v>1714</v>
      </c>
      <c r="G450" s="90" t="s">
        <v>22</v>
      </c>
      <c r="H450" s="90">
        <v>8.0</v>
      </c>
      <c r="I450" s="89" t="s">
        <v>119</v>
      </c>
      <c r="J450" s="274" t="s">
        <v>120</v>
      </c>
      <c r="K450" s="259"/>
      <c r="L450" s="108" t="s">
        <v>3366</v>
      </c>
      <c r="M450" s="324" t="s">
        <v>564</v>
      </c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>
      <c r="A451" s="7">
        <v>450.0</v>
      </c>
      <c r="B451" s="25">
        <v>73.0</v>
      </c>
      <c r="C451" s="172" t="s">
        <v>3367</v>
      </c>
      <c r="D451" s="108" t="s">
        <v>3368</v>
      </c>
      <c r="E451" s="108" t="s">
        <v>375</v>
      </c>
      <c r="F451" s="108" t="s">
        <v>3369</v>
      </c>
      <c r="G451" s="173" t="s">
        <v>22</v>
      </c>
      <c r="H451" s="90">
        <v>8.0</v>
      </c>
      <c r="I451" s="185" t="s">
        <v>81</v>
      </c>
      <c r="J451" s="274" t="s">
        <v>120</v>
      </c>
      <c r="K451" s="259"/>
      <c r="L451" s="108" t="s">
        <v>3370</v>
      </c>
      <c r="M451" s="324" t="s">
        <v>564</v>
      </c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>
      <c r="A452" s="7">
        <v>451.0</v>
      </c>
      <c r="B452" s="25">
        <v>74.0</v>
      </c>
      <c r="C452" s="50" t="s">
        <v>559</v>
      </c>
      <c r="D452" s="67" t="s">
        <v>560</v>
      </c>
      <c r="E452" s="67" t="s">
        <v>561</v>
      </c>
      <c r="F452" s="67" t="s">
        <v>562</v>
      </c>
      <c r="G452" s="52" t="s">
        <v>22</v>
      </c>
      <c r="H452" s="52">
        <v>8.0</v>
      </c>
      <c r="I452" s="53" t="s">
        <v>119</v>
      </c>
      <c r="J452" s="67" t="s">
        <v>120</v>
      </c>
      <c r="K452" s="68"/>
      <c r="L452" s="60" t="s">
        <v>563</v>
      </c>
      <c r="M452" s="341" t="s">
        <v>564</v>
      </c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>
      <c r="A453" s="7">
        <v>452.0</v>
      </c>
      <c r="B453" s="25">
        <v>75.0</v>
      </c>
      <c r="C453" s="191" t="s">
        <v>3371</v>
      </c>
      <c r="D453" s="274" t="s">
        <v>3372</v>
      </c>
      <c r="E453" s="274" t="s">
        <v>3373</v>
      </c>
      <c r="F453" s="274" t="s">
        <v>473</v>
      </c>
      <c r="G453" s="90" t="s">
        <v>22</v>
      </c>
      <c r="H453" s="90">
        <v>8.0</v>
      </c>
      <c r="I453" s="89" t="s">
        <v>428</v>
      </c>
      <c r="J453" s="274" t="s">
        <v>120</v>
      </c>
      <c r="K453" s="259"/>
      <c r="L453" s="108" t="s">
        <v>3374</v>
      </c>
      <c r="M453" s="324" t="s">
        <v>564</v>
      </c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>
      <c r="A454" s="7">
        <v>453.0</v>
      </c>
      <c r="B454" s="25">
        <v>76.0</v>
      </c>
      <c r="C454" s="172" t="s">
        <v>3375</v>
      </c>
      <c r="D454" s="108" t="s">
        <v>3376</v>
      </c>
      <c r="E454" s="108" t="s">
        <v>3377</v>
      </c>
      <c r="F454" s="108" t="s">
        <v>2561</v>
      </c>
      <c r="G454" s="173" t="s">
        <v>13</v>
      </c>
      <c r="H454" s="143">
        <v>9.0</v>
      </c>
      <c r="I454" s="185" t="s">
        <v>170</v>
      </c>
      <c r="J454" s="277" t="s">
        <v>120</v>
      </c>
      <c r="K454" s="279"/>
      <c r="L454" s="174" t="str">
        <f>HYPERLINK("mailto:jess_abou@hotmail.com","jess_abou@hotmail.com")</f>
        <v>jess_abou@hotmail.com</v>
      </c>
      <c r="M454" s="324" t="s">
        <v>548</v>
      </c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>
      <c r="A455" s="7">
        <v>454.0</v>
      </c>
      <c r="B455" s="25">
        <v>77.0</v>
      </c>
      <c r="C455" s="172" t="s">
        <v>3378</v>
      </c>
      <c r="D455" s="108" t="s">
        <v>3379</v>
      </c>
      <c r="E455" s="108" t="s">
        <v>3380</v>
      </c>
      <c r="F455" s="108" t="s">
        <v>3381</v>
      </c>
      <c r="G455" s="173" t="s">
        <v>13</v>
      </c>
      <c r="H455" s="143">
        <v>9.0</v>
      </c>
      <c r="I455" s="185" t="s">
        <v>170</v>
      </c>
      <c r="J455" s="277" t="s">
        <v>120</v>
      </c>
      <c r="K455" s="279"/>
      <c r="L455" s="174" t="str">
        <f>HYPERLINK("mailto:xalliarambula@hotmail.com","xalliarambula@hotmail.com")</f>
        <v>xalliarambula@hotmail.com</v>
      </c>
      <c r="M455" s="324" t="s">
        <v>548</v>
      </c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>
      <c r="A456" s="7">
        <v>455.0</v>
      </c>
      <c r="B456" s="25">
        <v>78.0</v>
      </c>
      <c r="C456" s="172" t="s">
        <v>3382</v>
      </c>
      <c r="D456" s="108" t="s">
        <v>47</v>
      </c>
      <c r="E456" s="108" t="s">
        <v>3383</v>
      </c>
      <c r="F456" s="108" t="s">
        <v>439</v>
      </c>
      <c r="G456" s="173" t="s">
        <v>13</v>
      </c>
      <c r="H456" s="143">
        <v>9.0</v>
      </c>
      <c r="I456" s="185" t="s">
        <v>170</v>
      </c>
      <c r="J456" s="277" t="s">
        <v>120</v>
      </c>
      <c r="K456" s="279"/>
      <c r="L456" s="174" t="str">
        <f>HYPERLINK("mailto:reginabilse@hotmail.com","reginabilse@hotmail.com")</f>
        <v>reginabilse@hotmail.com</v>
      </c>
      <c r="M456" s="324" t="s">
        <v>548</v>
      </c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>
      <c r="A457" s="7">
        <v>456.0</v>
      </c>
      <c r="B457" s="25">
        <v>79.0</v>
      </c>
      <c r="C457" s="172" t="s">
        <v>3384</v>
      </c>
      <c r="D457" s="108" t="s">
        <v>116</v>
      </c>
      <c r="E457" s="108" t="s">
        <v>3385</v>
      </c>
      <c r="F457" s="108" t="s">
        <v>3386</v>
      </c>
      <c r="G457" s="173" t="s">
        <v>13</v>
      </c>
      <c r="H457" s="143">
        <v>9.0</v>
      </c>
      <c r="I457" s="185" t="s">
        <v>170</v>
      </c>
      <c r="J457" s="277" t="s">
        <v>120</v>
      </c>
      <c r="K457" s="279"/>
      <c r="L457" s="174" t="str">
        <f>HYPERLINK("mailto:mariag.bush@gmail.com","mariag.bush@gmail.com")</f>
        <v>mariag.bush@gmail.com</v>
      </c>
      <c r="M457" s="324" t="s">
        <v>548</v>
      </c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>
      <c r="A458" s="7">
        <v>457.0</v>
      </c>
      <c r="B458" s="25">
        <v>80.0</v>
      </c>
      <c r="C458" s="172" t="s">
        <v>3387</v>
      </c>
      <c r="D458" s="108" t="s">
        <v>3388</v>
      </c>
      <c r="E458" s="108" t="s">
        <v>3389</v>
      </c>
      <c r="F458" s="108" t="s">
        <v>2073</v>
      </c>
      <c r="G458" s="173" t="s">
        <v>13</v>
      </c>
      <c r="H458" s="143">
        <v>9.0</v>
      </c>
      <c r="I458" s="185" t="s">
        <v>170</v>
      </c>
      <c r="J458" s="277" t="s">
        <v>120</v>
      </c>
      <c r="K458" s="279"/>
      <c r="L458" s="174" t="str">
        <f>HYPERLINK("mailto:sodelva5@hotmail.com","sodelva5@hotmail.com")</f>
        <v>sodelva5@hotmail.com</v>
      </c>
      <c r="M458" s="324" t="s">
        <v>548</v>
      </c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>
      <c r="A459" s="7">
        <v>458.0</v>
      </c>
      <c r="B459" s="25">
        <v>81.0</v>
      </c>
      <c r="C459" s="172" t="s">
        <v>3390</v>
      </c>
      <c r="D459" s="108" t="s">
        <v>276</v>
      </c>
      <c r="E459" s="108" t="s">
        <v>3391</v>
      </c>
      <c r="F459" s="108" t="s">
        <v>953</v>
      </c>
      <c r="G459" s="173" t="s">
        <v>13</v>
      </c>
      <c r="H459" s="143">
        <v>9.0</v>
      </c>
      <c r="I459" s="185" t="s">
        <v>170</v>
      </c>
      <c r="J459" s="277" t="s">
        <v>120</v>
      </c>
      <c r="K459" s="279"/>
      <c r="L459" s="174" t="str">
        <f>HYPERLINK("mailto:daniela.calvillo@hotmail.com","daniela.calvillo@hotmail.com")</f>
        <v>daniela.calvillo@hotmail.com</v>
      </c>
      <c r="M459" s="324" t="s">
        <v>548</v>
      </c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>
      <c r="A460" s="7">
        <v>459.0</v>
      </c>
      <c r="B460" s="25">
        <v>82.0</v>
      </c>
      <c r="C460" s="172" t="s">
        <v>3392</v>
      </c>
      <c r="D460" s="108" t="s">
        <v>3393</v>
      </c>
      <c r="E460" s="108" t="s">
        <v>3394</v>
      </c>
      <c r="F460" s="108" t="s">
        <v>1791</v>
      </c>
      <c r="G460" s="173" t="s">
        <v>13</v>
      </c>
      <c r="H460" s="143">
        <v>9.0</v>
      </c>
      <c r="I460" s="185" t="s">
        <v>81</v>
      </c>
      <c r="J460" s="277" t="s">
        <v>120</v>
      </c>
      <c r="K460" s="279"/>
      <c r="L460" s="174" t="str">
        <f>HYPERLINK("mailto:paty3379@hotmail.com","paty3379@hotmail.com")</f>
        <v>paty3379@hotmail.com</v>
      </c>
      <c r="M460" s="324" t="s">
        <v>548</v>
      </c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>
      <c r="A461" s="7">
        <v>460.0</v>
      </c>
      <c r="B461" s="25">
        <v>83.0</v>
      </c>
      <c r="C461" s="172" t="s">
        <v>3395</v>
      </c>
      <c r="D461" s="108" t="s">
        <v>3396</v>
      </c>
      <c r="E461" s="108" t="s">
        <v>3397</v>
      </c>
      <c r="F461" s="108" t="s">
        <v>402</v>
      </c>
      <c r="G461" s="173" t="s">
        <v>13</v>
      </c>
      <c r="H461" s="143">
        <v>9.0</v>
      </c>
      <c r="I461" s="185" t="s">
        <v>119</v>
      </c>
      <c r="J461" s="277" t="s">
        <v>120</v>
      </c>
      <c r="K461" s="279"/>
      <c r="L461" s="174" t="str">
        <f>HYPERLINK("mailto:sarac.h_11@hotmail.com","sarac.h_11@hotmail.com")</f>
        <v>sarac.h_11@hotmail.com</v>
      </c>
      <c r="M461" s="324" t="s">
        <v>548</v>
      </c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>
      <c r="A462" s="7">
        <v>461.0</v>
      </c>
      <c r="B462" s="25">
        <v>84.0</v>
      </c>
      <c r="C462" s="172" t="s">
        <v>3398</v>
      </c>
      <c r="D462" s="108" t="s">
        <v>3399</v>
      </c>
      <c r="E462" s="108" t="s">
        <v>3400</v>
      </c>
      <c r="F462" s="108" t="s">
        <v>3401</v>
      </c>
      <c r="G462" s="173" t="s">
        <v>13</v>
      </c>
      <c r="H462" s="143">
        <v>9.0</v>
      </c>
      <c r="I462" s="185" t="s">
        <v>119</v>
      </c>
      <c r="J462" s="277" t="s">
        <v>120</v>
      </c>
      <c r="K462" s="279"/>
      <c r="L462" s="108" t="s">
        <v>3402</v>
      </c>
      <c r="M462" s="324" t="s">
        <v>548</v>
      </c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>
      <c r="A463" s="7">
        <v>462.0</v>
      </c>
      <c r="B463" s="25">
        <v>85.0</v>
      </c>
      <c r="C463" s="172" t="s">
        <v>3403</v>
      </c>
      <c r="D463" s="108" t="s">
        <v>1440</v>
      </c>
      <c r="E463" s="108" t="s">
        <v>864</v>
      </c>
      <c r="F463" s="108" t="s">
        <v>3404</v>
      </c>
      <c r="G463" s="173" t="s">
        <v>13</v>
      </c>
      <c r="H463" s="143">
        <v>9.0</v>
      </c>
      <c r="I463" s="185" t="s">
        <v>119</v>
      </c>
      <c r="J463" s="277" t="s">
        <v>120</v>
      </c>
      <c r="K463" s="279"/>
      <c r="L463" s="174" t="str">
        <f>HYPERLINK("mailto:renacastillod@gmail.com","renacastillod@gmail.com")</f>
        <v>renacastillod@gmail.com</v>
      </c>
      <c r="M463" s="324" t="s">
        <v>548</v>
      </c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>
      <c r="A464" s="7">
        <v>463.0</v>
      </c>
      <c r="B464" s="25">
        <v>86.0</v>
      </c>
      <c r="C464" s="172" t="s">
        <v>3405</v>
      </c>
      <c r="D464" s="108" t="s">
        <v>58</v>
      </c>
      <c r="E464" s="108" t="s">
        <v>3406</v>
      </c>
      <c r="F464" s="108" t="s">
        <v>339</v>
      </c>
      <c r="G464" s="173" t="s">
        <v>13</v>
      </c>
      <c r="H464" s="143">
        <v>9.0</v>
      </c>
      <c r="I464" s="185" t="s">
        <v>119</v>
      </c>
      <c r="J464" s="277" t="s">
        <v>120</v>
      </c>
      <c r="K464" s="279"/>
      <c r="L464" s="174" t="str">
        <f>HYPERLINK("mailto:andreeacevalloos@gmail.com","andreeacevalloos@gmail.com")</f>
        <v>andreeacevalloos@gmail.com</v>
      </c>
      <c r="M464" s="324" t="s">
        <v>548</v>
      </c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>
      <c r="A465" s="7">
        <v>464.0</v>
      </c>
      <c r="B465" s="25">
        <v>87.0</v>
      </c>
      <c r="C465" s="172" t="s">
        <v>3407</v>
      </c>
      <c r="D465" s="108" t="s">
        <v>530</v>
      </c>
      <c r="E465" s="108" t="s">
        <v>3408</v>
      </c>
      <c r="F465" s="108" t="s">
        <v>812</v>
      </c>
      <c r="G465" s="173" t="s">
        <v>13</v>
      </c>
      <c r="H465" s="143">
        <v>9.0</v>
      </c>
      <c r="I465" s="185" t="s">
        <v>119</v>
      </c>
      <c r="J465" s="277" t="s">
        <v>120</v>
      </c>
      <c r="K465" s="279"/>
      <c r="L465" s="174" t="str">
        <f>HYPERLINK("mailto:estefac97@hotmail.com","estefac97@hotmail.com")</f>
        <v>estefac97@hotmail.com</v>
      </c>
      <c r="M465" s="324" t="s">
        <v>548</v>
      </c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>
      <c r="A466" s="7">
        <v>465.0</v>
      </c>
      <c r="B466" s="25">
        <v>88.0</v>
      </c>
      <c r="C466" s="172" t="s">
        <v>3409</v>
      </c>
      <c r="D466" s="108" t="s">
        <v>3410</v>
      </c>
      <c r="E466" s="108" t="s">
        <v>3411</v>
      </c>
      <c r="F466" s="108" t="s">
        <v>3412</v>
      </c>
      <c r="G466" s="173" t="s">
        <v>13</v>
      </c>
      <c r="H466" s="143">
        <v>9.0</v>
      </c>
      <c r="I466" s="185" t="s">
        <v>119</v>
      </c>
      <c r="J466" s="277" t="s">
        <v>120</v>
      </c>
      <c r="K466" s="279"/>
      <c r="L466" s="281" t="s">
        <v>3413</v>
      </c>
      <c r="M466" s="324" t="s">
        <v>548</v>
      </c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>
      <c r="A467" s="7">
        <v>466.0</v>
      </c>
      <c r="B467" s="25">
        <v>89.0</v>
      </c>
      <c r="C467" s="172" t="s">
        <v>3414</v>
      </c>
      <c r="D467" s="108" t="s">
        <v>484</v>
      </c>
      <c r="E467" s="108" t="s">
        <v>3415</v>
      </c>
      <c r="F467" s="108" t="s">
        <v>2654</v>
      </c>
      <c r="G467" s="173" t="s">
        <v>13</v>
      </c>
      <c r="H467" s="143">
        <v>9.0</v>
      </c>
      <c r="I467" s="185" t="s">
        <v>3416</v>
      </c>
      <c r="J467" s="277" t="s">
        <v>120</v>
      </c>
      <c r="K467" s="279"/>
      <c r="L467" s="281" t="s">
        <v>3417</v>
      </c>
      <c r="M467" s="324" t="s">
        <v>548</v>
      </c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>
      <c r="A468" s="7">
        <v>467.0</v>
      </c>
      <c r="B468" s="25">
        <v>90.0</v>
      </c>
      <c r="C468" s="172" t="s">
        <v>3418</v>
      </c>
      <c r="D468" s="108" t="s">
        <v>3419</v>
      </c>
      <c r="E468" s="108" t="s">
        <v>694</v>
      </c>
      <c r="F468" s="108" t="s">
        <v>857</v>
      </c>
      <c r="G468" s="173" t="s">
        <v>13</v>
      </c>
      <c r="H468" s="143">
        <v>9.0</v>
      </c>
      <c r="I468" s="185" t="s">
        <v>741</v>
      </c>
      <c r="J468" s="277" t="s">
        <v>120</v>
      </c>
      <c r="K468" s="279"/>
      <c r="L468" s="174" t="s">
        <v>3420</v>
      </c>
      <c r="M468" s="324" t="s">
        <v>548</v>
      </c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>
      <c r="A469" s="7">
        <v>468.0</v>
      </c>
      <c r="B469" s="25">
        <v>91.0</v>
      </c>
      <c r="C469" s="168" t="s">
        <v>1776</v>
      </c>
      <c r="D469" s="121" t="s">
        <v>1777</v>
      </c>
      <c r="E469" s="121" t="s">
        <v>1778</v>
      </c>
      <c r="F469" s="121" t="s">
        <v>1779</v>
      </c>
      <c r="G469" s="169" t="s">
        <v>13</v>
      </c>
      <c r="H469" s="165">
        <v>9.0</v>
      </c>
      <c r="I469" s="184" t="s">
        <v>119</v>
      </c>
      <c r="J469" s="235" t="s">
        <v>120</v>
      </c>
      <c r="K469" s="275" t="s">
        <v>2503</v>
      </c>
      <c r="L469" s="170" t="str">
        <f>HYPERLINK("mailto:carmenhenriquezsal@hotmail.com","carmenhenriquezsal@hotmail.com")</f>
        <v>carmenhenriquezsal@hotmail.com</v>
      </c>
      <c r="M469" s="338" t="s">
        <v>548</v>
      </c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>
      <c r="A470" s="7">
        <v>469.0</v>
      </c>
      <c r="B470" s="25">
        <v>92.0</v>
      </c>
      <c r="C470" s="172" t="s">
        <v>3421</v>
      </c>
      <c r="D470" s="108" t="s">
        <v>53</v>
      </c>
      <c r="E470" s="108" t="s">
        <v>1087</v>
      </c>
      <c r="F470" s="108" t="s">
        <v>694</v>
      </c>
      <c r="G470" s="173" t="s">
        <v>13</v>
      </c>
      <c r="H470" s="143">
        <v>9.0</v>
      </c>
      <c r="I470" s="185" t="s">
        <v>119</v>
      </c>
      <c r="J470" s="277" t="s">
        <v>120</v>
      </c>
      <c r="K470" s="279"/>
      <c r="L470" s="174" t="str">
        <f>HYPERLINK("mailto:brenduh97@yahoo.com.mx","brenduh97@yahoo.com.mx")</f>
        <v>brenduh97@yahoo.com.mx</v>
      </c>
      <c r="M470" s="324" t="s">
        <v>548</v>
      </c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>
      <c r="A471" s="7">
        <v>470.0</v>
      </c>
      <c r="B471" s="25">
        <v>93.0</v>
      </c>
      <c r="C471" s="172" t="s">
        <v>3422</v>
      </c>
      <c r="D471" s="108" t="s">
        <v>536</v>
      </c>
      <c r="E471" s="108" t="s">
        <v>123</v>
      </c>
      <c r="F471" s="108" t="s">
        <v>3423</v>
      </c>
      <c r="G471" s="173" t="s">
        <v>13</v>
      </c>
      <c r="H471" s="143">
        <v>9.0</v>
      </c>
      <c r="I471" s="185" t="s">
        <v>119</v>
      </c>
      <c r="J471" s="277" t="s">
        <v>120</v>
      </c>
      <c r="K471" s="279"/>
      <c r="L471" s="174" t="str">
        <f>HYPERLINK("mailto:karla_mena.p@hotmail.com","karla_mena.p@hotmail.com")</f>
        <v>karla_mena.p@hotmail.com</v>
      </c>
      <c r="M471" s="324" t="s">
        <v>548</v>
      </c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>
      <c r="A472" s="7">
        <v>471.0</v>
      </c>
      <c r="B472" s="18">
        <v>94.0</v>
      </c>
      <c r="C472" s="19" t="s">
        <v>148</v>
      </c>
      <c r="D472" s="20" t="s">
        <v>149</v>
      </c>
      <c r="E472" s="20" t="s">
        <v>150</v>
      </c>
      <c r="F472" s="20" t="s">
        <v>151</v>
      </c>
      <c r="G472" s="21" t="s">
        <v>13</v>
      </c>
      <c r="H472" s="22">
        <v>9.0</v>
      </c>
      <c r="I472" s="23" t="s">
        <v>119</v>
      </c>
      <c r="J472" s="24" t="s">
        <v>120</v>
      </c>
      <c r="K472" s="339"/>
      <c r="L472" s="186" t="str">
        <f>HYPERLINK("mailto:isabelnava_@hotmail.com","isabelnava_@hotmail.com")</f>
        <v>isabelnava_@hotmail.com</v>
      </c>
      <c r="M472" s="340" t="s">
        <v>548</v>
      </c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>
      <c r="A473" s="7">
        <v>472.0</v>
      </c>
      <c r="B473" s="25">
        <v>95.0</v>
      </c>
      <c r="C473" s="172" t="s">
        <v>3424</v>
      </c>
      <c r="D473" s="108" t="s">
        <v>2509</v>
      </c>
      <c r="E473" s="108" t="s">
        <v>3425</v>
      </c>
      <c r="F473" s="108" t="s">
        <v>1771</v>
      </c>
      <c r="G473" s="173" t="s">
        <v>13</v>
      </c>
      <c r="H473" s="143">
        <v>9.0</v>
      </c>
      <c r="I473" s="185" t="s">
        <v>119</v>
      </c>
      <c r="J473" s="277" t="s">
        <v>120</v>
      </c>
      <c r="K473" s="279"/>
      <c r="L473" s="174" t="str">
        <f>HYPERLINK("mailto:palomapedrote@hotmail.com","palomapedrote@hotmail.com")</f>
        <v>palomapedrote@hotmail.com</v>
      </c>
      <c r="M473" s="324" t="s">
        <v>548</v>
      </c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>
      <c r="A474" s="7">
        <v>473.0</v>
      </c>
      <c r="B474" s="25">
        <v>96.0</v>
      </c>
      <c r="C474" s="168" t="s">
        <v>1831</v>
      </c>
      <c r="D474" s="121" t="s">
        <v>1832</v>
      </c>
      <c r="E474" s="121" t="s">
        <v>1833</v>
      </c>
      <c r="F474" s="121" t="s">
        <v>147</v>
      </c>
      <c r="G474" s="169" t="s">
        <v>13</v>
      </c>
      <c r="H474" s="165">
        <v>9.0</v>
      </c>
      <c r="I474" s="184" t="s">
        <v>119</v>
      </c>
      <c r="J474" s="235" t="s">
        <v>120</v>
      </c>
      <c r="K474" s="275" t="s">
        <v>2498</v>
      </c>
      <c r="L474" s="170" t="str">
        <f>HYPERLINK("mailto:sortega.sophia@gmail.com","sortega.sophia@gmail.com")</f>
        <v>sortega.sophia@gmail.com</v>
      </c>
      <c r="M474" s="338" t="s">
        <v>548</v>
      </c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>
      <c r="A475" s="7">
        <v>474.0</v>
      </c>
      <c r="B475" s="25">
        <v>97.0</v>
      </c>
      <c r="C475" s="168" t="s">
        <v>1802</v>
      </c>
      <c r="D475" s="121" t="s">
        <v>302</v>
      </c>
      <c r="E475" s="121" t="s">
        <v>1803</v>
      </c>
      <c r="F475" s="121" t="s">
        <v>430</v>
      </c>
      <c r="G475" s="169" t="s">
        <v>13</v>
      </c>
      <c r="H475" s="165">
        <v>9.0</v>
      </c>
      <c r="I475" s="184" t="s">
        <v>119</v>
      </c>
      <c r="J475" s="235" t="s">
        <v>120</v>
      </c>
      <c r="K475" s="275" t="s">
        <v>2503</v>
      </c>
      <c r="L475" s="170" t="str">
        <f>HYPERLINK("mailto:marijoseroaro@gmail.com","marijoseroaro@gmail.com")</f>
        <v>marijoseroaro@gmail.com</v>
      </c>
      <c r="M475" s="338" t="s">
        <v>548</v>
      </c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>
      <c r="A476" s="7">
        <v>475.0</v>
      </c>
      <c r="B476" s="25">
        <v>98.0</v>
      </c>
      <c r="C476" s="172" t="s">
        <v>3426</v>
      </c>
      <c r="D476" s="108" t="s">
        <v>536</v>
      </c>
      <c r="E476" s="108" t="s">
        <v>898</v>
      </c>
      <c r="F476" s="108" t="s">
        <v>998</v>
      </c>
      <c r="G476" s="173" t="s">
        <v>13</v>
      </c>
      <c r="H476" s="143">
        <v>9.0</v>
      </c>
      <c r="I476" s="185" t="s">
        <v>119</v>
      </c>
      <c r="J476" s="277" t="s">
        <v>120</v>
      </c>
      <c r="K476" s="279"/>
      <c r="L476" s="174" t="str">
        <f>HYPERLINK("mailto:Karla_sm30@hotmail.com","Karla_sm30@hotmail.com")</f>
        <v>Karla_sm30@hotmail.com</v>
      </c>
      <c r="M476" s="324" t="s">
        <v>548</v>
      </c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>
      <c r="A477" s="7">
        <v>476.0</v>
      </c>
      <c r="B477" s="25">
        <v>99.0</v>
      </c>
      <c r="C477" s="172" t="s">
        <v>3427</v>
      </c>
      <c r="D477" s="108" t="s">
        <v>320</v>
      </c>
      <c r="E477" s="108" t="s">
        <v>3428</v>
      </c>
      <c r="F477" s="108" t="s">
        <v>1103</v>
      </c>
      <c r="G477" s="173" t="s">
        <v>13</v>
      </c>
      <c r="H477" s="143">
        <v>9.0</v>
      </c>
      <c r="I477" s="185" t="s">
        <v>119</v>
      </c>
      <c r="J477" s="277" t="s">
        <v>120</v>
      </c>
      <c r="K477" s="279"/>
      <c r="L477" s="174" t="str">
        <f>HYPERLINK("mailto:paotenaa14@gmail.com","paotenaa14@gmail.com")</f>
        <v>paotenaa14@gmail.com</v>
      </c>
      <c r="M477" s="324" t="s">
        <v>548</v>
      </c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>
      <c r="A478" s="7">
        <v>477.0</v>
      </c>
      <c r="B478" s="25">
        <v>100.0</v>
      </c>
      <c r="C478" s="172" t="s">
        <v>3429</v>
      </c>
      <c r="D478" s="108" t="s">
        <v>1527</v>
      </c>
      <c r="E478" s="108" t="s">
        <v>2445</v>
      </c>
      <c r="F478" s="108" t="s">
        <v>3195</v>
      </c>
      <c r="G478" s="173" t="s">
        <v>13</v>
      </c>
      <c r="H478" s="143">
        <v>9.0</v>
      </c>
      <c r="I478" s="185" t="s">
        <v>119</v>
      </c>
      <c r="J478" s="277" t="s">
        <v>120</v>
      </c>
      <c r="K478" s="279"/>
      <c r="L478" s="174" t="str">
        <f>HYPERLINK("mailto:gabytt_97@hotmail.com","gabytt_97@hotmail.com")</f>
        <v>gabytt_97@hotmail.com</v>
      </c>
      <c r="M478" s="324" t="s">
        <v>548</v>
      </c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>
      <c r="A479" s="7">
        <v>478.0</v>
      </c>
      <c r="B479" s="25">
        <v>101.0</v>
      </c>
      <c r="C479" s="172" t="s">
        <v>3430</v>
      </c>
      <c r="D479" s="108" t="s">
        <v>3431</v>
      </c>
      <c r="E479" s="108" t="s">
        <v>143</v>
      </c>
      <c r="F479" s="108" t="s">
        <v>1740</v>
      </c>
      <c r="G479" s="173" t="s">
        <v>13</v>
      </c>
      <c r="H479" s="143">
        <v>9.0</v>
      </c>
      <c r="I479" s="185" t="s">
        <v>81</v>
      </c>
      <c r="J479" s="277" t="s">
        <v>120</v>
      </c>
      <c r="K479" s="279"/>
      <c r="L479" s="174" t="str">
        <f>HYPERLINK("mailto:tania_tady@hotmail.com","tania_tady@hotmail.com")</f>
        <v>tania_tady@hotmail.com</v>
      </c>
      <c r="M479" s="324" t="s">
        <v>548</v>
      </c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>
      <c r="A480" s="7">
        <v>479.0</v>
      </c>
      <c r="B480" s="25">
        <v>102.0</v>
      </c>
      <c r="C480" s="172" t="s">
        <v>3432</v>
      </c>
      <c r="D480" s="108" t="s">
        <v>3433</v>
      </c>
      <c r="E480" s="108" t="s">
        <v>28</v>
      </c>
      <c r="F480" s="108" t="s">
        <v>40</v>
      </c>
      <c r="G480" s="173" t="s">
        <v>13</v>
      </c>
      <c r="H480" s="143">
        <v>9.0</v>
      </c>
      <c r="I480" s="185" t="s">
        <v>81</v>
      </c>
      <c r="J480" s="277" t="s">
        <v>120</v>
      </c>
      <c r="K480" s="279"/>
      <c r="L480" s="174" t="str">
        <f>HYPERLINK("mailto:gracevcampos@hotmail.com","gracevcampos@hotmail.com")</f>
        <v>gracevcampos@hotmail.com</v>
      </c>
      <c r="M480" s="324" t="s">
        <v>548</v>
      </c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>
      <c r="A481" s="7">
        <v>480.0</v>
      </c>
      <c r="B481" s="25">
        <v>103.0</v>
      </c>
      <c r="C481" s="168" t="s">
        <v>1836</v>
      </c>
      <c r="D481" s="121" t="s">
        <v>1837</v>
      </c>
      <c r="E481" s="121" t="s">
        <v>1523</v>
      </c>
      <c r="F481" s="121" t="s">
        <v>494</v>
      </c>
      <c r="G481" s="169" t="s">
        <v>13</v>
      </c>
      <c r="H481" s="165">
        <v>9.0</v>
      </c>
      <c r="I481" s="184" t="s">
        <v>119</v>
      </c>
      <c r="J481" s="235" t="s">
        <v>120</v>
      </c>
      <c r="K481" s="275" t="s">
        <v>2498</v>
      </c>
      <c r="L481" s="170" t="str">
        <f>HYPERLINK("mailto:tzenilm94@gmail.com","tzenilm94@gmail.com")</f>
        <v>tzenilm94@gmail.com</v>
      </c>
      <c r="M481" s="338" t="s">
        <v>548</v>
      </c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>
      <c r="A482" s="7">
        <v>481.0</v>
      </c>
      <c r="B482" s="25">
        <v>104.0</v>
      </c>
      <c r="C482" s="191">
        <v>278728.0</v>
      </c>
      <c r="D482" s="87" t="s">
        <v>3434</v>
      </c>
      <c r="E482" s="87" t="s">
        <v>325</v>
      </c>
      <c r="F482" s="87" t="s">
        <v>3435</v>
      </c>
      <c r="G482" s="7" t="s">
        <v>22</v>
      </c>
      <c r="H482" s="90">
        <v>9.0</v>
      </c>
      <c r="I482" s="89" t="s">
        <v>170</v>
      </c>
      <c r="J482" s="274" t="s">
        <v>120</v>
      </c>
      <c r="K482" s="259"/>
      <c r="L482" s="249" t="str">
        <f>HYPERLINK("mailto:yair.eaf@gmail.com","yair.eaf@gmail.com")</f>
        <v>yair.eaf@gmail.com</v>
      </c>
      <c r="M482" s="324" t="s">
        <v>564</v>
      </c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>
      <c r="A483" s="7">
        <v>482.0</v>
      </c>
      <c r="B483" s="25">
        <v>105.0</v>
      </c>
      <c r="C483" s="191" t="s">
        <v>3436</v>
      </c>
      <c r="D483" s="87" t="s">
        <v>3437</v>
      </c>
      <c r="E483" s="87" t="s">
        <v>2409</v>
      </c>
      <c r="F483" s="87" t="s">
        <v>3438</v>
      </c>
      <c r="G483" s="7" t="s">
        <v>22</v>
      </c>
      <c r="H483" s="90">
        <v>9.0</v>
      </c>
      <c r="I483" s="89" t="s">
        <v>170</v>
      </c>
      <c r="J483" s="274" t="s">
        <v>120</v>
      </c>
      <c r="K483" s="259"/>
      <c r="L483" s="249" t="str">
        <f>HYPERLINK("mailto:ceap_4896@hotmail.com","ceap_4896@hotmail.com")</f>
        <v>ceap_4896@hotmail.com</v>
      </c>
      <c r="M483" s="324" t="s">
        <v>564</v>
      </c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>
      <c r="A484" s="7">
        <v>483.0</v>
      </c>
      <c r="B484" s="25">
        <v>106.0</v>
      </c>
      <c r="C484" s="191" t="s">
        <v>3439</v>
      </c>
      <c r="D484" s="87" t="s">
        <v>773</v>
      </c>
      <c r="E484" s="87" t="s">
        <v>3440</v>
      </c>
      <c r="F484" s="87" t="s">
        <v>681</v>
      </c>
      <c r="G484" s="7" t="s">
        <v>22</v>
      </c>
      <c r="H484" s="90">
        <v>9.0</v>
      </c>
      <c r="I484" s="89" t="s">
        <v>170</v>
      </c>
      <c r="J484" s="274" t="s">
        <v>120</v>
      </c>
      <c r="K484" s="259"/>
      <c r="L484" s="249" t="str">
        <f>HYPERLINK("mailto:alebapu.12@gmail.com","alebapu.12@gmail.com")</f>
        <v>alebapu.12@gmail.com</v>
      </c>
      <c r="M484" s="324" t="s">
        <v>564</v>
      </c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>
      <c r="A485" s="7">
        <v>484.0</v>
      </c>
      <c r="B485" s="25">
        <v>107.0</v>
      </c>
      <c r="C485" s="191" t="s">
        <v>3441</v>
      </c>
      <c r="D485" s="87" t="s">
        <v>585</v>
      </c>
      <c r="E485" s="87" t="s">
        <v>1678</v>
      </c>
      <c r="F485" s="87" t="s">
        <v>123</v>
      </c>
      <c r="G485" s="7" t="s">
        <v>22</v>
      </c>
      <c r="H485" s="90">
        <v>9.0</v>
      </c>
      <c r="I485" s="89" t="s">
        <v>119</v>
      </c>
      <c r="J485" s="274" t="s">
        <v>120</v>
      </c>
      <c r="K485" s="259"/>
      <c r="L485" s="249" t="str">
        <f>HYPERLINK("mailto:randal_3105@hotmail.com","randal_3105@hotmail.com")</f>
        <v>randal_3105@hotmail.com</v>
      </c>
      <c r="M485" s="324" t="s">
        <v>564</v>
      </c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>
      <c r="A486" s="7">
        <v>485.0</v>
      </c>
      <c r="B486" s="25">
        <v>108.0</v>
      </c>
      <c r="C486" s="191" t="s">
        <v>3442</v>
      </c>
      <c r="D486" s="87" t="s">
        <v>160</v>
      </c>
      <c r="E486" s="87" t="s">
        <v>1255</v>
      </c>
      <c r="F486" s="87" t="s">
        <v>67</v>
      </c>
      <c r="G486" s="7" t="s">
        <v>22</v>
      </c>
      <c r="H486" s="90">
        <v>9.0</v>
      </c>
      <c r="I486" s="89" t="s">
        <v>3443</v>
      </c>
      <c r="J486" s="274" t="s">
        <v>120</v>
      </c>
      <c r="K486" s="259"/>
      <c r="L486" s="249" t="str">
        <f>HYPERLINK("mailto:andresev26@gmail.com","andresev26@gmail.com")</f>
        <v>andresev26@gmail.com</v>
      </c>
      <c r="M486" s="324" t="s">
        <v>564</v>
      </c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>
      <c r="A487" s="7">
        <v>486.0</v>
      </c>
      <c r="B487" s="25">
        <v>109.0</v>
      </c>
      <c r="C487" s="191" t="s">
        <v>3444</v>
      </c>
      <c r="D487" s="87" t="s">
        <v>3445</v>
      </c>
      <c r="E487" s="87" t="s">
        <v>3446</v>
      </c>
      <c r="F487" s="282" t="s">
        <v>3447</v>
      </c>
      <c r="G487" s="7" t="s">
        <v>22</v>
      </c>
      <c r="H487" s="90">
        <v>9.0</v>
      </c>
      <c r="I487" s="89" t="s">
        <v>119</v>
      </c>
      <c r="J487" s="274" t="s">
        <v>120</v>
      </c>
      <c r="K487" s="259"/>
      <c r="L487" s="249" t="str">
        <f>HYPERLINK("mailto:adler.ec@outlook.com","adler.ec@outlook.com")</f>
        <v>adler.ec@outlook.com</v>
      </c>
      <c r="M487" s="324" t="s">
        <v>564</v>
      </c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>
      <c r="A488" s="7">
        <v>487.0</v>
      </c>
      <c r="B488" s="25">
        <v>110.0</v>
      </c>
      <c r="C488" s="191" t="s">
        <v>3448</v>
      </c>
      <c r="D488" s="87" t="s">
        <v>3449</v>
      </c>
      <c r="E488" s="87" t="s">
        <v>3450</v>
      </c>
      <c r="F488" s="87" t="s">
        <v>920</v>
      </c>
      <c r="G488" s="7" t="s">
        <v>22</v>
      </c>
      <c r="H488" s="90">
        <v>9.0</v>
      </c>
      <c r="I488" s="89" t="s">
        <v>119</v>
      </c>
      <c r="J488" s="274" t="s">
        <v>120</v>
      </c>
      <c r="K488" s="259"/>
      <c r="L488" s="249" t="s">
        <v>3451</v>
      </c>
      <c r="M488" s="324" t="s">
        <v>564</v>
      </c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>
      <c r="A489" s="7">
        <v>488.0</v>
      </c>
      <c r="B489" s="25">
        <v>111.0</v>
      </c>
      <c r="C489" s="15" t="s">
        <v>152</v>
      </c>
      <c r="D489" s="10" t="s">
        <v>153</v>
      </c>
      <c r="E489" s="10" t="s">
        <v>154</v>
      </c>
      <c r="F489" s="10" t="s">
        <v>155</v>
      </c>
      <c r="G489" s="12" t="s">
        <v>22</v>
      </c>
      <c r="H489" s="11">
        <v>9.0</v>
      </c>
      <c r="I489" s="13" t="s">
        <v>119</v>
      </c>
      <c r="J489" s="26" t="s">
        <v>120</v>
      </c>
      <c r="K489" s="320"/>
      <c r="L489" s="335" t="str">
        <f>HYPERLINK("mailto:fgracia96@hotmail.com","fgracia96@hotmail.com")</f>
        <v>fgracia96@hotmail.com</v>
      </c>
      <c r="M489" s="324" t="s">
        <v>564</v>
      </c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>
      <c r="A490" s="7">
        <v>489.0</v>
      </c>
      <c r="B490" s="25">
        <v>112.0</v>
      </c>
      <c r="C490" s="342" t="s">
        <v>565</v>
      </c>
      <c r="D490" s="343" t="s">
        <v>566</v>
      </c>
      <c r="E490" s="343" t="s">
        <v>25</v>
      </c>
      <c r="F490" s="343" t="s">
        <v>567</v>
      </c>
      <c r="G490" s="344" t="s">
        <v>22</v>
      </c>
      <c r="H490" s="345">
        <v>9.0</v>
      </c>
      <c r="I490" s="346" t="s">
        <v>119</v>
      </c>
      <c r="J490" s="347" t="s">
        <v>120</v>
      </c>
      <c r="K490" s="348"/>
      <c r="L490" s="349" t="str">
        <f>HYPERLINK("mailto:gnorm24@hotmail.com","gnorm24@hotmail.com")</f>
        <v>gnorm24@hotmail.com</v>
      </c>
      <c r="M490" s="324" t="s">
        <v>564</v>
      </c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>
      <c r="A491" s="7">
        <v>490.0</v>
      </c>
      <c r="B491" s="25">
        <v>113.0</v>
      </c>
      <c r="C491" s="191" t="s">
        <v>3452</v>
      </c>
      <c r="D491" s="87" t="s">
        <v>773</v>
      </c>
      <c r="E491" s="87" t="s">
        <v>430</v>
      </c>
      <c r="F491" s="87" t="s">
        <v>3453</v>
      </c>
      <c r="G491" s="7" t="s">
        <v>22</v>
      </c>
      <c r="H491" s="90">
        <v>9.0</v>
      </c>
      <c r="I491" s="89" t="s">
        <v>119</v>
      </c>
      <c r="J491" s="274" t="s">
        <v>120</v>
      </c>
      <c r="K491" s="259"/>
      <c r="L491" s="249" t="str">
        <f>HYPERLINK("mailto:alx.99hdez@hotmail.com","alx.99hdez@hotmail.com")</f>
        <v>alx.99hdez@hotmail.com</v>
      </c>
      <c r="M491" s="324" t="s">
        <v>564</v>
      </c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>
      <c r="A492" s="7">
        <v>491.0</v>
      </c>
      <c r="B492" s="25">
        <v>114.0</v>
      </c>
      <c r="C492" s="19" t="s">
        <v>156</v>
      </c>
      <c r="D492" s="20" t="s">
        <v>157</v>
      </c>
      <c r="E492" s="20" t="s">
        <v>85</v>
      </c>
      <c r="F492" s="20" t="s">
        <v>88</v>
      </c>
      <c r="G492" s="21" t="s">
        <v>22</v>
      </c>
      <c r="H492" s="22">
        <v>9.0</v>
      </c>
      <c r="I492" s="23" t="s">
        <v>158</v>
      </c>
      <c r="J492" s="24" t="s">
        <v>120</v>
      </c>
      <c r="K492" s="339"/>
      <c r="L492" s="186" t="str">
        <f>HYPERLINK("mailto:jrzabraham@hotmail.com","jrzabraham@hotmail.com")</f>
        <v>jrzabraham@hotmail.com</v>
      </c>
      <c r="M492" s="324" t="s">
        <v>564</v>
      </c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>
      <c r="A493" s="7">
        <v>492.0</v>
      </c>
      <c r="B493" s="25">
        <v>115.0</v>
      </c>
      <c r="C493" s="160" t="s">
        <v>1785</v>
      </c>
      <c r="D493" s="115" t="s">
        <v>476</v>
      </c>
      <c r="E493" s="115" t="s">
        <v>123</v>
      </c>
      <c r="F493" s="115" t="s">
        <v>1087</v>
      </c>
      <c r="G493" s="116" t="s">
        <v>22</v>
      </c>
      <c r="H493" s="104">
        <v>9.0</v>
      </c>
      <c r="I493" s="114" t="s">
        <v>119</v>
      </c>
      <c r="J493" s="227" t="s">
        <v>120</v>
      </c>
      <c r="K493" s="126" t="s">
        <v>2503</v>
      </c>
      <c r="L493" s="251" t="str">
        <f>HYPERLINK("mailto:ro.menamtz97@gmail.com","ro.menamtz97@gmail.com")</f>
        <v>ro.menamtz97@gmail.com</v>
      </c>
      <c r="M493" s="338" t="s">
        <v>564</v>
      </c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>
      <c r="A494" s="7">
        <v>493.0</v>
      </c>
      <c r="B494" s="18">
        <v>116.0</v>
      </c>
      <c r="C494" s="15" t="s">
        <v>159</v>
      </c>
      <c r="D494" s="10" t="s">
        <v>160</v>
      </c>
      <c r="E494" s="10" t="s">
        <v>161</v>
      </c>
      <c r="F494" s="10" t="s">
        <v>162</v>
      </c>
      <c r="G494" s="12" t="s">
        <v>22</v>
      </c>
      <c r="H494" s="11">
        <v>9.0</v>
      </c>
      <c r="I494" s="13" t="s">
        <v>119</v>
      </c>
      <c r="J494" s="26" t="s">
        <v>120</v>
      </c>
      <c r="K494" s="320"/>
      <c r="L494" s="335" t="s">
        <v>6187</v>
      </c>
      <c r="M494" s="340" t="s">
        <v>564</v>
      </c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>
      <c r="A495" s="7">
        <v>494.0</v>
      </c>
      <c r="B495" s="25">
        <v>117.0</v>
      </c>
      <c r="C495" s="191" t="s">
        <v>3454</v>
      </c>
      <c r="D495" s="87" t="s">
        <v>3455</v>
      </c>
      <c r="E495" s="87" t="s">
        <v>2225</v>
      </c>
      <c r="F495" s="87" t="s">
        <v>3456</v>
      </c>
      <c r="G495" s="7" t="s">
        <v>22</v>
      </c>
      <c r="H495" s="90">
        <v>9.0</v>
      </c>
      <c r="I495" s="89" t="s">
        <v>741</v>
      </c>
      <c r="J495" s="274" t="s">
        <v>120</v>
      </c>
      <c r="K495" s="259"/>
      <c r="L495" s="249" t="str">
        <f>HYPERLINK("mailto:Javipama97@hotmail.com","Javipama97@hotmail.com")</f>
        <v>Javipama97@hotmail.com</v>
      </c>
      <c r="M495" s="324" t="s">
        <v>564</v>
      </c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>
      <c r="A496" s="7">
        <v>495.0</v>
      </c>
      <c r="B496" s="25">
        <v>118.0</v>
      </c>
      <c r="C496" s="191" t="s">
        <v>3457</v>
      </c>
      <c r="D496" s="87" t="s">
        <v>3458</v>
      </c>
      <c r="E496" s="87" t="s">
        <v>24</v>
      </c>
      <c r="F496" s="87" t="s">
        <v>3459</v>
      </c>
      <c r="G496" s="7" t="s">
        <v>22</v>
      </c>
      <c r="H496" s="90">
        <v>9.0</v>
      </c>
      <c r="I496" s="89" t="s">
        <v>119</v>
      </c>
      <c r="J496" s="274" t="s">
        <v>120</v>
      </c>
      <c r="K496" s="259"/>
      <c r="L496" s="249" t="s">
        <v>3460</v>
      </c>
      <c r="M496" s="324" t="s">
        <v>564</v>
      </c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>
      <c r="A497" s="7">
        <v>496.0</v>
      </c>
      <c r="B497" s="25">
        <v>119.0</v>
      </c>
      <c r="C497" s="160" t="s">
        <v>1834</v>
      </c>
      <c r="D497" s="115" t="s">
        <v>1093</v>
      </c>
      <c r="E497" s="115" t="s">
        <v>1835</v>
      </c>
      <c r="F497" s="115" t="s">
        <v>774</v>
      </c>
      <c r="G497" s="116" t="s">
        <v>22</v>
      </c>
      <c r="H497" s="104">
        <v>9.0</v>
      </c>
      <c r="I497" s="114" t="s">
        <v>470</v>
      </c>
      <c r="J497" s="227" t="s">
        <v>120</v>
      </c>
      <c r="K497" s="126" t="s">
        <v>2498</v>
      </c>
      <c r="L497" s="251" t="s">
        <v>3461</v>
      </c>
      <c r="M497" s="338" t="s">
        <v>564</v>
      </c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>
      <c r="A498" s="7">
        <v>497.0</v>
      </c>
      <c r="B498" s="25">
        <v>120.0</v>
      </c>
      <c r="C498" s="191" t="s">
        <v>3462</v>
      </c>
      <c r="D498" s="87" t="s">
        <v>1332</v>
      </c>
      <c r="E498" s="87" t="s">
        <v>837</v>
      </c>
      <c r="F498" s="87" t="s">
        <v>59</v>
      </c>
      <c r="G498" s="7" t="s">
        <v>22</v>
      </c>
      <c r="H498" s="90">
        <v>9.0</v>
      </c>
      <c r="I498" s="89" t="s">
        <v>119</v>
      </c>
      <c r="J498" s="274" t="s">
        <v>120</v>
      </c>
      <c r="K498" s="259"/>
      <c r="L498" s="249" t="str">
        <f>HYPERLINK("mailto:samuelito_19@live.com","samuelito_19@live.com")</f>
        <v>samuelito_19@live.com</v>
      </c>
      <c r="M498" s="324" t="s">
        <v>564</v>
      </c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>
      <c r="A499" s="7">
        <v>498.0</v>
      </c>
      <c r="B499" s="25">
        <v>121.0</v>
      </c>
      <c r="C499" s="15" t="s">
        <v>163</v>
      </c>
      <c r="D499" s="10" t="s">
        <v>164</v>
      </c>
      <c r="E499" s="10" t="s">
        <v>165</v>
      </c>
      <c r="F499" s="10" t="s">
        <v>166</v>
      </c>
      <c r="G499" s="12" t="s">
        <v>22</v>
      </c>
      <c r="H499" s="11">
        <v>9.0</v>
      </c>
      <c r="I499" s="13" t="s">
        <v>119</v>
      </c>
      <c r="J499" s="26" t="s">
        <v>120</v>
      </c>
      <c r="K499" s="320"/>
      <c r="L499" s="335" t="str">
        <f>HYPERLINK("mailto:sergiosuarezbueno@hotmail.com","sergiosuarezbueno@hotmail.com")</f>
        <v>sergiosuarezbueno@hotmail.com</v>
      </c>
      <c r="M499" s="324" t="s">
        <v>564</v>
      </c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>
      <c r="A500" s="7">
        <v>499.0</v>
      </c>
      <c r="B500" s="25">
        <v>122.0</v>
      </c>
      <c r="C500" s="168">
        <v>284564.0</v>
      </c>
      <c r="D500" s="121" t="s">
        <v>1761</v>
      </c>
      <c r="E500" s="121" t="s">
        <v>1762</v>
      </c>
      <c r="F500" s="121" t="s">
        <v>1763</v>
      </c>
      <c r="G500" s="169" t="s">
        <v>13</v>
      </c>
      <c r="H500" s="165">
        <v>10.0</v>
      </c>
      <c r="I500" s="184" t="s">
        <v>119</v>
      </c>
      <c r="J500" s="235" t="s">
        <v>120</v>
      </c>
      <c r="K500" s="275" t="s">
        <v>2507</v>
      </c>
      <c r="L500" s="121" t="s">
        <v>3463</v>
      </c>
      <c r="M500" s="338" t="s">
        <v>548</v>
      </c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>
      <c r="A501" s="7">
        <v>500.0</v>
      </c>
      <c r="B501" s="25">
        <v>123.0</v>
      </c>
      <c r="C501" s="168">
        <v>321328.0</v>
      </c>
      <c r="D501" s="121" t="s">
        <v>1768</v>
      </c>
      <c r="E501" s="121" t="s">
        <v>897</v>
      </c>
      <c r="F501" s="121" t="s">
        <v>1585</v>
      </c>
      <c r="G501" s="169" t="s">
        <v>13</v>
      </c>
      <c r="H501" s="165">
        <v>10.0</v>
      </c>
      <c r="I501" s="184" t="s">
        <v>170</v>
      </c>
      <c r="J501" s="235" t="s">
        <v>120</v>
      </c>
      <c r="K501" s="275" t="s">
        <v>2503</v>
      </c>
      <c r="L501" s="121" t="s">
        <v>3464</v>
      </c>
      <c r="M501" s="338" t="s">
        <v>548</v>
      </c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>
      <c r="A502" s="7">
        <v>501.0</v>
      </c>
      <c r="B502" s="25">
        <v>124.0</v>
      </c>
      <c r="C502" s="172">
        <v>328142.0</v>
      </c>
      <c r="D502" s="108" t="s">
        <v>3465</v>
      </c>
      <c r="E502" s="108" t="s">
        <v>3466</v>
      </c>
      <c r="F502" s="108" t="s">
        <v>3467</v>
      </c>
      <c r="G502" s="173" t="s">
        <v>13</v>
      </c>
      <c r="H502" s="143">
        <v>10.0</v>
      </c>
      <c r="I502" s="185" t="s">
        <v>170</v>
      </c>
      <c r="J502" s="277" t="s">
        <v>120</v>
      </c>
      <c r="K502" s="279"/>
      <c r="L502" s="108" t="s">
        <v>3468</v>
      </c>
      <c r="M502" s="324" t="s">
        <v>548</v>
      </c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>
      <c r="A503" s="7">
        <v>502.0</v>
      </c>
      <c r="B503" s="25">
        <v>125.0</v>
      </c>
      <c r="C503" s="168">
        <v>312910.0</v>
      </c>
      <c r="D503" s="121" t="s">
        <v>1769</v>
      </c>
      <c r="E503" s="121" t="s">
        <v>1770</v>
      </c>
      <c r="F503" s="121" t="s">
        <v>1771</v>
      </c>
      <c r="G503" s="169" t="s">
        <v>13</v>
      </c>
      <c r="H503" s="165">
        <v>10.0</v>
      </c>
      <c r="I503" s="184" t="s">
        <v>81</v>
      </c>
      <c r="J503" s="235" t="s">
        <v>120</v>
      </c>
      <c r="K503" s="275" t="s">
        <v>2503</v>
      </c>
      <c r="L503" s="121" t="s">
        <v>3469</v>
      </c>
      <c r="M503" s="338" t="s">
        <v>548</v>
      </c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>
      <c r="A504" s="7">
        <v>503.0</v>
      </c>
      <c r="B504" s="25">
        <v>126.0</v>
      </c>
      <c r="C504" s="172">
        <v>319372.0</v>
      </c>
      <c r="D504" s="108" t="s">
        <v>173</v>
      </c>
      <c r="E504" s="108" t="s">
        <v>3470</v>
      </c>
      <c r="F504" s="108" t="s">
        <v>3471</v>
      </c>
      <c r="G504" s="173" t="s">
        <v>13</v>
      </c>
      <c r="H504" s="143">
        <v>10.0</v>
      </c>
      <c r="I504" s="185" t="s">
        <v>537</v>
      </c>
      <c r="J504" s="277" t="s">
        <v>120</v>
      </c>
      <c r="K504" s="279"/>
      <c r="L504" s="108" t="s">
        <v>3472</v>
      </c>
      <c r="M504" s="324" t="s">
        <v>548</v>
      </c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>
      <c r="A505" s="7">
        <v>504.0</v>
      </c>
      <c r="B505" s="25">
        <v>127.0</v>
      </c>
      <c r="C505" s="168">
        <v>320858.0</v>
      </c>
      <c r="D505" s="121" t="s">
        <v>1764</v>
      </c>
      <c r="E505" s="121" t="s">
        <v>459</v>
      </c>
      <c r="F505" s="121" t="s">
        <v>174</v>
      </c>
      <c r="G505" s="169" t="s">
        <v>13</v>
      </c>
      <c r="H505" s="165">
        <v>10.0</v>
      </c>
      <c r="I505" s="184" t="s">
        <v>81</v>
      </c>
      <c r="J505" s="235" t="s">
        <v>120</v>
      </c>
      <c r="K505" s="275" t="s">
        <v>2507</v>
      </c>
      <c r="L505" s="121" t="s">
        <v>3473</v>
      </c>
      <c r="M505" s="338" t="s">
        <v>548</v>
      </c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>
      <c r="A506" s="7">
        <v>505.0</v>
      </c>
      <c r="B506" s="25">
        <v>128.0</v>
      </c>
      <c r="C506" s="172">
        <v>285781.0</v>
      </c>
      <c r="D506" s="108" t="s">
        <v>47</v>
      </c>
      <c r="E506" s="108" t="s">
        <v>1351</v>
      </c>
      <c r="F506" s="108" t="s">
        <v>1064</v>
      </c>
      <c r="G506" s="173" t="s">
        <v>13</v>
      </c>
      <c r="H506" s="143">
        <v>10.0</v>
      </c>
      <c r="I506" s="185" t="s">
        <v>3474</v>
      </c>
      <c r="J506" s="277" t="s">
        <v>120</v>
      </c>
      <c r="K506" s="279"/>
      <c r="L506" s="108" t="s">
        <v>3475</v>
      </c>
      <c r="M506" s="324" t="s">
        <v>548</v>
      </c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>
      <c r="A507" s="7">
        <v>506.0</v>
      </c>
      <c r="B507" s="25">
        <v>129.0</v>
      </c>
      <c r="C507" s="172">
        <v>283174.0</v>
      </c>
      <c r="D507" s="108" t="s">
        <v>3410</v>
      </c>
      <c r="E507" s="108" t="s">
        <v>1008</v>
      </c>
      <c r="F507" s="108" t="s">
        <v>42</v>
      </c>
      <c r="G507" s="173" t="s">
        <v>13</v>
      </c>
      <c r="H507" s="143">
        <v>10.0</v>
      </c>
      <c r="I507" s="185" t="s">
        <v>170</v>
      </c>
      <c r="J507" s="277" t="s">
        <v>120</v>
      </c>
      <c r="K507" s="279"/>
      <c r="L507" s="108" t="s">
        <v>3476</v>
      </c>
      <c r="M507" s="324" t="s">
        <v>548</v>
      </c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>
      <c r="A508" s="7">
        <v>507.0</v>
      </c>
      <c r="B508" s="25">
        <v>130.0</v>
      </c>
      <c r="C508" s="172">
        <v>320578.0</v>
      </c>
      <c r="D508" s="108" t="s">
        <v>3477</v>
      </c>
      <c r="E508" s="108" t="s">
        <v>363</v>
      </c>
      <c r="F508" s="108" t="s">
        <v>49</v>
      </c>
      <c r="G508" s="173" t="s">
        <v>13</v>
      </c>
      <c r="H508" s="143">
        <v>10.0</v>
      </c>
      <c r="I508" s="185" t="s">
        <v>81</v>
      </c>
      <c r="J508" s="277" t="s">
        <v>120</v>
      </c>
      <c r="K508" s="279"/>
      <c r="L508" s="108" t="s">
        <v>3478</v>
      </c>
      <c r="M508" s="324" t="s">
        <v>548</v>
      </c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>
      <c r="A509" s="7">
        <v>508.0</v>
      </c>
      <c r="B509" s="25">
        <v>131.0</v>
      </c>
      <c r="C509" s="172">
        <v>321629.0</v>
      </c>
      <c r="D509" s="108" t="s">
        <v>1719</v>
      </c>
      <c r="E509" s="108" t="s">
        <v>912</v>
      </c>
      <c r="F509" s="108" t="s">
        <v>3479</v>
      </c>
      <c r="G509" s="173" t="s">
        <v>13</v>
      </c>
      <c r="H509" s="143">
        <v>10.0</v>
      </c>
      <c r="I509" s="185" t="s">
        <v>119</v>
      </c>
      <c r="J509" s="277" t="s">
        <v>120</v>
      </c>
      <c r="K509" s="279"/>
      <c r="L509" s="108" t="s">
        <v>3480</v>
      </c>
      <c r="M509" s="324" t="s">
        <v>548</v>
      </c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>
      <c r="A510" s="7">
        <v>509.0</v>
      </c>
      <c r="B510" s="25">
        <v>132.0</v>
      </c>
      <c r="C510" s="172">
        <v>321229.0</v>
      </c>
      <c r="D510" s="108" t="s">
        <v>3481</v>
      </c>
      <c r="E510" s="108" t="s">
        <v>3482</v>
      </c>
      <c r="F510" s="108" t="s">
        <v>840</v>
      </c>
      <c r="G510" s="173" t="s">
        <v>13</v>
      </c>
      <c r="H510" s="143">
        <v>10.0</v>
      </c>
      <c r="I510" s="185" t="s">
        <v>170</v>
      </c>
      <c r="J510" s="277" t="s">
        <v>120</v>
      </c>
      <c r="K510" s="279"/>
      <c r="L510" s="108" t="s">
        <v>3483</v>
      </c>
      <c r="M510" s="324" t="s">
        <v>548</v>
      </c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>
      <c r="A511" s="7">
        <v>510.0</v>
      </c>
      <c r="B511" s="25">
        <v>133.0</v>
      </c>
      <c r="C511" s="172">
        <v>322409.0</v>
      </c>
      <c r="D511" s="108" t="s">
        <v>3484</v>
      </c>
      <c r="E511" s="108" t="s">
        <v>1791</v>
      </c>
      <c r="F511" s="108" t="s">
        <v>3485</v>
      </c>
      <c r="G511" s="173" t="s">
        <v>13</v>
      </c>
      <c r="H511" s="143">
        <v>10.0</v>
      </c>
      <c r="I511" s="185" t="s">
        <v>3443</v>
      </c>
      <c r="J511" s="277" t="s">
        <v>120</v>
      </c>
      <c r="K511" s="279"/>
      <c r="L511" s="108" t="s">
        <v>3486</v>
      </c>
      <c r="M511" s="324" t="s">
        <v>548</v>
      </c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>
      <c r="A512" s="7">
        <v>511.0</v>
      </c>
      <c r="B512" s="25">
        <v>134.0</v>
      </c>
      <c r="C512" s="168">
        <v>314625.0</v>
      </c>
      <c r="D512" s="121" t="s">
        <v>58</v>
      </c>
      <c r="E512" s="121" t="s">
        <v>37</v>
      </c>
      <c r="F512" s="121" t="s">
        <v>1765</v>
      </c>
      <c r="G512" s="169" t="s">
        <v>13</v>
      </c>
      <c r="H512" s="165">
        <v>10.0</v>
      </c>
      <c r="I512" s="184" t="s">
        <v>1766</v>
      </c>
      <c r="J512" s="235" t="s">
        <v>120</v>
      </c>
      <c r="K512" s="275" t="s">
        <v>2507</v>
      </c>
      <c r="L512" s="121" t="s">
        <v>3487</v>
      </c>
      <c r="M512" s="338" t="s">
        <v>548</v>
      </c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>
      <c r="A513" s="7">
        <v>512.0</v>
      </c>
      <c r="B513" s="25">
        <v>135.0</v>
      </c>
      <c r="C513" s="172">
        <v>286031.0</v>
      </c>
      <c r="D513" s="108" t="s">
        <v>697</v>
      </c>
      <c r="E513" s="108" t="s">
        <v>3088</v>
      </c>
      <c r="F513" s="108" t="s">
        <v>812</v>
      </c>
      <c r="G513" s="173" t="s">
        <v>13</v>
      </c>
      <c r="H513" s="143">
        <v>10.0</v>
      </c>
      <c r="I513" s="185" t="s">
        <v>170</v>
      </c>
      <c r="J513" s="277" t="s">
        <v>120</v>
      </c>
      <c r="K513" s="279"/>
      <c r="L513" s="108" t="s">
        <v>3488</v>
      </c>
      <c r="M513" s="324" t="s">
        <v>548</v>
      </c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>
      <c r="A514" s="7">
        <v>513.0</v>
      </c>
      <c r="B514" s="25">
        <v>136.0</v>
      </c>
      <c r="C514" s="172">
        <v>285792.0</v>
      </c>
      <c r="D514" s="108" t="s">
        <v>1105</v>
      </c>
      <c r="E514" s="108" t="s">
        <v>486</v>
      </c>
      <c r="F514" s="108" t="s">
        <v>3489</v>
      </c>
      <c r="G514" s="173" t="s">
        <v>13</v>
      </c>
      <c r="H514" s="143">
        <v>10.0</v>
      </c>
      <c r="I514" s="185" t="s">
        <v>170</v>
      </c>
      <c r="J514" s="277" t="s">
        <v>120</v>
      </c>
      <c r="K514" s="279"/>
      <c r="L514" s="108" t="s">
        <v>3490</v>
      </c>
      <c r="M514" s="324" t="s">
        <v>548</v>
      </c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>
      <c r="A515" s="7">
        <v>514.0</v>
      </c>
      <c r="B515" s="25">
        <v>137.0</v>
      </c>
      <c r="C515" s="168">
        <v>319463.0</v>
      </c>
      <c r="D515" s="121" t="s">
        <v>1780</v>
      </c>
      <c r="E515" s="121" t="s">
        <v>486</v>
      </c>
      <c r="F515" s="121" t="s">
        <v>864</v>
      </c>
      <c r="G515" s="169" t="s">
        <v>13</v>
      </c>
      <c r="H515" s="165">
        <v>10.0</v>
      </c>
      <c r="I515" s="184" t="s">
        <v>170</v>
      </c>
      <c r="J515" s="235" t="s">
        <v>120</v>
      </c>
      <c r="K515" s="275" t="s">
        <v>2503</v>
      </c>
      <c r="L515" s="121" t="s">
        <v>3491</v>
      </c>
      <c r="M515" s="338" t="s">
        <v>548</v>
      </c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>
      <c r="A516" s="7">
        <v>515.0</v>
      </c>
      <c r="B516" s="25">
        <v>138.0</v>
      </c>
      <c r="C516" s="172">
        <v>330267.0</v>
      </c>
      <c r="D516" s="108" t="s">
        <v>3492</v>
      </c>
      <c r="E516" s="108" t="s">
        <v>3493</v>
      </c>
      <c r="F516" s="108" t="s">
        <v>19</v>
      </c>
      <c r="G516" s="173" t="s">
        <v>13</v>
      </c>
      <c r="H516" s="143">
        <v>10.0</v>
      </c>
      <c r="I516" s="185" t="s">
        <v>3494</v>
      </c>
      <c r="J516" s="277" t="s">
        <v>120</v>
      </c>
      <c r="K516" s="279"/>
      <c r="L516" s="108" t="s">
        <v>3495</v>
      </c>
      <c r="M516" s="324" t="s">
        <v>548</v>
      </c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>
      <c r="A517" s="7">
        <v>516.0</v>
      </c>
      <c r="B517" s="25">
        <v>139.0</v>
      </c>
      <c r="C517" s="168">
        <v>283769.0</v>
      </c>
      <c r="D517" s="121" t="s">
        <v>1781</v>
      </c>
      <c r="E517" s="121" t="s">
        <v>1782</v>
      </c>
      <c r="F517" s="121" t="s">
        <v>1783</v>
      </c>
      <c r="G517" s="169" t="s">
        <v>13</v>
      </c>
      <c r="H517" s="165">
        <v>10.0</v>
      </c>
      <c r="I517" s="184" t="s">
        <v>170</v>
      </c>
      <c r="J517" s="235" t="s">
        <v>120</v>
      </c>
      <c r="K517" s="275" t="s">
        <v>2503</v>
      </c>
      <c r="L517" s="121" t="s">
        <v>3496</v>
      </c>
      <c r="M517" s="338" t="s">
        <v>548</v>
      </c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>
      <c r="A518" s="7">
        <v>517.0</v>
      </c>
      <c r="B518" s="25">
        <v>140.0</v>
      </c>
      <c r="C518" s="168">
        <v>282506.0</v>
      </c>
      <c r="D518" s="121" t="s">
        <v>1784</v>
      </c>
      <c r="E518" s="121" t="s">
        <v>46</v>
      </c>
      <c r="F518" s="121" t="s">
        <v>66</v>
      </c>
      <c r="G518" s="169" t="s">
        <v>13</v>
      </c>
      <c r="H518" s="165">
        <v>10.0</v>
      </c>
      <c r="I518" s="184" t="s">
        <v>170</v>
      </c>
      <c r="J518" s="235" t="s">
        <v>120</v>
      </c>
      <c r="K518" s="275" t="s">
        <v>2503</v>
      </c>
      <c r="L518" s="121" t="s">
        <v>3497</v>
      </c>
      <c r="M518" s="338" t="s">
        <v>548</v>
      </c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>
      <c r="A519" s="7">
        <v>518.0</v>
      </c>
      <c r="B519" s="25">
        <v>141.0</v>
      </c>
      <c r="C519" s="172">
        <v>312582.0</v>
      </c>
      <c r="D519" s="108" t="s">
        <v>1715</v>
      </c>
      <c r="E519" s="108" t="s">
        <v>3498</v>
      </c>
      <c r="F519" s="108" t="s">
        <v>84</v>
      </c>
      <c r="G519" s="173" t="s">
        <v>13</v>
      </c>
      <c r="H519" s="143">
        <v>10.0</v>
      </c>
      <c r="I519" s="185" t="s">
        <v>170</v>
      </c>
      <c r="J519" s="277" t="s">
        <v>120</v>
      </c>
      <c r="K519" s="279"/>
      <c r="L519" s="108" t="s">
        <v>3499</v>
      </c>
      <c r="M519" s="324" t="s">
        <v>548</v>
      </c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>
      <c r="A520" s="7">
        <v>519.0</v>
      </c>
      <c r="B520" s="25">
        <v>142.0</v>
      </c>
      <c r="C520" s="172">
        <v>321474.0</v>
      </c>
      <c r="D520" s="108" t="s">
        <v>3500</v>
      </c>
      <c r="E520" s="108" t="s">
        <v>1478</v>
      </c>
      <c r="F520" s="108" t="s">
        <v>274</v>
      </c>
      <c r="G520" s="173" t="s">
        <v>13</v>
      </c>
      <c r="H520" s="143">
        <v>10.0</v>
      </c>
      <c r="I520" s="185" t="s">
        <v>81</v>
      </c>
      <c r="J520" s="277" t="s">
        <v>120</v>
      </c>
      <c r="K520" s="279"/>
      <c r="L520" s="108" t="s">
        <v>3501</v>
      </c>
      <c r="M520" s="324" t="s">
        <v>548</v>
      </c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>
      <c r="A521" s="7">
        <v>520.0</v>
      </c>
      <c r="B521" s="25">
        <v>143.0</v>
      </c>
      <c r="C521" s="172">
        <v>321267.0</v>
      </c>
      <c r="D521" s="108" t="s">
        <v>3484</v>
      </c>
      <c r="E521" s="108" t="s">
        <v>3502</v>
      </c>
      <c r="F521" s="108" t="s">
        <v>3503</v>
      </c>
      <c r="G521" s="173" t="s">
        <v>13</v>
      </c>
      <c r="H521" s="143">
        <v>10.0</v>
      </c>
      <c r="I521" s="185" t="s">
        <v>422</v>
      </c>
      <c r="J521" s="277" t="s">
        <v>120</v>
      </c>
      <c r="K521" s="279"/>
      <c r="L521" s="108" t="s">
        <v>3504</v>
      </c>
      <c r="M521" s="324" t="s">
        <v>548</v>
      </c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>
      <c r="A522" s="7">
        <v>521.0</v>
      </c>
      <c r="B522" s="25">
        <v>144.0</v>
      </c>
      <c r="C522" s="172">
        <v>327198.0</v>
      </c>
      <c r="D522" s="108" t="s">
        <v>320</v>
      </c>
      <c r="E522" s="108" t="s">
        <v>1061</v>
      </c>
      <c r="F522" s="108" t="s">
        <v>37</v>
      </c>
      <c r="G522" s="173" t="s">
        <v>13</v>
      </c>
      <c r="H522" s="143">
        <v>10.0</v>
      </c>
      <c r="I522" s="185" t="s">
        <v>170</v>
      </c>
      <c r="J522" s="277" t="s">
        <v>120</v>
      </c>
      <c r="K522" s="279"/>
      <c r="L522" s="108" t="s">
        <v>3505</v>
      </c>
      <c r="M522" s="324" t="s">
        <v>548</v>
      </c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>
      <c r="A523" s="7">
        <v>522.0</v>
      </c>
      <c r="B523" s="25">
        <v>145.0</v>
      </c>
      <c r="C523" s="168">
        <v>319382.0</v>
      </c>
      <c r="D523" s="121" t="s">
        <v>1797</v>
      </c>
      <c r="E523" s="121" t="s">
        <v>1798</v>
      </c>
      <c r="F523" s="121" t="s">
        <v>1799</v>
      </c>
      <c r="G523" s="169" t="s">
        <v>13</v>
      </c>
      <c r="H523" s="165">
        <v>10.0</v>
      </c>
      <c r="I523" s="184" t="s">
        <v>81</v>
      </c>
      <c r="J523" s="235" t="s">
        <v>120</v>
      </c>
      <c r="K523" s="275" t="s">
        <v>2503</v>
      </c>
      <c r="L523" s="121" t="s">
        <v>3506</v>
      </c>
      <c r="M523" s="338" t="s">
        <v>548</v>
      </c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>
      <c r="A524" s="7">
        <v>523.0</v>
      </c>
      <c r="B524" s="25">
        <v>146.0</v>
      </c>
      <c r="C524" s="168">
        <v>319103.0</v>
      </c>
      <c r="D524" s="121" t="s">
        <v>74</v>
      </c>
      <c r="E524" s="121" t="s">
        <v>1827</v>
      </c>
      <c r="F524" s="121" t="s">
        <v>554</v>
      </c>
      <c r="G524" s="169" t="s">
        <v>13</v>
      </c>
      <c r="H524" s="165">
        <v>10.0</v>
      </c>
      <c r="I524" s="184" t="s">
        <v>170</v>
      </c>
      <c r="J524" s="235" t="s">
        <v>120</v>
      </c>
      <c r="K524" s="275" t="s">
        <v>2498</v>
      </c>
      <c r="L524" s="121" t="s">
        <v>3507</v>
      </c>
      <c r="M524" s="338" t="s">
        <v>548</v>
      </c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>
      <c r="A525" s="7">
        <v>524.0</v>
      </c>
      <c r="B525" s="25">
        <v>147.0</v>
      </c>
      <c r="C525" s="172">
        <v>282638.0</v>
      </c>
      <c r="D525" s="108" t="s">
        <v>2799</v>
      </c>
      <c r="E525" s="108" t="s">
        <v>274</v>
      </c>
      <c r="F525" s="108" t="s">
        <v>3508</v>
      </c>
      <c r="G525" s="173" t="s">
        <v>13</v>
      </c>
      <c r="H525" s="143">
        <v>10.0</v>
      </c>
      <c r="I525" s="185" t="s">
        <v>170</v>
      </c>
      <c r="J525" s="277" t="s">
        <v>120</v>
      </c>
      <c r="K525" s="279"/>
      <c r="L525" s="108" t="s">
        <v>3509</v>
      </c>
      <c r="M525" s="324" t="s">
        <v>548</v>
      </c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>
      <c r="A526" s="7">
        <v>525.0</v>
      </c>
      <c r="B526" s="25">
        <v>148.0</v>
      </c>
      <c r="C526" s="168">
        <v>311940.0</v>
      </c>
      <c r="D526" s="121" t="s">
        <v>1840</v>
      </c>
      <c r="E526" s="121" t="s">
        <v>1771</v>
      </c>
      <c r="F526" s="121" t="s">
        <v>682</v>
      </c>
      <c r="G526" s="169" t="s">
        <v>13</v>
      </c>
      <c r="H526" s="165">
        <v>10.0</v>
      </c>
      <c r="I526" s="184" t="s">
        <v>170</v>
      </c>
      <c r="J526" s="235" t="s">
        <v>120</v>
      </c>
      <c r="K526" s="275" t="s">
        <v>3051</v>
      </c>
      <c r="L526" s="121" t="s">
        <v>3510</v>
      </c>
      <c r="M526" s="338" t="s">
        <v>548</v>
      </c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>
      <c r="A527" s="7">
        <v>526.0</v>
      </c>
      <c r="B527" s="25">
        <v>149.0</v>
      </c>
      <c r="C527" s="172">
        <v>312421.0</v>
      </c>
      <c r="D527" s="108" t="s">
        <v>173</v>
      </c>
      <c r="E527" s="108" t="s">
        <v>2956</v>
      </c>
      <c r="F527" s="108" t="s">
        <v>3511</v>
      </c>
      <c r="G527" s="173" t="s">
        <v>13</v>
      </c>
      <c r="H527" s="143">
        <v>10.0</v>
      </c>
      <c r="I527" s="185" t="s">
        <v>81</v>
      </c>
      <c r="J527" s="277" t="s">
        <v>120</v>
      </c>
      <c r="K527" s="279"/>
      <c r="L527" s="108" t="s">
        <v>3512</v>
      </c>
      <c r="M527" s="324" t="s">
        <v>548</v>
      </c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>
      <c r="A528" s="7">
        <v>527.0</v>
      </c>
      <c r="B528" s="25">
        <v>150.0</v>
      </c>
      <c r="C528" s="172">
        <v>324965.0</v>
      </c>
      <c r="D528" s="108" t="s">
        <v>58</v>
      </c>
      <c r="E528" s="108" t="s">
        <v>3513</v>
      </c>
      <c r="F528" s="108" t="s">
        <v>3514</v>
      </c>
      <c r="G528" s="173" t="s">
        <v>13</v>
      </c>
      <c r="H528" s="143">
        <v>10.0</v>
      </c>
      <c r="I528" s="185" t="s">
        <v>119</v>
      </c>
      <c r="J528" s="277" t="s">
        <v>120</v>
      </c>
      <c r="K528" s="279"/>
      <c r="L528" s="108" t="s">
        <v>3515</v>
      </c>
      <c r="M528" s="324" t="s">
        <v>548</v>
      </c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>
      <c r="A529" s="7">
        <v>528.0</v>
      </c>
      <c r="B529" s="25">
        <v>151.0</v>
      </c>
      <c r="C529" s="172">
        <v>317076.0</v>
      </c>
      <c r="D529" s="108" t="s">
        <v>3516</v>
      </c>
      <c r="E529" s="108" t="s">
        <v>964</v>
      </c>
      <c r="F529" s="108" t="s">
        <v>424</v>
      </c>
      <c r="G529" s="173" t="s">
        <v>13</v>
      </c>
      <c r="H529" s="143">
        <v>10.0</v>
      </c>
      <c r="I529" s="185" t="s">
        <v>170</v>
      </c>
      <c r="J529" s="277" t="s">
        <v>120</v>
      </c>
      <c r="K529" s="279"/>
      <c r="L529" s="108" t="s">
        <v>3517</v>
      </c>
      <c r="M529" s="324" t="s">
        <v>548</v>
      </c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>
      <c r="A530" s="7">
        <v>529.0</v>
      </c>
      <c r="B530" s="25">
        <v>152.0</v>
      </c>
      <c r="C530" s="168">
        <v>298114.0</v>
      </c>
      <c r="D530" s="121" t="s">
        <v>1804</v>
      </c>
      <c r="E530" s="121" t="s">
        <v>1805</v>
      </c>
      <c r="F530" s="121" t="s">
        <v>349</v>
      </c>
      <c r="G530" s="169" t="s">
        <v>13</v>
      </c>
      <c r="H530" s="165">
        <v>10.0</v>
      </c>
      <c r="I530" s="184" t="s">
        <v>170</v>
      </c>
      <c r="J530" s="235" t="s">
        <v>120</v>
      </c>
      <c r="K530" s="275" t="s">
        <v>2503</v>
      </c>
      <c r="L530" s="121" t="s">
        <v>3518</v>
      </c>
      <c r="M530" s="338" t="s">
        <v>548</v>
      </c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>
      <c r="A531" s="7">
        <v>530.0</v>
      </c>
      <c r="B531" s="25">
        <v>153.0</v>
      </c>
      <c r="C531" s="172">
        <v>317443.0</v>
      </c>
      <c r="D531" s="108" t="s">
        <v>58</v>
      </c>
      <c r="E531" s="108" t="s">
        <v>3519</v>
      </c>
      <c r="F531" s="108" t="s">
        <v>448</v>
      </c>
      <c r="G531" s="173" t="s">
        <v>13</v>
      </c>
      <c r="H531" s="143">
        <v>10.0</v>
      </c>
      <c r="I531" s="185" t="s">
        <v>170</v>
      </c>
      <c r="J531" s="277" t="s">
        <v>120</v>
      </c>
      <c r="K531" s="279"/>
      <c r="L531" s="108" t="s">
        <v>3520</v>
      </c>
      <c r="M531" s="324" t="s">
        <v>548</v>
      </c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>
      <c r="A532" s="7">
        <v>531.0</v>
      </c>
      <c r="B532" s="25">
        <v>154.0</v>
      </c>
      <c r="C532" s="172">
        <v>302287.0</v>
      </c>
      <c r="D532" s="108" t="s">
        <v>3521</v>
      </c>
      <c r="E532" s="108" t="s">
        <v>3229</v>
      </c>
      <c r="F532" s="108" t="s">
        <v>63</v>
      </c>
      <c r="G532" s="173" t="s">
        <v>13</v>
      </c>
      <c r="H532" s="143">
        <v>10.0</v>
      </c>
      <c r="I532" s="185" t="s">
        <v>170</v>
      </c>
      <c r="J532" s="277" t="s">
        <v>120</v>
      </c>
      <c r="K532" s="279"/>
      <c r="L532" s="108" t="s">
        <v>3522</v>
      </c>
      <c r="M532" s="324" t="s">
        <v>548</v>
      </c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>
      <c r="A533" s="7">
        <v>532.0</v>
      </c>
      <c r="B533" s="25">
        <v>155.0</v>
      </c>
      <c r="C533" s="172">
        <v>318865.0</v>
      </c>
      <c r="D533" s="108" t="s">
        <v>3523</v>
      </c>
      <c r="E533" s="108" t="s">
        <v>2140</v>
      </c>
      <c r="F533" s="108" t="s">
        <v>495</v>
      </c>
      <c r="G533" s="173" t="s">
        <v>13</v>
      </c>
      <c r="H533" s="143">
        <v>10.0</v>
      </c>
      <c r="I533" s="185" t="s">
        <v>359</v>
      </c>
      <c r="J533" s="277" t="s">
        <v>120</v>
      </c>
      <c r="K533" s="279"/>
      <c r="L533" s="108" t="s">
        <v>3524</v>
      </c>
      <c r="M533" s="324" t="s">
        <v>548</v>
      </c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>
      <c r="A534" s="7">
        <v>533.0</v>
      </c>
      <c r="B534" s="25">
        <v>156.0</v>
      </c>
      <c r="C534" s="168">
        <v>326419.0</v>
      </c>
      <c r="D534" s="121" t="s">
        <v>173</v>
      </c>
      <c r="E534" s="121" t="s">
        <v>181</v>
      </c>
      <c r="F534" s="121" t="s">
        <v>134</v>
      </c>
      <c r="G534" s="169" t="s">
        <v>13</v>
      </c>
      <c r="H534" s="165">
        <v>10.0</v>
      </c>
      <c r="I534" s="184" t="s">
        <v>170</v>
      </c>
      <c r="J534" s="235" t="s">
        <v>120</v>
      </c>
      <c r="K534" s="275" t="s">
        <v>2503</v>
      </c>
      <c r="L534" s="121" t="s">
        <v>3525</v>
      </c>
      <c r="M534" s="338" t="s">
        <v>548</v>
      </c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>
      <c r="A535" s="7">
        <v>534.0</v>
      </c>
      <c r="B535" s="25">
        <v>157.0</v>
      </c>
      <c r="C535" s="172">
        <v>331879.0</v>
      </c>
      <c r="D535" s="108" t="s">
        <v>3526</v>
      </c>
      <c r="E535" s="108" t="s">
        <v>143</v>
      </c>
      <c r="F535" s="108" t="s">
        <v>953</v>
      </c>
      <c r="G535" s="173" t="s">
        <v>13</v>
      </c>
      <c r="H535" s="143">
        <v>10.0</v>
      </c>
      <c r="I535" s="185" t="s">
        <v>81</v>
      </c>
      <c r="J535" s="277" t="s">
        <v>120</v>
      </c>
      <c r="K535" s="279"/>
      <c r="L535" s="108" t="s">
        <v>3527</v>
      </c>
      <c r="M535" s="324" t="s">
        <v>548</v>
      </c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>
      <c r="A536" s="7">
        <v>535.0</v>
      </c>
      <c r="B536" s="25">
        <v>158.0</v>
      </c>
      <c r="C536" s="191">
        <v>331482.0</v>
      </c>
      <c r="D536" s="87" t="s">
        <v>3528</v>
      </c>
      <c r="E536" s="87" t="s">
        <v>3529</v>
      </c>
      <c r="F536" s="87"/>
      <c r="G536" s="7" t="s">
        <v>22</v>
      </c>
      <c r="H536" s="90">
        <v>10.0</v>
      </c>
      <c r="I536" s="89" t="s">
        <v>170</v>
      </c>
      <c r="J536" s="274" t="s">
        <v>120</v>
      </c>
      <c r="K536" s="259"/>
      <c r="L536" s="87" t="s">
        <v>3530</v>
      </c>
      <c r="M536" s="324" t="s">
        <v>564</v>
      </c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>
      <c r="A537" s="7">
        <v>536.0</v>
      </c>
      <c r="B537" s="25">
        <v>159.0</v>
      </c>
      <c r="C537" s="191">
        <v>279486.0</v>
      </c>
      <c r="D537" s="87" t="s">
        <v>212</v>
      </c>
      <c r="E537" s="87" t="s">
        <v>3531</v>
      </c>
      <c r="F537" s="87" t="s">
        <v>2275</v>
      </c>
      <c r="G537" s="7" t="s">
        <v>22</v>
      </c>
      <c r="H537" s="90">
        <v>10.0</v>
      </c>
      <c r="I537" s="89" t="s">
        <v>170</v>
      </c>
      <c r="J537" s="274" t="s">
        <v>120</v>
      </c>
      <c r="K537" s="259"/>
      <c r="L537" s="87" t="s">
        <v>3532</v>
      </c>
      <c r="M537" s="324" t="s">
        <v>564</v>
      </c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>
      <c r="A538" s="7">
        <v>537.0</v>
      </c>
      <c r="B538" s="25">
        <v>160.0</v>
      </c>
      <c r="C538" s="191">
        <v>315411.0</v>
      </c>
      <c r="D538" s="87" t="s">
        <v>1732</v>
      </c>
      <c r="E538" s="87" t="s">
        <v>12</v>
      </c>
      <c r="F538" s="87" t="s">
        <v>3533</v>
      </c>
      <c r="G538" s="7" t="s">
        <v>22</v>
      </c>
      <c r="H538" s="90">
        <v>10.0</v>
      </c>
      <c r="I538" s="89" t="s">
        <v>170</v>
      </c>
      <c r="J538" s="274" t="s">
        <v>120</v>
      </c>
      <c r="K538" s="259"/>
      <c r="L538" s="87" t="s">
        <v>3534</v>
      </c>
      <c r="M538" s="324" t="s">
        <v>564</v>
      </c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>
      <c r="A539" s="7">
        <v>538.0</v>
      </c>
      <c r="B539" s="25">
        <v>161.0</v>
      </c>
      <c r="C539" s="191">
        <v>322274.0</v>
      </c>
      <c r="D539" s="87" t="s">
        <v>3535</v>
      </c>
      <c r="E539" s="87" t="s">
        <v>3536</v>
      </c>
      <c r="F539" s="87" t="s">
        <v>3537</v>
      </c>
      <c r="G539" s="7" t="s">
        <v>22</v>
      </c>
      <c r="H539" s="90">
        <v>10.0</v>
      </c>
      <c r="I539" s="89" t="s">
        <v>3443</v>
      </c>
      <c r="J539" s="274" t="s">
        <v>120</v>
      </c>
      <c r="K539" s="259"/>
      <c r="L539" s="87" t="s">
        <v>3538</v>
      </c>
      <c r="M539" s="324" t="s">
        <v>564</v>
      </c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>
      <c r="A540" s="7">
        <v>539.0</v>
      </c>
      <c r="B540" s="25">
        <v>162.0</v>
      </c>
      <c r="C540" s="160">
        <v>319415.0</v>
      </c>
      <c r="D540" s="115" t="s">
        <v>1772</v>
      </c>
      <c r="E540" s="115" t="s">
        <v>1728</v>
      </c>
      <c r="F540" s="115" t="s">
        <v>1773</v>
      </c>
      <c r="G540" s="116" t="s">
        <v>22</v>
      </c>
      <c r="H540" s="104">
        <v>10.0</v>
      </c>
      <c r="I540" s="114" t="s">
        <v>170</v>
      </c>
      <c r="J540" s="227" t="s">
        <v>120</v>
      </c>
      <c r="K540" s="126" t="s">
        <v>2503</v>
      </c>
      <c r="L540" s="115" t="s">
        <v>3539</v>
      </c>
      <c r="M540" s="338" t="s">
        <v>564</v>
      </c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>
      <c r="A541" s="7">
        <v>540.0</v>
      </c>
      <c r="B541" s="25">
        <v>163.0</v>
      </c>
      <c r="C541" s="160">
        <v>316797.0</v>
      </c>
      <c r="D541" s="115" t="s">
        <v>1774</v>
      </c>
      <c r="E541" s="115" t="s">
        <v>54</v>
      </c>
      <c r="F541" s="115" t="s">
        <v>1775</v>
      </c>
      <c r="G541" s="116" t="s">
        <v>22</v>
      </c>
      <c r="H541" s="104">
        <v>10.0</v>
      </c>
      <c r="I541" s="114" t="s">
        <v>81</v>
      </c>
      <c r="J541" s="227" t="s">
        <v>120</v>
      </c>
      <c r="K541" s="126" t="s">
        <v>2503</v>
      </c>
      <c r="L541" s="115" t="s">
        <v>3540</v>
      </c>
      <c r="M541" s="338" t="s">
        <v>564</v>
      </c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>
      <c r="A542" s="7">
        <v>541.0</v>
      </c>
      <c r="B542" s="25">
        <v>164.0</v>
      </c>
      <c r="C542" s="191">
        <v>226525.0</v>
      </c>
      <c r="D542" s="87" t="s">
        <v>3541</v>
      </c>
      <c r="E542" s="87" t="s">
        <v>174</v>
      </c>
      <c r="F542" s="87" t="s">
        <v>1791</v>
      </c>
      <c r="G542" s="7" t="s">
        <v>22</v>
      </c>
      <c r="H542" s="90">
        <v>10.0</v>
      </c>
      <c r="I542" s="89" t="s">
        <v>170</v>
      </c>
      <c r="J542" s="274" t="s">
        <v>120</v>
      </c>
      <c r="K542" s="259"/>
      <c r="L542" s="87" t="s">
        <v>3542</v>
      </c>
      <c r="M542" s="324" t="s">
        <v>564</v>
      </c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>
      <c r="A543" s="7">
        <v>542.0</v>
      </c>
      <c r="B543" s="25">
        <v>165.0</v>
      </c>
      <c r="C543" s="191">
        <v>327690.0</v>
      </c>
      <c r="D543" s="87" t="s">
        <v>258</v>
      </c>
      <c r="E543" s="87" t="s">
        <v>486</v>
      </c>
      <c r="F543" s="87" t="s">
        <v>1048</v>
      </c>
      <c r="G543" s="7" t="s">
        <v>22</v>
      </c>
      <c r="H543" s="90">
        <v>10.0</v>
      </c>
      <c r="I543" s="89" t="s">
        <v>170</v>
      </c>
      <c r="J543" s="274" t="s">
        <v>120</v>
      </c>
      <c r="K543" s="259"/>
      <c r="L543" s="87" t="s">
        <v>3543</v>
      </c>
      <c r="M543" s="324" t="s">
        <v>564</v>
      </c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>
      <c r="A544" s="7">
        <v>543.0</v>
      </c>
      <c r="B544" s="25">
        <v>166.0</v>
      </c>
      <c r="C544" s="191">
        <v>322290.0</v>
      </c>
      <c r="D544" s="87" t="s">
        <v>2418</v>
      </c>
      <c r="E544" s="87" t="s">
        <v>410</v>
      </c>
      <c r="F544" s="87" t="s">
        <v>888</v>
      </c>
      <c r="G544" s="7" t="s">
        <v>22</v>
      </c>
      <c r="H544" s="90">
        <v>10.0</v>
      </c>
      <c r="I544" s="89" t="s">
        <v>170</v>
      </c>
      <c r="J544" s="274" t="s">
        <v>120</v>
      </c>
      <c r="K544" s="259"/>
      <c r="L544" s="87" t="s">
        <v>3544</v>
      </c>
      <c r="M544" s="324" t="s">
        <v>564</v>
      </c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>
      <c r="A545" s="7">
        <v>544.0</v>
      </c>
      <c r="B545" s="25">
        <v>167.0</v>
      </c>
      <c r="C545" s="160">
        <v>328395.0</v>
      </c>
      <c r="D545" s="115" t="s">
        <v>1789</v>
      </c>
      <c r="E545" s="115" t="s">
        <v>1790</v>
      </c>
      <c r="F545" s="115" t="s">
        <v>1791</v>
      </c>
      <c r="G545" s="116" t="s">
        <v>22</v>
      </c>
      <c r="H545" s="104">
        <v>10.0</v>
      </c>
      <c r="I545" s="114" t="s">
        <v>1792</v>
      </c>
      <c r="J545" s="227" t="s">
        <v>120</v>
      </c>
      <c r="K545" s="126" t="s">
        <v>2503</v>
      </c>
      <c r="L545" s="115" t="s">
        <v>3545</v>
      </c>
      <c r="M545" s="338" t="s">
        <v>564</v>
      </c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>
      <c r="A546" s="7">
        <v>545.0</v>
      </c>
      <c r="B546" s="25">
        <v>168.0</v>
      </c>
      <c r="C546" s="160">
        <v>316122.0</v>
      </c>
      <c r="D546" s="115" t="s">
        <v>758</v>
      </c>
      <c r="E546" s="115" t="s">
        <v>1478</v>
      </c>
      <c r="F546" s="115" t="s">
        <v>1767</v>
      </c>
      <c r="G546" s="116" t="s">
        <v>22</v>
      </c>
      <c r="H546" s="104">
        <v>10.0</v>
      </c>
      <c r="I546" s="114" t="s">
        <v>81</v>
      </c>
      <c r="J546" s="227" t="s">
        <v>120</v>
      </c>
      <c r="K546" s="126" t="s">
        <v>2507</v>
      </c>
      <c r="L546" s="115" t="s">
        <v>3546</v>
      </c>
      <c r="M546" s="338" t="s">
        <v>564</v>
      </c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>
      <c r="A547" s="7">
        <v>546.0</v>
      </c>
      <c r="B547" s="25">
        <v>169.0</v>
      </c>
      <c r="C547" s="191">
        <v>326451.0</v>
      </c>
      <c r="D547" s="87" t="s">
        <v>3547</v>
      </c>
      <c r="E547" s="87" t="s">
        <v>898</v>
      </c>
      <c r="F547" s="87" t="s">
        <v>2048</v>
      </c>
      <c r="G547" s="7" t="s">
        <v>22</v>
      </c>
      <c r="H547" s="90">
        <v>10.0</v>
      </c>
      <c r="I547" s="89" t="s">
        <v>170</v>
      </c>
      <c r="J547" s="274" t="s">
        <v>120</v>
      </c>
      <c r="K547" s="259"/>
      <c r="L547" s="87" t="s">
        <v>3548</v>
      </c>
      <c r="M547" s="324" t="s">
        <v>564</v>
      </c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>
      <c r="A548" s="7">
        <v>547.0</v>
      </c>
      <c r="B548" s="25">
        <v>170.0</v>
      </c>
      <c r="C548" s="191">
        <v>325206.0</v>
      </c>
      <c r="D548" s="87" t="s">
        <v>3549</v>
      </c>
      <c r="E548" s="87" t="s">
        <v>3550</v>
      </c>
      <c r="F548" s="87" t="s">
        <v>888</v>
      </c>
      <c r="G548" s="7" t="s">
        <v>22</v>
      </c>
      <c r="H548" s="90">
        <v>10.0</v>
      </c>
      <c r="I548" s="89" t="s">
        <v>81</v>
      </c>
      <c r="J548" s="274" t="s">
        <v>120</v>
      </c>
      <c r="K548" s="259"/>
      <c r="L548" s="87" t="s">
        <v>3551</v>
      </c>
      <c r="M548" s="324" t="s">
        <v>564</v>
      </c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>
      <c r="A549" s="7">
        <v>548.0</v>
      </c>
      <c r="B549" s="18">
        <v>171.0</v>
      </c>
      <c r="C549" s="15">
        <v>324726.0</v>
      </c>
      <c r="D549" s="10" t="s">
        <v>167</v>
      </c>
      <c r="E549" s="10" t="s">
        <v>168</v>
      </c>
      <c r="F549" s="10" t="s">
        <v>169</v>
      </c>
      <c r="G549" s="12" t="s">
        <v>22</v>
      </c>
      <c r="H549" s="11">
        <v>10.0</v>
      </c>
      <c r="I549" s="13" t="s">
        <v>170</v>
      </c>
      <c r="J549" s="26" t="s">
        <v>120</v>
      </c>
      <c r="K549" s="320"/>
      <c r="L549" s="10" t="s">
        <v>6188</v>
      </c>
      <c r="M549" s="340" t="s">
        <v>564</v>
      </c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>
      <c r="A550" s="7">
        <v>549.0</v>
      </c>
      <c r="B550" s="17">
        <v>172.0</v>
      </c>
      <c r="C550" s="15">
        <v>324868.0</v>
      </c>
      <c r="D550" s="10" t="s">
        <v>171</v>
      </c>
      <c r="E550" s="10" t="s">
        <v>168</v>
      </c>
      <c r="F550" s="10" t="s">
        <v>172</v>
      </c>
      <c r="G550" s="12" t="s">
        <v>22</v>
      </c>
      <c r="H550" s="11">
        <v>10.0</v>
      </c>
      <c r="I550" s="13" t="s">
        <v>170</v>
      </c>
      <c r="J550" s="26" t="s">
        <v>120</v>
      </c>
      <c r="K550" s="320"/>
      <c r="L550" s="10" t="s">
        <v>6189</v>
      </c>
      <c r="M550" s="340" t="s">
        <v>564</v>
      </c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>
      <c r="A551" s="7">
        <v>550.0</v>
      </c>
      <c r="B551" s="25">
        <v>173.0</v>
      </c>
      <c r="C551" s="168" t="s">
        <v>1811</v>
      </c>
      <c r="D551" s="121" t="s">
        <v>1812</v>
      </c>
      <c r="E551" s="121" t="s">
        <v>1813</v>
      </c>
      <c r="F551" s="121" t="s">
        <v>55</v>
      </c>
      <c r="G551" s="169" t="s">
        <v>13</v>
      </c>
      <c r="H551" s="165"/>
      <c r="I551" s="184" t="s">
        <v>205</v>
      </c>
      <c r="J551" s="235" t="s">
        <v>120</v>
      </c>
      <c r="K551" s="275" t="s">
        <v>2498</v>
      </c>
      <c r="L551" s="170" t="s">
        <v>3552</v>
      </c>
      <c r="M551" s="338" t="s">
        <v>564</v>
      </c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>
      <c r="A552" s="7">
        <v>551.0</v>
      </c>
      <c r="B552" s="283">
        <v>1.0</v>
      </c>
      <c r="C552" s="191">
        <v>194429.0</v>
      </c>
      <c r="D552" s="197" t="s">
        <v>2548</v>
      </c>
      <c r="E552" s="197" t="s">
        <v>3319</v>
      </c>
      <c r="F552" s="197" t="s">
        <v>3553</v>
      </c>
      <c r="G552" s="90" t="s">
        <v>22</v>
      </c>
      <c r="H552" s="90">
        <v>6.0</v>
      </c>
      <c r="I552" s="89" t="s">
        <v>1847</v>
      </c>
      <c r="J552" s="197" t="s">
        <v>177</v>
      </c>
      <c r="K552" s="132"/>
      <c r="L552" s="249" t="s">
        <v>3554</v>
      </c>
      <c r="M552" s="284" t="s">
        <v>3555</v>
      </c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>
      <c r="A553" s="7">
        <v>552.0</v>
      </c>
      <c r="B553" s="283">
        <v>2.0</v>
      </c>
      <c r="C553" s="191">
        <v>237293.0</v>
      </c>
      <c r="D553" s="197" t="s">
        <v>3556</v>
      </c>
      <c r="E553" s="197" t="s">
        <v>2496</v>
      </c>
      <c r="F553" s="197" t="s">
        <v>2252</v>
      </c>
      <c r="G553" s="90" t="s">
        <v>13</v>
      </c>
      <c r="H553" s="90">
        <v>7.0</v>
      </c>
      <c r="I553" s="89" t="s">
        <v>176</v>
      </c>
      <c r="J553" s="197" t="s">
        <v>177</v>
      </c>
      <c r="K553" s="132"/>
      <c r="L553" s="87" t="s">
        <v>3557</v>
      </c>
      <c r="M553" s="284" t="s">
        <v>3555</v>
      </c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>
      <c r="A554" s="7">
        <v>553.0</v>
      </c>
      <c r="B554" s="283">
        <v>3.0</v>
      </c>
      <c r="C554" s="191">
        <v>235814.0</v>
      </c>
      <c r="D554" s="197" t="s">
        <v>3558</v>
      </c>
      <c r="E554" s="197" t="s">
        <v>3559</v>
      </c>
      <c r="F554" s="197" t="s">
        <v>25</v>
      </c>
      <c r="G554" s="90" t="s">
        <v>13</v>
      </c>
      <c r="H554" s="90">
        <v>7.0</v>
      </c>
      <c r="I554" s="89" t="s">
        <v>176</v>
      </c>
      <c r="J554" s="197" t="s">
        <v>177</v>
      </c>
      <c r="K554" s="132"/>
      <c r="L554" s="87" t="s">
        <v>3560</v>
      </c>
      <c r="M554" s="284" t="s">
        <v>3555</v>
      </c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>
      <c r="A555" s="7">
        <v>554.0</v>
      </c>
      <c r="B555" s="283">
        <v>4.0</v>
      </c>
      <c r="C555" s="160">
        <v>236377.0</v>
      </c>
      <c r="D555" s="236" t="s">
        <v>1845</v>
      </c>
      <c r="E555" s="236" t="s">
        <v>1846</v>
      </c>
      <c r="F555" s="236" t="s">
        <v>1688</v>
      </c>
      <c r="G555" s="104" t="s">
        <v>13</v>
      </c>
      <c r="H555" s="104">
        <v>7.0</v>
      </c>
      <c r="I555" s="114" t="s">
        <v>1847</v>
      </c>
      <c r="J555" s="236" t="s">
        <v>177</v>
      </c>
      <c r="K555" s="126" t="s">
        <v>2507</v>
      </c>
      <c r="L555" s="115" t="s">
        <v>3561</v>
      </c>
      <c r="M555" s="243" t="s">
        <v>572</v>
      </c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>
      <c r="A556" s="7">
        <v>555.0</v>
      </c>
      <c r="B556" s="283">
        <v>5.0</v>
      </c>
      <c r="C556" s="160">
        <v>228988.0</v>
      </c>
      <c r="D556" s="236" t="s">
        <v>69</v>
      </c>
      <c r="E556" s="236" t="s">
        <v>1848</v>
      </c>
      <c r="F556" s="236" t="s">
        <v>1849</v>
      </c>
      <c r="G556" s="104" t="s">
        <v>13</v>
      </c>
      <c r="H556" s="104">
        <v>7.0</v>
      </c>
      <c r="I556" s="114" t="s">
        <v>1847</v>
      </c>
      <c r="J556" s="236" t="s">
        <v>177</v>
      </c>
      <c r="K556" s="126" t="s">
        <v>2507</v>
      </c>
      <c r="L556" s="115" t="s">
        <v>3562</v>
      </c>
      <c r="M556" s="243" t="s">
        <v>572</v>
      </c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>
      <c r="A557" s="7">
        <v>556.0</v>
      </c>
      <c r="B557" s="17">
        <v>6.0</v>
      </c>
      <c r="C557" s="15">
        <v>208051.0</v>
      </c>
      <c r="D557" s="27" t="s">
        <v>173</v>
      </c>
      <c r="E557" s="27" t="s">
        <v>174</v>
      </c>
      <c r="F557" s="27" t="s">
        <v>175</v>
      </c>
      <c r="G557" s="11" t="s">
        <v>13</v>
      </c>
      <c r="H557" s="11">
        <v>7.0</v>
      </c>
      <c r="I557" s="13" t="s">
        <v>176</v>
      </c>
      <c r="J557" s="27" t="s">
        <v>177</v>
      </c>
      <c r="K557" s="327"/>
      <c r="L557" s="10" t="s">
        <v>6190</v>
      </c>
      <c r="M557" s="35" t="s">
        <v>3555</v>
      </c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>
      <c r="A558" s="7">
        <v>557.0</v>
      </c>
      <c r="B558" s="283">
        <v>7.0</v>
      </c>
      <c r="C558" s="160">
        <v>235346.0</v>
      </c>
      <c r="D558" s="236" t="s">
        <v>1850</v>
      </c>
      <c r="E558" s="236" t="s">
        <v>1851</v>
      </c>
      <c r="F558" s="236" t="s">
        <v>1852</v>
      </c>
      <c r="G558" s="104" t="s">
        <v>13</v>
      </c>
      <c r="H558" s="104">
        <v>7.0</v>
      </c>
      <c r="I558" s="114" t="s">
        <v>176</v>
      </c>
      <c r="J558" s="236" t="s">
        <v>177</v>
      </c>
      <c r="K558" s="126" t="s">
        <v>2507</v>
      </c>
      <c r="L558" s="115" t="s">
        <v>3563</v>
      </c>
      <c r="M558" s="243" t="s">
        <v>3555</v>
      </c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>
      <c r="A559" s="7">
        <v>558.0</v>
      </c>
      <c r="B559" s="283">
        <v>8.0</v>
      </c>
      <c r="C559" s="191">
        <v>234763.0</v>
      </c>
      <c r="D559" s="197" t="s">
        <v>3564</v>
      </c>
      <c r="E559" s="197" t="s">
        <v>992</v>
      </c>
      <c r="F559" s="197" t="s">
        <v>55</v>
      </c>
      <c r="G559" s="90" t="s">
        <v>13</v>
      </c>
      <c r="H559" s="90">
        <v>7.0</v>
      </c>
      <c r="I559" s="89" t="s">
        <v>176</v>
      </c>
      <c r="J559" s="197" t="s">
        <v>177</v>
      </c>
      <c r="K559" s="132"/>
      <c r="L559" s="87" t="s">
        <v>3565</v>
      </c>
      <c r="M559" s="284" t="s">
        <v>3555</v>
      </c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>
      <c r="A560" s="7">
        <v>559.0</v>
      </c>
      <c r="B560" s="283">
        <v>9.0</v>
      </c>
      <c r="C560" s="191">
        <v>238383.0</v>
      </c>
      <c r="D560" s="197" t="s">
        <v>3566</v>
      </c>
      <c r="E560" s="197" t="s">
        <v>3567</v>
      </c>
      <c r="F560" s="197" t="s">
        <v>3568</v>
      </c>
      <c r="G560" s="90" t="s">
        <v>13</v>
      </c>
      <c r="H560" s="90">
        <v>7.0</v>
      </c>
      <c r="I560" s="89" t="s">
        <v>81</v>
      </c>
      <c r="J560" s="197" t="s">
        <v>177</v>
      </c>
      <c r="K560" s="132"/>
      <c r="L560" s="87" t="s">
        <v>3569</v>
      </c>
      <c r="M560" s="284" t="s">
        <v>572</v>
      </c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>
      <c r="A561" s="7">
        <v>560.0</v>
      </c>
      <c r="B561" s="283">
        <v>10.0</v>
      </c>
      <c r="C561" s="191">
        <v>196363.0</v>
      </c>
      <c r="D561" s="197" t="s">
        <v>697</v>
      </c>
      <c r="E561" s="197" t="s">
        <v>2293</v>
      </c>
      <c r="F561" s="197" t="s">
        <v>3570</v>
      </c>
      <c r="G561" s="90" t="s">
        <v>13</v>
      </c>
      <c r="H561" s="90">
        <v>7.0</v>
      </c>
      <c r="I561" s="89" t="s">
        <v>182</v>
      </c>
      <c r="J561" s="197" t="s">
        <v>177</v>
      </c>
      <c r="K561" s="132"/>
      <c r="L561" s="87" t="s">
        <v>3571</v>
      </c>
      <c r="M561" s="284" t="s">
        <v>572</v>
      </c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>
      <c r="A562" s="7">
        <v>561.0</v>
      </c>
      <c r="B562" s="283">
        <v>11.0</v>
      </c>
      <c r="C562" s="191">
        <v>234577.0</v>
      </c>
      <c r="D562" s="197" t="s">
        <v>3572</v>
      </c>
      <c r="E562" s="197" t="s">
        <v>3573</v>
      </c>
      <c r="F562" s="197" t="s">
        <v>3574</v>
      </c>
      <c r="G562" s="90" t="s">
        <v>22</v>
      </c>
      <c r="H562" s="90">
        <v>7.0</v>
      </c>
      <c r="I562" s="89" t="s">
        <v>1860</v>
      </c>
      <c r="J562" s="197" t="s">
        <v>177</v>
      </c>
      <c r="K562" s="132"/>
      <c r="L562" s="87" t="s">
        <v>3575</v>
      </c>
      <c r="M562" s="284" t="s">
        <v>3576</v>
      </c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>
      <c r="A563" s="7">
        <v>562.0</v>
      </c>
      <c r="B563" s="283">
        <v>12.0</v>
      </c>
      <c r="C563" s="191">
        <v>243972.0</v>
      </c>
      <c r="D563" s="197" t="s">
        <v>286</v>
      </c>
      <c r="E563" s="197" t="s">
        <v>63</v>
      </c>
      <c r="F563" s="197" t="s">
        <v>430</v>
      </c>
      <c r="G563" s="90" t="s">
        <v>22</v>
      </c>
      <c r="H563" s="90">
        <v>7.0</v>
      </c>
      <c r="I563" s="89" t="s">
        <v>176</v>
      </c>
      <c r="J563" s="197" t="s">
        <v>177</v>
      </c>
      <c r="K563" s="132"/>
      <c r="L563" s="87" t="s">
        <v>3577</v>
      </c>
      <c r="M563" s="284" t="s">
        <v>3576</v>
      </c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>
      <c r="A564" s="7">
        <v>563.0</v>
      </c>
      <c r="B564" s="17">
        <v>13.0</v>
      </c>
      <c r="C564" s="15">
        <v>238455.0</v>
      </c>
      <c r="D564" s="27" t="s">
        <v>178</v>
      </c>
      <c r="E564" s="27" t="s">
        <v>179</v>
      </c>
      <c r="F564" s="27" t="s">
        <v>40</v>
      </c>
      <c r="G564" s="11" t="s">
        <v>22</v>
      </c>
      <c r="H564" s="11">
        <v>7.0</v>
      </c>
      <c r="I564" s="13" t="s">
        <v>176</v>
      </c>
      <c r="J564" s="27" t="s">
        <v>177</v>
      </c>
      <c r="K564" s="327"/>
      <c r="L564" s="10" t="s">
        <v>6191</v>
      </c>
      <c r="M564" s="35" t="s">
        <v>3609</v>
      </c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>
      <c r="A565" s="7">
        <v>564.0</v>
      </c>
      <c r="B565" s="283">
        <v>14.0</v>
      </c>
      <c r="C565" s="160">
        <v>238632.0</v>
      </c>
      <c r="D565" s="236" t="s">
        <v>1854</v>
      </c>
      <c r="E565" s="236" t="s">
        <v>812</v>
      </c>
      <c r="F565" s="236" t="s">
        <v>1855</v>
      </c>
      <c r="G565" s="104" t="s">
        <v>22</v>
      </c>
      <c r="H565" s="104">
        <v>7.0</v>
      </c>
      <c r="I565" s="114" t="s">
        <v>176</v>
      </c>
      <c r="J565" s="238" t="s">
        <v>177</v>
      </c>
      <c r="K565" s="126" t="s">
        <v>3578</v>
      </c>
      <c r="L565" s="115" t="s">
        <v>3579</v>
      </c>
      <c r="M565" s="243" t="s">
        <v>3555</v>
      </c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>
      <c r="A566" s="7">
        <v>565.0</v>
      </c>
      <c r="B566" s="283">
        <v>15.0</v>
      </c>
      <c r="C566" s="191">
        <v>260320.0</v>
      </c>
      <c r="D566" s="197" t="s">
        <v>3580</v>
      </c>
      <c r="E566" s="197" t="s">
        <v>3581</v>
      </c>
      <c r="F566" s="197" t="s">
        <v>271</v>
      </c>
      <c r="G566" s="90" t="s">
        <v>13</v>
      </c>
      <c r="H566" s="90">
        <v>8.0</v>
      </c>
      <c r="I566" s="89" t="s">
        <v>182</v>
      </c>
      <c r="J566" s="197" t="s">
        <v>177</v>
      </c>
      <c r="K566" s="132"/>
      <c r="L566" s="249" t="s">
        <v>3582</v>
      </c>
      <c r="M566" s="284" t="s">
        <v>572</v>
      </c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>
      <c r="A567" s="7">
        <v>566.0</v>
      </c>
      <c r="B567" s="283">
        <v>16.0</v>
      </c>
      <c r="C567" s="160">
        <v>257402.0</v>
      </c>
      <c r="D567" s="236" t="s">
        <v>173</v>
      </c>
      <c r="E567" s="236" t="s">
        <v>1844</v>
      </c>
      <c r="F567" s="236" t="s">
        <v>63</v>
      </c>
      <c r="G567" s="104" t="s">
        <v>13</v>
      </c>
      <c r="H567" s="104">
        <v>8.0</v>
      </c>
      <c r="I567" s="114" t="s">
        <v>1757</v>
      </c>
      <c r="J567" s="236" t="s">
        <v>177</v>
      </c>
      <c r="K567" s="126" t="s">
        <v>2507</v>
      </c>
      <c r="L567" s="115" t="s">
        <v>3583</v>
      </c>
      <c r="M567" s="243" t="s">
        <v>572</v>
      </c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>
      <c r="A568" s="7">
        <v>567.0</v>
      </c>
      <c r="B568" s="283">
        <v>17.0</v>
      </c>
      <c r="C568" s="191">
        <v>252786.0</v>
      </c>
      <c r="D568" s="197" t="s">
        <v>3584</v>
      </c>
      <c r="E568" s="197" t="s">
        <v>2268</v>
      </c>
      <c r="F568" s="197" t="s">
        <v>1813</v>
      </c>
      <c r="G568" s="90" t="s">
        <v>13</v>
      </c>
      <c r="H568" s="90">
        <v>8.0</v>
      </c>
      <c r="I568" s="89" t="s">
        <v>176</v>
      </c>
      <c r="J568" s="197" t="s">
        <v>177</v>
      </c>
      <c r="K568" s="132"/>
      <c r="L568" s="87" t="s">
        <v>3585</v>
      </c>
      <c r="M568" s="284" t="s">
        <v>3555</v>
      </c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>
      <c r="A569" s="7">
        <v>568.0</v>
      </c>
      <c r="B569" s="283">
        <v>18.0</v>
      </c>
      <c r="C569" s="191">
        <v>238107.0</v>
      </c>
      <c r="D569" s="197" t="s">
        <v>74</v>
      </c>
      <c r="E569" s="197" t="s">
        <v>3586</v>
      </c>
      <c r="F569" s="197" t="s">
        <v>837</v>
      </c>
      <c r="G569" s="90" t="s">
        <v>13</v>
      </c>
      <c r="H569" s="90">
        <v>8.0</v>
      </c>
      <c r="I569" s="89" t="s">
        <v>176</v>
      </c>
      <c r="J569" s="197" t="s">
        <v>177</v>
      </c>
      <c r="K569" s="132"/>
      <c r="L569" s="87" t="s">
        <v>3587</v>
      </c>
      <c r="M569" s="284" t="s">
        <v>3555</v>
      </c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>
      <c r="A570" s="7">
        <v>569.0</v>
      </c>
      <c r="B570" s="283">
        <v>19.0</v>
      </c>
      <c r="C570" s="191">
        <v>259795.0</v>
      </c>
      <c r="D570" s="197" t="s">
        <v>3588</v>
      </c>
      <c r="E570" s="197" t="s">
        <v>59</v>
      </c>
      <c r="F570" s="197" t="s">
        <v>1705</v>
      </c>
      <c r="G570" s="90" t="s">
        <v>13</v>
      </c>
      <c r="H570" s="90">
        <v>8.0</v>
      </c>
      <c r="I570" s="89" t="s">
        <v>182</v>
      </c>
      <c r="J570" s="197" t="s">
        <v>177</v>
      </c>
      <c r="K570" s="132"/>
      <c r="L570" s="87" t="s">
        <v>3589</v>
      </c>
      <c r="M570" s="284" t="s">
        <v>572</v>
      </c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>
      <c r="A571" s="7">
        <v>570.0</v>
      </c>
      <c r="B571" s="283">
        <v>20.0</v>
      </c>
      <c r="C571" s="191">
        <v>257217.0</v>
      </c>
      <c r="D571" s="197" t="s">
        <v>2274</v>
      </c>
      <c r="E571" s="197" t="s">
        <v>3590</v>
      </c>
      <c r="F571" s="197" t="s">
        <v>3591</v>
      </c>
      <c r="G571" s="90" t="s">
        <v>13</v>
      </c>
      <c r="H571" s="90">
        <v>8.0</v>
      </c>
      <c r="I571" s="89" t="s">
        <v>176</v>
      </c>
      <c r="J571" s="350" t="s">
        <v>177</v>
      </c>
      <c r="K571" s="132"/>
      <c r="L571" s="87" t="s">
        <v>3592</v>
      </c>
      <c r="M571" s="284" t="s">
        <v>572</v>
      </c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>
      <c r="A572" s="7">
        <v>571.0</v>
      </c>
      <c r="B572" s="283">
        <v>21.0</v>
      </c>
      <c r="C572" s="191">
        <v>234580.0</v>
      </c>
      <c r="D572" s="197" t="s">
        <v>3593</v>
      </c>
      <c r="E572" s="197" t="s">
        <v>102</v>
      </c>
      <c r="F572" s="197" t="s">
        <v>2445</v>
      </c>
      <c r="G572" s="90" t="s">
        <v>13</v>
      </c>
      <c r="H572" s="90">
        <v>8.0</v>
      </c>
      <c r="I572" s="140" t="s">
        <v>1902</v>
      </c>
      <c r="J572" s="197" t="s">
        <v>177</v>
      </c>
      <c r="K572" s="132"/>
      <c r="L572" s="87" t="s">
        <v>3594</v>
      </c>
      <c r="M572" s="284" t="s">
        <v>572</v>
      </c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>
      <c r="A573" s="7">
        <v>572.0</v>
      </c>
      <c r="B573" s="8">
        <v>22.0</v>
      </c>
      <c r="C573" s="15">
        <v>262284.0</v>
      </c>
      <c r="D573" s="27" t="s">
        <v>180</v>
      </c>
      <c r="E573" s="27" t="s">
        <v>63</v>
      </c>
      <c r="F573" s="27" t="s">
        <v>181</v>
      </c>
      <c r="G573" s="12" t="s">
        <v>13</v>
      </c>
      <c r="H573" s="12">
        <v>8.0</v>
      </c>
      <c r="I573" s="13" t="s">
        <v>182</v>
      </c>
      <c r="J573" s="27" t="s">
        <v>177</v>
      </c>
      <c r="K573" s="327" t="s">
        <v>2507</v>
      </c>
      <c r="L573" s="10" t="s">
        <v>6192</v>
      </c>
      <c r="M573" s="35" t="s">
        <v>572</v>
      </c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>
      <c r="A574" s="7">
        <v>573.0</v>
      </c>
      <c r="B574" s="283">
        <v>23.0</v>
      </c>
      <c r="C574" s="191">
        <v>258791.0</v>
      </c>
      <c r="D574" s="197" t="s">
        <v>863</v>
      </c>
      <c r="E574" s="197" t="s">
        <v>3595</v>
      </c>
      <c r="F574" s="197" t="s">
        <v>3596</v>
      </c>
      <c r="G574" s="90" t="s">
        <v>13</v>
      </c>
      <c r="H574" s="90">
        <v>8.0</v>
      </c>
      <c r="I574" s="89" t="s">
        <v>14</v>
      </c>
      <c r="J574" s="197" t="s">
        <v>177</v>
      </c>
      <c r="K574" s="132"/>
      <c r="L574" s="87" t="s">
        <v>3597</v>
      </c>
      <c r="M574" s="284" t="s">
        <v>572</v>
      </c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>
      <c r="A575" s="7">
        <v>574.0</v>
      </c>
      <c r="B575" s="283">
        <v>24.0</v>
      </c>
      <c r="C575" s="160">
        <v>257347.0</v>
      </c>
      <c r="D575" s="236" t="s">
        <v>1863</v>
      </c>
      <c r="E575" s="236" t="s">
        <v>1864</v>
      </c>
      <c r="F575" s="236" t="s">
        <v>181</v>
      </c>
      <c r="G575" s="104" t="s">
        <v>13</v>
      </c>
      <c r="H575" s="104">
        <v>8.0</v>
      </c>
      <c r="I575" s="114" t="s">
        <v>176</v>
      </c>
      <c r="J575" s="238" t="s">
        <v>177</v>
      </c>
      <c r="K575" s="126" t="s">
        <v>2503</v>
      </c>
      <c r="L575" s="115" t="s">
        <v>3598</v>
      </c>
      <c r="M575" s="243" t="s">
        <v>572</v>
      </c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>
      <c r="A576" s="7">
        <v>575.0</v>
      </c>
      <c r="B576" s="283">
        <v>25.0</v>
      </c>
      <c r="C576" s="191">
        <v>243630.0</v>
      </c>
      <c r="D576" s="197" t="s">
        <v>3599</v>
      </c>
      <c r="E576" s="197" t="s">
        <v>375</v>
      </c>
      <c r="F576" s="197" t="s">
        <v>812</v>
      </c>
      <c r="G576" s="90" t="s">
        <v>13</v>
      </c>
      <c r="H576" s="90">
        <v>8.0</v>
      </c>
      <c r="I576" s="89" t="s">
        <v>1847</v>
      </c>
      <c r="J576" s="197" t="s">
        <v>177</v>
      </c>
      <c r="K576" s="132"/>
      <c r="L576" s="249" t="s">
        <v>3600</v>
      </c>
      <c r="M576" s="284" t="s">
        <v>572</v>
      </c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>
      <c r="A577" s="7">
        <v>576.0</v>
      </c>
      <c r="B577" s="283">
        <v>26.0</v>
      </c>
      <c r="C577" s="191">
        <v>257325.0</v>
      </c>
      <c r="D577" s="197" t="s">
        <v>3601</v>
      </c>
      <c r="E577" s="197" t="s">
        <v>466</v>
      </c>
      <c r="F577" s="197" t="s">
        <v>63</v>
      </c>
      <c r="G577" s="90" t="s">
        <v>13</v>
      </c>
      <c r="H577" s="90">
        <v>8.0</v>
      </c>
      <c r="I577" s="89" t="s">
        <v>176</v>
      </c>
      <c r="J577" s="197" t="s">
        <v>177</v>
      </c>
      <c r="K577" s="132"/>
      <c r="L577" s="87" t="s">
        <v>3602</v>
      </c>
      <c r="M577" s="284" t="s">
        <v>3555</v>
      </c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>
      <c r="A578" s="7">
        <v>577.0</v>
      </c>
      <c r="B578" s="283">
        <v>27.0</v>
      </c>
      <c r="C578" s="191">
        <v>269461.0</v>
      </c>
      <c r="D578" s="197" t="s">
        <v>3603</v>
      </c>
      <c r="E578" s="197" t="s">
        <v>2288</v>
      </c>
      <c r="F578" s="197" t="s">
        <v>440</v>
      </c>
      <c r="G578" s="90" t="s">
        <v>13</v>
      </c>
      <c r="H578" s="90">
        <v>8.0</v>
      </c>
      <c r="I578" s="89" t="s">
        <v>176</v>
      </c>
      <c r="J578" s="197" t="s">
        <v>177</v>
      </c>
      <c r="K578" s="132"/>
      <c r="L578" s="87" t="s">
        <v>3604</v>
      </c>
      <c r="M578" s="284" t="s">
        <v>572</v>
      </c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>
      <c r="A579" s="7">
        <v>578.0</v>
      </c>
      <c r="B579" s="283">
        <v>28.0</v>
      </c>
      <c r="C579" s="50">
        <v>256129.0</v>
      </c>
      <c r="D579" s="69" t="s">
        <v>568</v>
      </c>
      <c r="E579" s="69" t="s">
        <v>569</v>
      </c>
      <c r="F579" s="69" t="s">
        <v>570</v>
      </c>
      <c r="G579" s="52" t="s">
        <v>13</v>
      </c>
      <c r="H579" s="52">
        <v>8.0</v>
      </c>
      <c r="I579" s="53" t="s">
        <v>176</v>
      </c>
      <c r="J579" s="69" t="s">
        <v>177</v>
      </c>
      <c r="K579" s="54"/>
      <c r="L579" s="57" t="s">
        <v>571</v>
      </c>
      <c r="M579" s="70" t="s">
        <v>572</v>
      </c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>
      <c r="A580" s="7">
        <v>579.0</v>
      </c>
      <c r="B580" s="283">
        <v>29.0</v>
      </c>
      <c r="C580" s="191">
        <v>256850.0</v>
      </c>
      <c r="D580" s="197" t="s">
        <v>1916</v>
      </c>
      <c r="E580" s="197" t="s">
        <v>3605</v>
      </c>
      <c r="F580" s="197" t="s">
        <v>415</v>
      </c>
      <c r="G580" s="90" t="s">
        <v>22</v>
      </c>
      <c r="H580" s="90">
        <v>8.0</v>
      </c>
      <c r="I580" s="89" t="s">
        <v>176</v>
      </c>
      <c r="J580" s="197" t="s">
        <v>177</v>
      </c>
      <c r="K580" s="132"/>
      <c r="L580" s="87" t="s">
        <v>3606</v>
      </c>
      <c r="M580" s="284" t="s">
        <v>3555</v>
      </c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>
      <c r="A581" s="7">
        <v>580.0</v>
      </c>
      <c r="B581" s="283">
        <v>30.0</v>
      </c>
      <c r="C581" s="191">
        <v>248668.0</v>
      </c>
      <c r="D581" s="197" t="s">
        <v>92</v>
      </c>
      <c r="E581" s="197" t="s">
        <v>3607</v>
      </c>
      <c r="F581" s="197" t="s">
        <v>17</v>
      </c>
      <c r="G581" s="90" t="s">
        <v>22</v>
      </c>
      <c r="H581" s="90">
        <v>8.0</v>
      </c>
      <c r="I581" s="89" t="s">
        <v>176</v>
      </c>
      <c r="J581" s="197" t="s">
        <v>177</v>
      </c>
      <c r="K581" s="132"/>
      <c r="L581" s="87" t="s">
        <v>3608</v>
      </c>
      <c r="M581" s="284" t="s">
        <v>3609</v>
      </c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>
      <c r="A582" s="7">
        <v>581.0</v>
      </c>
      <c r="B582" s="283">
        <v>31.0</v>
      </c>
      <c r="C582" s="160">
        <v>218122.0</v>
      </c>
      <c r="D582" s="236" t="s">
        <v>1861</v>
      </c>
      <c r="E582" s="236" t="s">
        <v>1862</v>
      </c>
      <c r="F582" s="236" t="s">
        <v>24</v>
      </c>
      <c r="G582" s="104" t="s">
        <v>22</v>
      </c>
      <c r="H582" s="104">
        <v>8.0</v>
      </c>
      <c r="I582" s="114" t="s">
        <v>1847</v>
      </c>
      <c r="J582" s="238" t="s">
        <v>177</v>
      </c>
      <c r="K582" s="126" t="s">
        <v>2453</v>
      </c>
      <c r="L582" s="251" t="s">
        <v>3610</v>
      </c>
      <c r="M582" s="243" t="s">
        <v>3576</v>
      </c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>
      <c r="A583" s="7">
        <v>582.0</v>
      </c>
      <c r="B583" s="283">
        <v>32.0</v>
      </c>
      <c r="C583" s="191">
        <v>273134.0</v>
      </c>
      <c r="D583" s="197" t="s">
        <v>1954</v>
      </c>
      <c r="E583" s="197" t="s">
        <v>3611</v>
      </c>
      <c r="F583" s="197" t="s">
        <v>3612</v>
      </c>
      <c r="G583" s="90" t="s">
        <v>22</v>
      </c>
      <c r="H583" s="90">
        <v>8.0</v>
      </c>
      <c r="I583" s="89" t="s">
        <v>176</v>
      </c>
      <c r="J583" s="350" t="s">
        <v>177</v>
      </c>
      <c r="K583" s="132"/>
      <c r="L583" s="87" t="s">
        <v>3613</v>
      </c>
      <c r="M583" s="284" t="s">
        <v>3609</v>
      </c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>
      <c r="A584" s="7">
        <v>583.0</v>
      </c>
      <c r="B584" s="283">
        <v>33.0</v>
      </c>
      <c r="C584" s="191">
        <v>264363.0</v>
      </c>
      <c r="D584" s="197" t="s">
        <v>3614</v>
      </c>
      <c r="E584" s="197" t="s">
        <v>3615</v>
      </c>
      <c r="F584" s="197" t="s">
        <v>3616</v>
      </c>
      <c r="G584" s="90" t="s">
        <v>22</v>
      </c>
      <c r="H584" s="90">
        <v>8.0</v>
      </c>
      <c r="I584" s="89" t="s">
        <v>655</v>
      </c>
      <c r="J584" s="197" t="s">
        <v>177</v>
      </c>
      <c r="K584" s="132"/>
      <c r="L584" s="87" t="s">
        <v>3617</v>
      </c>
      <c r="M584" s="284" t="s">
        <v>3576</v>
      </c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>
      <c r="A585" s="7">
        <v>584.0</v>
      </c>
      <c r="B585" s="283">
        <v>34.0</v>
      </c>
      <c r="C585" s="191">
        <v>195023.0</v>
      </c>
      <c r="D585" s="197" t="s">
        <v>19</v>
      </c>
      <c r="E585" s="197" t="s">
        <v>49</v>
      </c>
      <c r="F585" s="197" t="s">
        <v>2712</v>
      </c>
      <c r="G585" s="90" t="s">
        <v>22</v>
      </c>
      <c r="H585" s="90">
        <v>8.0</v>
      </c>
      <c r="I585" s="89" t="s">
        <v>77</v>
      </c>
      <c r="J585" s="197" t="s">
        <v>177</v>
      </c>
      <c r="K585" s="132"/>
      <c r="L585" s="87" t="s">
        <v>3618</v>
      </c>
      <c r="M585" s="284" t="s">
        <v>572</v>
      </c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>
      <c r="A586" s="7">
        <v>585.0</v>
      </c>
      <c r="B586" s="283">
        <v>35.0</v>
      </c>
      <c r="C586" s="191">
        <v>284885.0</v>
      </c>
      <c r="D586" s="197" t="s">
        <v>3619</v>
      </c>
      <c r="E586" s="197" t="s">
        <v>3620</v>
      </c>
      <c r="F586" s="197" t="s">
        <v>54</v>
      </c>
      <c r="G586" s="90" t="s">
        <v>13</v>
      </c>
      <c r="H586" s="90">
        <v>9.0</v>
      </c>
      <c r="I586" s="89" t="s">
        <v>1858</v>
      </c>
      <c r="J586" s="197" t="s">
        <v>177</v>
      </c>
      <c r="K586" s="132"/>
      <c r="L586" s="249" t="s">
        <v>3621</v>
      </c>
      <c r="M586" s="284" t="s">
        <v>572</v>
      </c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>
      <c r="A587" s="7">
        <v>586.0</v>
      </c>
      <c r="B587" s="283">
        <v>36.0</v>
      </c>
      <c r="C587" s="191">
        <v>275316.0</v>
      </c>
      <c r="D587" s="197" t="s">
        <v>420</v>
      </c>
      <c r="E587" s="197" t="s">
        <v>3622</v>
      </c>
      <c r="F587" s="197" t="s">
        <v>3623</v>
      </c>
      <c r="G587" s="90" t="s">
        <v>13</v>
      </c>
      <c r="H587" s="90">
        <v>9.0</v>
      </c>
      <c r="I587" s="89" t="s">
        <v>1860</v>
      </c>
      <c r="J587" s="197" t="s">
        <v>177</v>
      </c>
      <c r="K587" s="132"/>
      <c r="L587" s="249" t="s">
        <v>3624</v>
      </c>
      <c r="M587" s="284" t="s">
        <v>572</v>
      </c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>
      <c r="A588" s="7">
        <v>587.0</v>
      </c>
      <c r="B588" s="283">
        <v>37.0</v>
      </c>
      <c r="C588" s="191">
        <v>269362.0</v>
      </c>
      <c r="D588" s="197" t="s">
        <v>3625</v>
      </c>
      <c r="E588" s="197" t="s">
        <v>857</v>
      </c>
      <c r="F588" s="197" t="s">
        <v>495</v>
      </c>
      <c r="G588" s="90" t="s">
        <v>13</v>
      </c>
      <c r="H588" s="90">
        <v>9.0</v>
      </c>
      <c r="I588" s="89" t="s">
        <v>176</v>
      </c>
      <c r="J588" s="197" t="s">
        <v>177</v>
      </c>
      <c r="K588" s="132"/>
      <c r="L588" s="249" t="s">
        <v>3626</v>
      </c>
      <c r="M588" s="284" t="s">
        <v>572</v>
      </c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>
      <c r="A589" s="7">
        <v>588.0</v>
      </c>
      <c r="B589" s="283">
        <v>38.0</v>
      </c>
      <c r="C589" s="191">
        <v>259910.0</v>
      </c>
      <c r="D589" s="197" t="s">
        <v>3627</v>
      </c>
      <c r="E589" s="197" t="s">
        <v>3628</v>
      </c>
      <c r="F589" s="197" t="s">
        <v>3629</v>
      </c>
      <c r="G589" s="90" t="s">
        <v>13</v>
      </c>
      <c r="H589" s="90">
        <v>9.0</v>
      </c>
      <c r="I589" s="89" t="s">
        <v>1860</v>
      </c>
      <c r="J589" s="197" t="s">
        <v>177</v>
      </c>
      <c r="K589" s="132"/>
      <c r="L589" s="249" t="s">
        <v>3630</v>
      </c>
      <c r="M589" s="284" t="s">
        <v>572</v>
      </c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>
      <c r="A590" s="7">
        <v>589.0</v>
      </c>
      <c r="B590" s="283">
        <v>39.0</v>
      </c>
      <c r="C590" s="191">
        <v>295588.0</v>
      </c>
      <c r="D590" s="197" t="s">
        <v>3631</v>
      </c>
      <c r="E590" s="197" t="s">
        <v>59</v>
      </c>
      <c r="F590" s="197" t="s">
        <v>3632</v>
      </c>
      <c r="G590" s="90" t="s">
        <v>13</v>
      </c>
      <c r="H590" s="90">
        <v>9.0</v>
      </c>
      <c r="I590" s="89" t="s">
        <v>1847</v>
      </c>
      <c r="J590" s="197" t="s">
        <v>177</v>
      </c>
      <c r="K590" s="132"/>
      <c r="L590" s="249" t="s">
        <v>3633</v>
      </c>
      <c r="M590" s="284" t="s">
        <v>572</v>
      </c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>
      <c r="A591" s="7">
        <v>590.0</v>
      </c>
      <c r="B591" s="283">
        <v>40.0</v>
      </c>
      <c r="C591" s="160">
        <v>282066.0</v>
      </c>
      <c r="D591" s="236" t="s">
        <v>1859</v>
      </c>
      <c r="E591" s="236" t="s">
        <v>430</v>
      </c>
      <c r="F591" s="238" t="s">
        <v>55</v>
      </c>
      <c r="G591" s="116" t="s">
        <v>13</v>
      </c>
      <c r="H591" s="116">
        <v>9.0</v>
      </c>
      <c r="I591" s="285" t="s">
        <v>1860</v>
      </c>
      <c r="J591" s="236" t="s">
        <v>177</v>
      </c>
      <c r="K591" s="126" t="s">
        <v>2503</v>
      </c>
      <c r="L591" s="286" t="s">
        <v>3634</v>
      </c>
      <c r="M591" s="243" t="s">
        <v>572</v>
      </c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>
      <c r="A592" s="7">
        <v>591.0</v>
      </c>
      <c r="B592" s="283">
        <v>41.0</v>
      </c>
      <c r="C592" s="191">
        <v>297000.0</v>
      </c>
      <c r="D592" s="197" t="s">
        <v>16</v>
      </c>
      <c r="E592" s="197" t="s">
        <v>3635</v>
      </c>
      <c r="F592" s="197" t="s">
        <v>2342</v>
      </c>
      <c r="G592" s="90" t="s">
        <v>13</v>
      </c>
      <c r="H592" s="90">
        <v>9.0</v>
      </c>
      <c r="I592" s="89" t="s">
        <v>1858</v>
      </c>
      <c r="J592" s="197" t="s">
        <v>177</v>
      </c>
      <c r="K592" s="132"/>
      <c r="L592" s="249" t="s">
        <v>3636</v>
      </c>
      <c r="M592" s="284" t="s">
        <v>572</v>
      </c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>
      <c r="A593" s="7">
        <v>592.0</v>
      </c>
      <c r="B593" s="283">
        <v>42.0</v>
      </c>
      <c r="C593" s="160">
        <v>269658.0</v>
      </c>
      <c r="D593" s="236" t="s">
        <v>58</v>
      </c>
      <c r="E593" s="236" t="s">
        <v>1853</v>
      </c>
      <c r="F593" s="236" t="s">
        <v>494</v>
      </c>
      <c r="G593" s="104" t="s">
        <v>13</v>
      </c>
      <c r="H593" s="104">
        <v>9.0</v>
      </c>
      <c r="I593" s="114" t="s">
        <v>176</v>
      </c>
      <c r="J593" s="236" t="s">
        <v>177</v>
      </c>
      <c r="K593" s="126" t="s">
        <v>3637</v>
      </c>
      <c r="L593" s="161" t="s">
        <v>3638</v>
      </c>
      <c r="M593" s="243" t="s">
        <v>3555</v>
      </c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>
      <c r="A594" s="7">
        <v>593.0</v>
      </c>
      <c r="B594" s="283">
        <v>43.0</v>
      </c>
      <c r="C594" s="191">
        <v>277847.0</v>
      </c>
      <c r="D594" s="197" t="s">
        <v>3639</v>
      </c>
      <c r="E594" s="197" t="s">
        <v>1825</v>
      </c>
      <c r="F594" s="197" t="s">
        <v>3640</v>
      </c>
      <c r="G594" s="90" t="s">
        <v>13</v>
      </c>
      <c r="H594" s="90">
        <v>9.0</v>
      </c>
      <c r="I594" s="89" t="s">
        <v>1860</v>
      </c>
      <c r="J594" s="197" t="s">
        <v>177</v>
      </c>
      <c r="K594" s="132"/>
      <c r="L594" s="249" t="s">
        <v>3641</v>
      </c>
      <c r="M594" s="284" t="s">
        <v>572</v>
      </c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>
      <c r="A595" s="7">
        <v>594.0</v>
      </c>
      <c r="B595" s="283">
        <v>44.0</v>
      </c>
      <c r="C595" s="191">
        <v>278082.0</v>
      </c>
      <c r="D595" s="197" t="s">
        <v>3044</v>
      </c>
      <c r="E595" s="197" t="s">
        <v>3642</v>
      </c>
      <c r="F595" s="197" t="s">
        <v>819</v>
      </c>
      <c r="G595" s="90" t="s">
        <v>13</v>
      </c>
      <c r="H595" s="90">
        <v>9.0</v>
      </c>
      <c r="I595" s="89" t="s">
        <v>1860</v>
      </c>
      <c r="J595" s="197" t="s">
        <v>177</v>
      </c>
      <c r="K595" s="132"/>
      <c r="L595" s="249" t="s">
        <v>3643</v>
      </c>
      <c r="M595" s="284" t="s">
        <v>572</v>
      </c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>
      <c r="A596" s="7">
        <v>595.0</v>
      </c>
      <c r="B596" s="8">
        <v>45.0</v>
      </c>
      <c r="C596" s="15">
        <v>262231.0</v>
      </c>
      <c r="D596" s="27" t="s">
        <v>183</v>
      </c>
      <c r="E596" s="27" t="s">
        <v>184</v>
      </c>
      <c r="F596" s="27" t="s">
        <v>185</v>
      </c>
      <c r="G596" s="11" t="s">
        <v>13</v>
      </c>
      <c r="H596" s="11">
        <v>9.0</v>
      </c>
      <c r="I596" s="13" t="s">
        <v>182</v>
      </c>
      <c r="J596" s="27" t="s">
        <v>177</v>
      </c>
      <c r="K596" s="327"/>
      <c r="L596" s="335" t="s">
        <v>6193</v>
      </c>
      <c r="M596" s="35" t="s">
        <v>572</v>
      </c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>
      <c r="A597" s="7">
        <v>596.0</v>
      </c>
      <c r="B597" s="283">
        <v>46.0</v>
      </c>
      <c r="C597" s="191">
        <v>284990.0</v>
      </c>
      <c r="D597" s="197" t="s">
        <v>3644</v>
      </c>
      <c r="E597" s="197" t="s">
        <v>179</v>
      </c>
      <c r="F597" s="197" t="s">
        <v>37</v>
      </c>
      <c r="G597" s="90" t="s">
        <v>13</v>
      </c>
      <c r="H597" s="90">
        <v>9.0</v>
      </c>
      <c r="I597" s="89" t="s">
        <v>61</v>
      </c>
      <c r="J597" s="197" t="s">
        <v>177</v>
      </c>
      <c r="K597" s="132"/>
      <c r="L597" s="198" t="s">
        <v>3645</v>
      </c>
      <c r="M597" s="284" t="s">
        <v>572</v>
      </c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>
      <c r="A598" s="7">
        <v>597.0</v>
      </c>
      <c r="B598" s="283">
        <v>47.0</v>
      </c>
      <c r="C598" s="191">
        <v>90879.0</v>
      </c>
      <c r="D598" s="197" t="s">
        <v>950</v>
      </c>
      <c r="E598" s="197" t="s">
        <v>2584</v>
      </c>
      <c r="F598" s="197" t="s">
        <v>1496</v>
      </c>
      <c r="G598" s="90" t="s">
        <v>13</v>
      </c>
      <c r="H598" s="90">
        <v>9.0</v>
      </c>
      <c r="I598" s="89" t="s">
        <v>1860</v>
      </c>
      <c r="J598" s="197" t="s">
        <v>177</v>
      </c>
      <c r="K598" s="132"/>
      <c r="L598" s="249" t="s">
        <v>3646</v>
      </c>
      <c r="M598" s="284" t="s">
        <v>572</v>
      </c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>
      <c r="A599" s="7">
        <v>598.0</v>
      </c>
      <c r="B599" s="283">
        <v>48.0</v>
      </c>
      <c r="C599" s="160">
        <v>282538.0</v>
      </c>
      <c r="D599" s="236" t="s">
        <v>1856</v>
      </c>
      <c r="E599" s="236" t="s">
        <v>1857</v>
      </c>
      <c r="F599" s="236" t="s">
        <v>694</v>
      </c>
      <c r="G599" s="104" t="s">
        <v>13</v>
      </c>
      <c r="H599" s="104">
        <v>9.0</v>
      </c>
      <c r="I599" s="114" t="s">
        <v>1858</v>
      </c>
      <c r="J599" s="236" t="s">
        <v>177</v>
      </c>
      <c r="K599" s="126" t="s">
        <v>2484</v>
      </c>
      <c r="L599" s="251" t="s">
        <v>3647</v>
      </c>
      <c r="M599" s="243" t="s">
        <v>572</v>
      </c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>
      <c r="A600" s="7">
        <v>599.0</v>
      </c>
      <c r="B600" s="283">
        <v>49.0</v>
      </c>
      <c r="C600" s="191">
        <v>195307.0</v>
      </c>
      <c r="D600" s="197" t="s">
        <v>3648</v>
      </c>
      <c r="E600" s="197" t="s">
        <v>2296</v>
      </c>
      <c r="F600" s="197" t="s">
        <v>3649</v>
      </c>
      <c r="G600" s="90" t="s">
        <v>13</v>
      </c>
      <c r="H600" s="90">
        <v>9.0</v>
      </c>
      <c r="I600" s="89" t="s">
        <v>182</v>
      </c>
      <c r="J600" s="197" t="s">
        <v>177</v>
      </c>
      <c r="K600" s="132"/>
      <c r="L600" s="198" t="s">
        <v>3650</v>
      </c>
      <c r="M600" s="284" t="s">
        <v>572</v>
      </c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>
      <c r="A601" s="7">
        <v>600.0</v>
      </c>
      <c r="B601" s="17">
        <v>50.0</v>
      </c>
      <c r="C601" s="15">
        <v>284969.0</v>
      </c>
      <c r="D601" s="27" t="s">
        <v>47</v>
      </c>
      <c r="E601" s="27" t="s">
        <v>186</v>
      </c>
      <c r="F601" s="27" t="s">
        <v>187</v>
      </c>
      <c r="G601" s="11" t="s">
        <v>13</v>
      </c>
      <c r="H601" s="11">
        <v>9.0</v>
      </c>
      <c r="I601" s="13" t="s">
        <v>176</v>
      </c>
      <c r="J601" s="27" t="s">
        <v>177</v>
      </c>
      <c r="K601" s="327" t="s">
        <v>2507</v>
      </c>
      <c r="L601" s="335" t="s">
        <v>6194</v>
      </c>
      <c r="M601" s="35" t="s">
        <v>3555</v>
      </c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>
      <c r="A602" s="7">
        <v>601.0</v>
      </c>
      <c r="B602" s="283">
        <v>51.0</v>
      </c>
      <c r="C602" s="191">
        <v>262263.0</v>
      </c>
      <c r="D602" s="197" t="s">
        <v>1503</v>
      </c>
      <c r="E602" s="197" t="s">
        <v>88</v>
      </c>
      <c r="F602" s="197" t="s">
        <v>42</v>
      </c>
      <c r="G602" s="90" t="s">
        <v>22</v>
      </c>
      <c r="H602" s="90">
        <v>9.0</v>
      </c>
      <c r="I602" s="89" t="s">
        <v>110</v>
      </c>
      <c r="J602" s="197" t="s">
        <v>177</v>
      </c>
      <c r="K602" s="132"/>
      <c r="L602" s="249" t="s">
        <v>3651</v>
      </c>
      <c r="M602" s="284" t="s">
        <v>3576</v>
      </c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>
      <c r="A603" s="7">
        <v>602.0</v>
      </c>
      <c r="B603" s="283">
        <v>52.0</v>
      </c>
      <c r="C603" s="160">
        <v>282448.0</v>
      </c>
      <c r="D603" s="118" t="s">
        <v>3652</v>
      </c>
      <c r="E603" s="118" t="s">
        <v>3653</v>
      </c>
      <c r="F603" s="118" t="s">
        <v>146</v>
      </c>
      <c r="G603" s="104" t="s">
        <v>22</v>
      </c>
      <c r="H603" s="104">
        <v>9.0</v>
      </c>
      <c r="I603" s="114" t="s">
        <v>1847</v>
      </c>
      <c r="J603" s="118" t="s">
        <v>177</v>
      </c>
      <c r="K603" s="126">
        <v>100.0</v>
      </c>
      <c r="L603" s="251" t="str">
        <f>HYPERLINK("mailto:juanpaceja@yahoo.com.mx","juanpaceja@yahoo.com.mx")</f>
        <v>juanpaceja@yahoo.com.mx</v>
      </c>
      <c r="M603" s="351" t="s">
        <v>6195</v>
      </c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>
      <c r="A604" s="7">
        <v>603.0</v>
      </c>
      <c r="B604" s="283">
        <v>53.0</v>
      </c>
      <c r="C604" s="191">
        <v>298192.0</v>
      </c>
      <c r="D604" s="197" t="s">
        <v>1029</v>
      </c>
      <c r="E604" s="197" t="s">
        <v>3654</v>
      </c>
      <c r="F604" s="197" t="s">
        <v>977</v>
      </c>
      <c r="G604" s="90" t="s">
        <v>22</v>
      </c>
      <c r="H604" s="90">
        <v>9.0</v>
      </c>
      <c r="I604" s="89" t="s">
        <v>3655</v>
      </c>
      <c r="J604" s="197" t="s">
        <v>177</v>
      </c>
      <c r="K604" s="132"/>
      <c r="L604" s="249" t="s">
        <v>3656</v>
      </c>
      <c r="M604" s="284" t="s">
        <v>3576</v>
      </c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>
      <c r="A605" s="7">
        <v>604.0</v>
      </c>
      <c r="B605" s="283">
        <v>54.0</v>
      </c>
      <c r="C605" s="191">
        <v>261046.0</v>
      </c>
      <c r="D605" s="197" t="s">
        <v>344</v>
      </c>
      <c r="E605" s="197" t="s">
        <v>3657</v>
      </c>
      <c r="F605" s="197" t="s">
        <v>1111</v>
      </c>
      <c r="G605" s="90" t="s">
        <v>22</v>
      </c>
      <c r="H605" s="90">
        <v>9.0</v>
      </c>
      <c r="I605" s="89" t="s">
        <v>1847</v>
      </c>
      <c r="J605" s="197" t="s">
        <v>177</v>
      </c>
      <c r="K605" s="132"/>
      <c r="L605" s="198" t="s">
        <v>3658</v>
      </c>
      <c r="M605" s="284" t="s">
        <v>3576</v>
      </c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>
      <c r="A606" s="7">
        <v>605.0</v>
      </c>
      <c r="B606" s="17">
        <v>55.0</v>
      </c>
      <c r="C606" s="15">
        <v>297489.0</v>
      </c>
      <c r="D606" s="27" t="s">
        <v>188</v>
      </c>
      <c r="E606" s="27" t="s">
        <v>189</v>
      </c>
      <c r="F606" s="27" t="s">
        <v>190</v>
      </c>
      <c r="G606" s="11" t="s">
        <v>22</v>
      </c>
      <c r="H606" s="11">
        <v>9.0</v>
      </c>
      <c r="I606" s="13" t="s">
        <v>176</v>
      </c>
      <c r="J606" s="27" t="s">
        <v>177</v>
      </c>
      <c r="K606" s="327"/>
      <c r="L606" s="335" t="s">
        <v>6196</v>
      </c>
      <c r="M606" s="35" t="s">
        <v>3576</v>
      </c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>
      <c r="A607" s="7">
        <v>606.0</v>
      </c>
      <c r="B607" s="283">
        <v>56.0</v>
      </c>
      <c r="C607" s="191">
        <v>294188.0</v>
      </c>
      <c r="D607" s="137" t="s">
        <v>3338</v>
      </c>
      <c r="E607" s="137" t="s">
        <v>3659</v>
      </c>
      <c r="F607" s="137" t="s">
        <v>3660</v>
      </c>
      <c r="G607" s="90" t="s">
        <v>13</v>
      </c>
      <c r="H607" s="90">
        <v>10.0</v>
      </c>
      <c r="I607" s="89" t="s">
        <v>1860</v>
      </c>
      <c r="J607" s="137" t="s">
        <v>177</v>
      </c>
      <c r="K607" s="132"/>
      <c r="L607" s="87" t="s">
        <v>3661</v>
      </c>
      <c r="M607" s="352" t="s">
        <v>6195</v>
      </c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>
      <c r="A608" s="7">
        <v>607.0</v>
      </c>
      <c r="B608" s="283">
        <v>57.0</v>
      </c>
      <c r="C608" s="191">
        <v>316281.0</v>
      </c>
      <c r="D608" s="137" t="s">
        <v>3662</v>
      </c>
      <c r="E608" s="137" t="s">
        <v>358</v>
      </c>
      <c r="F608" s="137" t="s">
        <v>439</v>
      </c>
      <c r="G608" s="90" t="s">
        <v>22</v>
      </c>
      <c r="H608" s="90">
        <v>10.0</v>
      </c>
      <c r="I608" s="89" t="s">
        <v>1858</v>
      </c>
      <c r="J608" s="137" t="s">
        <v>177</v>
      </c>
      <c r="K608" s="132"/>
      <c r="L608" s="198" t="s">
        <v>3663</v>
      </c>
      <c r="M608" s="89" t="s">
        <v>3664</v>
      </c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>
      <c r="A609" s="7">
        <v>608.0</v>
      </c>
      <c r="B609" s="283">
        <v>58.0</v>
      </c>
      <c r="C609" s="160">
        <v>314606.0</v>
      </c>
      <c r="D609" s="118" t="s">
        <v>1865</v>
      </c>
      <c r="E609" s="118" t="s">
        <v>1134</v>
      </c>
      <c r="F609" s="118"/>
      <c r="G609" s="104" t="s">
        <v>22</v>
      </c>
      <c r="H609" s="104">
        <v>10.0</v>
      </c>
      <c r="I609" s="114" t="s">
        <v>1757</v>
      </c>
      <c r="J609" s="118" t="s">
        <v>177</v>
      </c>
      <c r="K609" s="126" t="s">
        <v>2498</v>
      </c>
      <c r="L609" s="115"/>
      <c r="M609" s="114" t="s">
        <v>3664</v>
      </c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>
      <c r="A610" s="7">
        <v>609.0</v>
      </c>
      <c r="B610" s="283">
        <v>59.0</v>
      </c>
      <c r="C610" s="15">
        <v>317728.0</v>
      </c>
      <c r="D610" s="16" t="s">
        <v>734</v>
      </c>
      <c r="E610" s="16" t="s">
        <v>1866</v>
      </c>
      <c r="F610" s="16" t="s">
        <v>1867</v>
      </c>
      <c r="G610" s="11" t="s">
        <v>13</v>
      </c>
      <c r="H610" s="11">
        <v>10.0</v>
      </c>
      <c r="I610" s="13" t="s">
        <v>993</v>
      </c>
      <c r="J610" s="16" t="s">
        <v>1868</v>
      </c>
      <c r="K610" s="327">
        <v>40.0</v>
      </c>
      <c r="L610" s="10" t="s">
        <v>3665</v>
      </c>
      <c r="M610" s="13" t="s">
        <v>3666</v>
      </c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>
      <c r="A611" s="7">
        <v>610.0</v>
      </c>
      <c r="B611" s="283">
        <v>60.0</v>
      </c>
      <c r="C611" s="287" t="s">
        <v>3667</v>
      </c>
      <c r="D611" s="137" t="s">
        <v>3668</v>
      </c>
      <c r="E611" s="137" t="s">
        <v>3669</v>
      </c>
      <c r="F611" s="137"/>
      <c r="G611" s="90" t="s">
        <v>13</v>
      </c>
      <c r="H611" s="90">
        <v>10.0</v>
      </c>
      <c r="I611" s="89" t="s">
        <v>3655</v>
      </c>
      <c r="J611" s="137" t="s">
        <v>1868</v>
      </c>
      <c r="K611" s="132"/>
      <c r="L611" s="288" t="s">
        <v>3670</v>
      </c>
      <c r="M611" s="89" t="s">
        <v>3666</v>
      </c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>
      <c r="A612" s="7">
        <v>611.0</v>
      </c>
      <c r="B612" s="283">
        <v>61.0</v>
      </c>
      <c r="C612" s="191">
        <v>323723.0</v>
      </c>
      <c r="D612" s="137" t="s">
        <v>3671</v>
      </c>
      <c r="E612" s="137" t="s">
        <v>3672</v>
      </c>
      <c r="F612" s="137" t="s">
        <v>1651</v>
      </c>
      <c r="G612" s="90" t="s">
        <v>13</v>
      </c>
      <c r="H612" s="90">
        <v>10.0</v>
      </c>
      <c r="I612" s="89" t="s">
        <v>176</v>
      </c>
      <c r="J612" s="137" t="s">
        <v>1868</v>
      </c>
      <c r="K612" s="132"/>
      <c r="L612" s="87" t="s">
        <v>3673</v>
      </c>
      <c r="M612" s="352" t="s">
        <v>6195</v>
      </c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>
      <c r="A613" s="7">
        <v>612.0</v>
      </c>
      <c r="B613" s="283">
        <v>62.0</v>
      </c>
      <c r="C613" s="191">
        <v>321278.0</v>
      </c>
      <c r="D613" s="137" t="s">
        <v>2715</v>
      </c>
      <c r="E613" s="137" t="s">
        <v>316</v>
      </c>
      <c r="F613" s="137" t="s">
        <v>3674</v>
      </c>
      <c r="G613" s="90" t="s">
        <v>13</v>
      </c>
      <c r="H613" s="90">
        <v>10.0</v>
      </c>
      <c r="I613" s="89" t="s">
        <v>1860</v>
      </c>
      <c r="J613" s="137" t="s">
        <v>1868</v>
      </c>
      <c r="K613" s="132"/>
      <c r="L613" s="87" t="s">
        <v>3675</v>
      </c>
      <c r="M613" s="352" t="s">
        <v>6195</v>
      </c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>
      <c r="A614" s="7">
        <v>613.0</v>
      </c>
      <c r="B614" s="283">
        <v>63.0</v>
      </c>
      <c r="C614" s="191">
        <v>322585.0</v>
      </c>
      <c r="D614" s="137" t="s">
        <v>3676</v>
      </c>
      <c r="E614" s="137" t="s">
        <v>3677</v>
      </c>
      <c r="F614" s="137" t="s">
        <v>3678</v>
      </c>
      <c r="G614" s="90" t="s">
        <v>13</v>
      </c>
      <c r="H614" s="90">
        <v>10.0</v>
      </c>
      <c r="I614" s="89" t="s">
        <v>3679</v>
      </c>
      <c r="J614" s="137" t="s">
        <v>1868</v>
      </c>
      <c r="K614" s="132"/>
      <c r="L614" s="87" t="s">
        <v>3680</v>
      </c>
      <c r="M614" s="89" t="s">
        <v>3666</v>
      </c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>
      <c r="A615" s="7">
        <v>614.0</v>
      </c>
      <c r="B615" s="283">
        <v>64.0</v>
      </c>
      <c r="C615" s="191">
        <v>292300.0</v>
      </c>
      <c r="D615" s="137" t="s">
        <v>3681</v>
      </c>
      <c r="E615" s="137" t="s">
        <v>3682</v>
      </c>
      <c r="F615" s="137" t="s">
        <v>3683</v>
      </c>
      <c r="G615" s="90" t="s">
        <v>13</v>
      </c>
      <c r="H615" s="90">
        <v>10.0</v>
      </c>
      <c r="I615" s="89" t="s">
        <v>993</v>
      </c>
      <c r="J615" s="137" t="s">
        <v>1868</v>
      </c>
      <c r="K615" s="132"/>
      <c r="L615" s="87" t="s">
        <v>3684</v>
      </c>
      <c r="M615" s="89" t="s">
        <v>3666</v>
      </c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>
      <c r="A616" s="7">
        <v>615.0</v>
      </c>
      <c r="B616" s="283">
        <v>65.0</v>
      </c>
      <c r="C616" s="191">
        <v>316290.0</v>
      </c>
      <c r="D616" s="137" t="s">
        <v>3685</v>
      </c>
      <c r="E616" s="137" t="s">
        <v>3686</v>
      </c>
      <c r="F616" s="137" t="s">
        <v>3687</v>
      </c>
      <c r="G616" s="90" t="s">
        <v>13</v>
      </c>
      <c r="H616" s="90">
        <v>10.0</v>
      </c>
      <c r="I616" s="89" t="s">
        <v>1847</v>
      </c>
      <c r="J616" s="137" t="s">
        <v>1868</v>
      </c>
      <c r="K616" s="132"/>
      <c r="L616" s="87" t="s">
        <v>3688</v>
      </c>
      <c r="M616" s="352" t="s">
        <v>6195</v>
      </c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>
      <c r="A617" s="7">
        <v>616.0</v>
      </c>
      <c r="B617" s="283">
        <v>66.0</v>
      </c>
      <c r="C617" s="191">
        <v>316618.0</v>
      </c>
      <c r="D617" s="137" t="s">
        <v>3689</v>
      </c>
      <c r="E617" s="137" t="s">
        <v>2152</v>
      </c>
      <c r="F617" s="137" t="s">
        <v>1691</v>
      </c>
      <c r="G617" s="90" t="s">
        <v>13</v>
      </c>
      <c r="H617" s="90">
        <v>10.0</v>
      </c>
      <c r="I617" s="89" t="s">
        <v>176</v>
      </c>
      <c r="J617" s="137" t="s">
        <v>1868</v>
      </c>
      <c r="K617" s="132"/>
      <c r="L617" s="87" t="s">
        <v>3690</v>
      </c>
      <c r="M617" s="352" t="s">
        <v>6195</v>
      </c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>
      <c r="A618" s="7">
        <v>617.0</v>
      </c>
      <c r="B618" s="283">
        <v>67.0</v>
      </c>
      <c r="C618" s="191">
        <v>295137.0</v>
      </c>
      <c r="D618" s="137" t="s">
        <v>3691</v>
      </c>
      <c r="E618" s="137" t="s">
        <v>3692</v>
      </c>
      <c r="F618" s="137" t="s">
        <v>3693</v>
      </c>
      <c r="G618" s="90" t="s">
        <v>13</v>
      </c>
      <c r="H618" s="90">
        <v>10.0</v>
      </c>
      <c r="I618" s="89" t="s">
        <v>1847</v>
      </c>
      <c r="J618" s="137" t="s">
        <v>1868</v>
      </c>
      <c r="K618" s="132"/>
      <c r="L618" s="87" t="s">
        <v>3694</v>
      </c>
      <c r="M618" s="352" t="s">
        <v>6195</v>
      </c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>
      <c r="A619" s="7">
        <v>618.0</v>
      </c>
      <c r="B619" s="283">
        <v>68.0</v>
      </c>
      <c r="C619" s="160">
        <v>331312.0</v>
      </c>
      <c r="D619" s="118" t="s">
        <v>1877</v>
      </c>
      <c r="E619" s="118" t="s">
        <v>1878</v>
      </c>
      <c r="F619" s="118" t="s">
        <v>1879</v>
      </c>
      <c r="G619" s="104" t="s">
        <v>13</v>
      </c>
      <c r="H619" s="104">
        <v>10.0</v>
      </c>
      <c r="I619" s="114" t="s">
        <v>176</v>
      </c>
      <c r="J619" s="118" t="s">
        <v>1868</v>
      </c>
      <c r="K619" s="126">
        <v>60.0</v>
      </c>
      <c r="L619" s="115" t="s">
        <v>3695</v>
      </c>
      <c r="M619" s="351" t="s">
        <v>6195</v>
      </c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>
      <c r="A620" s="7">
        <v>619.0</v>
      </c>
      <c r="B620" s="283">
        <v>69.0</v>
      </c>
      <c r="C620" s="191">
        <v>330190.0</v>
      </c>
      <c r="D620" s="137" t="s">
        <v>3696</v>
      </c>
      <c r="E620" s="137" t="s">
        <v>3697</v>
      </c>
      <c r="F620" s="137" t="s">
        <v>398</v>
      </c>
      <c r="G620" s="90" t="s">
        <v>13</v>
      </c>
      <c r="H620" s="90">
        <v>10.0</v>
      </c>
      <c r="I620" s="89" t="s">
        <v>3698</v>
      </c>
      <c r="J620" s="137" t="s">
        <v>1868</v>
      </c>
      <c r="K620" s="132"/>
      <c r="L620" s="87" t="s">
        <v>3699</v>
      </c>
      <c r="M620" s="352" t="s">
        <v>6195</v>
      </c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>
      <c r="A621" s="7">
        <v>620.0</v>
      </c>
      <c r="B621" s="283">
        <v>70.0</v>
      </c>
      <c r="C621" s="191">
        <v>295119.0</v>
      </c>
      <c r="D621" s="137" t="s">
        <v>3700</v>
      </c>
      <c r="E621" s="137" t="s">
        <v>1146</v>
      </c>
      <c r="F621" s="137" t="s">
        <v>3701</v>
      </c>
      <c r="G621" s="90" t="s">
        <v>13</v>
      </c>
      <c r="H621" s="90">
        <v>10.0</v>
      </c>
      <c r="I621" s="89" t="s">
        <v>1847</v>
      </c>
      <c r="J621" s="137" t="s">
        <v>1868</v>
      </c>
      <c r="K621" s="132"/>
      <c r="L621" s="87" t="s">
        <v>3702</v>
      </c>
      <c r="M621" s="352" t="s">
        <v>6195</v>
      </c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>
      <c r="A622" s="7">
        <v>621.0</v>
      </c>
      <c r="B622" s="283">
        <v>71.0</v>
      </c>
      <c r="C622" s="191">
        <v>19990.0</v>
      </c>
      <c r="D622" s="137" t="s">
        <v>3639</v>
      </c>
      <c r="E622" s="137" t="s">
        <v>1146</v>
      </c>
      <c r="F622" s="137" t="s">
        <v>3703</v>
      </c>
      <c r="G622" s="90" t="s">
        <v>13</v>
      </c>
      <c r="H622" s="90">
        <v>10.0</v>
      </c>
      <c r="I622" s="89" t="s">
        <v>3015</v>
      </c>
      <c r="J622" s="137" t="s">
        <v>1868</v>
      </c>
      <c r="K622" s="132"/>
      <c r="L622" s="87" t="s">
        <v>3704</v>
      </c>
      <c r="M622" s="89" t="s">
        <v>572</v>
      </c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>
      <c r="A623" s="7">
        <v>622.0</v>
      </c>
      <c r="B623" s="283">
        <v>72.0</v>
      </c>
      <c r="C623" s="191">
        <v>282716.0</v>
      </c>
      <c r="D623" s="137" t="s">
        <v>455</v>
      </c>
      <c r="E623" s="137" t="s">
        <v>3705</v>
      </c>
      <c r="F623" s="137"/>
      <c r="G623" s="90" t="s">
        <v>13</v>
      </c>
      <c r="H623" s="90">
        <v>10.0</v>
      </c>
      <c r="I623" s="89" t="s">
        <v>3706</v>
      </c>
      <c r="J623" s="137" t="s">
        <v>1868</v>
      </c>
      <c r="K623" s="132"/>
      <c r="L623" s="87" t="s">
        <v>3707</v>
      </c>
      <c r="M623" s="89" t="s">
        <v>3666</v>
      </c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>
      <c r="A624" s="7">
        <v>623.0</v>
      </c>
      <c r="B624" s="283">
        <v>73.0</v>
      </c>
      <c r="C624" s="145" t="s">
        <v>1872</v>
      </c>
      <c r="D624" s="118" t="s">
        <v>455</v>
      </c>
      <c r="E624" s="118" t="s">
        <v>375</v>
      </c>
      <c r="F624" s="118" t="s">
        <v>1873</v>
      </c>
      <c r="G624" s="104" t="s">
        <v>13</v>
      </c>
      <c r="H624" s="104">
        <v>10.0</v>
      </c>
      <c r="I624" s="102" t="s">
        <v>519</v>
      </c>
      <c r="J624" s="118" t="s">
        <v>1868</v>
      </c>
      <c r="K624" s="126">
        <v>40.0</v>
      </c>
      <c r="L624" s="103" t="s">
        <v>3708</v>
      </c>
      <c r="M624" s="114" t="s">
        <v>572</v>
      </c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>
      <c r="A625" s="7">
        <v>624.0</v>
      </c>
      <c r="B625" s="283">
        <v>74.0</v>
      </c>
      <c r="C625" s="160">
        <v>290659.0</v>
      </c>
      <c r="D625" s="118" t="s">
        <v>1880</v>
      </c>
      <c r="E625" s="118" t="s">
        <v>1881</v>
      </c>
      <c r="F625" s="118" t="s">
        <v>1882</v>
      </c>
      <c r="G625" s="104" t="s">
        <v>13</v>
      </c>
      <c r="H625" s="104">
        <v>10.0</v>
      </c>
      <c r="I625" s="114" t="s">
        <v>1847</v>
      </c>
      <c r="J625" s="118" t="s">
        <v>1868</v>
      </c>
      <c r="K625" s="126">
        <v>60.0</v>
      </c>
      <c r="L625" s="115" t="s">
        <v>3709</v>
      </c>
      <c r="M625" s="351" t="s">
        <v>6195</v>
      </c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>
      <c r="A626" s="7">
        <v>625.0</v>
      </c>
      <c r="B626" s="283">
        <v>75.0</v>
      </c>
      <c r="C626" s="191">
        <v>284201.0</v>
      </c>
      <c r="D626" s="137" t="s">
        <v>2449</v>
      </c>
      <c r="E626" s="137" t="s">
        <v>3710</v>
      </c>
      <c r="F626" s="137" t="s">
        <v>495</v>
      </c>
      <c r="G626" s="90" t="s">
        <v>13</v>
      </c>
      <c r="H626" s="90">
        <v>10.0</v>
      </c>
      <c r="I626" s="89" t="s">
        <v>1858</v>
      </c>
      <c r="J626" s="137" t="s">
        <v>1868</v>
      </c>
      <c r="K626" s="132"/>
      <c r="L626" s="87" t="s">
        <v>3711</v>
      </c>
      <c r="M626" s="89" t="s">
        <v>572</v>
      </c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>
      <c r="A627" s="7">
        <v>626.0</v>
      </c>
      <c r="B627" s="283">
        <v>76.0</v>
      </c>
      <c r="C627" s="191">
        <v>329623.0</v>
      </c>
      <c r="D627" s="137" t="s">
        <v>2344</v>
      </c>
      <c r="E627" s="137" t="s">
        <v>3712</v>
      </c>
      <c r="F627" s="137" t="s">
        <v>1496</v>
      </c>
      <c r="G627" s="90" t="s">
        <v>13</v>
      </c>
      <c r="H627" s="90">
        <v>10.0</v>
      </c>
      <c r="I627" s="89" t="s">
        <v>176</v>
      </c>
      <c r="J627" s="137" t="s">
        <v>1868</v>
      </c>
      <c r="K627" s="132"/>
      <c r="L627" s="87" t="s">
        <v>3713</v>
      </c>
      <c r="M627" s="352" t="s">
        <v>6195</v>
      </c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>
      <c r="A628" s="7">
        <v>627.0</v>
      </c>
      <c r="B628" s="283">
        <v>77.0</v>
      </c>
      <c r="C628" s="191">
        <v>319755.0</v>
      </c>
      <c r="D628" s="137" t="s">
        <v>3714</v>
      </c>
      <c r="E628" s="137" t="s">
        <v>2046</v>
      </c>
      <c r="F628" s="137" t="s">
        <v>1883</v>
      </c>
      <c r="G628" s="90" t="s">
        <v>6197</v>
      </c>
      <c r="H628" s="90">
        <v>10.0</v>
      </c>
      <c r="I628" s="89" t="s">
        <v>1860</v>
      </c>
      <c r="J628" s="137" t="s">
        <v>1868</v>
      </c>
      <c r="K628" s="132"/>
      <c r="L628" s="87" t="s">
        <v>3715</v>
      </c>
      <c r="M628" s="352" t="s">
        <v>6195</v>
      </c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>
      <c r="A629" s="7">
        <v>628.0</v>
      </c>
      <c r="B629" s="283">
        <v>78.0</v>
      </c>
      <c r="C629" s="191">
        <v>330474.0</v>
      </c>
      <c r="D629" s="137" t="s">
        <v>3716</v>
      </c>
      <c r="E629" s="137" t="s">
        <v>3717</v>
      </c>
      <c r="F629" s="137" t="s">
        <v>2738</v>
      </c>
      <c r="G629" s="90" t="s">
        <v>22</v>
      </c>
      <c r="H629" s="90">
        <v>10.0</v>
      </c>
      <c r="I629" s="89" t="s">
        <v>176</v>
      </c>
      <c r="J629" s="137" t="s">
        <v>1868</v>
      </c>
      <c r="K629" s="132"/>
      <c r="L629" s="87" t="s">
        <v>3718</v>
      </c>
      <c r="M629" s="352" t="s">
        <v>6195</v>
      </c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>
      <c r="A630" s="7">
        <v>629.0</v>
      </c>
      <c r="B630" s="283">
        <v>79.0</v>
      </c>
      <c r="C630" s="191">
        <v>313597.0</v>
      </c>
      <c r="D630" s="137" t="s">
        <v>3719</v>
      </c>
      <c r="E630" s="137" t="s">
        <v>3720</v>
      </c>
      <c r="F630" s="137" t="s">
        <v>3721</v>
      </c>
      <c r="G630" s="90" t="s">
        <v>22</v>
      </c>
      <c r="H630" s="90">
        <v>10.0</v>
      </c>
      <c r="I630" s="89" t="s">
        <v>1858</v>
      </c>
      <c r="J630" s="137" t="s">
        <v>1868</v>
      </c>
      <c r="K630" s="132"/>
      <c r="L630" s="87" t="s">
        <v>3722</v>
      </c>
      <c r="M630" s="89" t="s">
        <v>3576</v>
      </c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>
      <c r="A631" s="7">
        <v>630.0</v>
      </c>
      <c r="B631" s="283">
        <v>80.0</v>
      </c>
      <c r="C631" s="160">
        <v>330706.0</v>
      </c>
      <c r="D631" s="118" t="s">
        <v>1874</v>
      </c>
      <c r="E631" s="118" t="s">
        <v>1875</v>
      </c>
      <c r="F631" s="118" t="s">
        <v>1876</v>
      </c>
      <c r="G631" s="104" t="s">
        <v>22</v>
      </c>
      <c r="H631" s="104">
        <v>10.0</v>
      </c>
      <c r="I631" s="114" t="s">
        <v>1860</v>
      </c>
      <c r="J631" s="118" t="s">
        <v>1868</v>
      </c>
      <c r="K631" s="126">
        <v>60.0</v>
      </c>
      <c r="L631" s="115" t="s">
        <v>3723</v>
      </c>
      <c r="M631" s="351" t="s">
        <v>6195</v>
      </c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>
      <c r="A632" s="7">
        <v>631.0</v>
      </c>
      <c r="B632" s="283">
        <v>81.0</v>
      </c>
      <c r="C632" s="191">
        <v>317418.0</v>
      </c>
      <c r="D632" s="137" t="s">
        <v>3724</v>
      </c>
      <c r="E632" s="137" t="s">
        <v>3725</v>
      </c>
      <c r="F632" s="137" t="s">
        <v>1691</v>
      </c>
      <c r="G632" s="90" t="s">
        <v>22</v>
      </c>
      <c r="H632" s="90">
        <v>10.0</v>
      </c>
      <c r="I632" s="89" t="s">
        <v>1847</v>
      </c>
      <c r="J632" s="137" t="s">
        <v>1868</v>
      </c>
      <c r="K632" s="132"/>
      <c r="L632" s="87" t="s">
        <v>3726</v>
      </c>
      <c r="M632" s="352" t="s">
        <v>6195</v>
      </c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>
      <c r="A633" s="7">
        <v>632.0</v>
      </c>
      <c r="B633" s="283">
        <v>82.0</v>
      </c>
      <c r="C633" s="287">
        <v>329557.0</v>
      </c>
      <c r="D633" s="137" t="s">
        <v>3727</v>
      </c>
      <c r="E633" s="137" t="s">
        <v>3728</v>
      </c>
      <c r="F633" s="137" t="s">
        <v>495</v>
      </c>
      <c r="G633" s="90" t="s">
        <v>22</v>
      </c>
      <c r="H633" s="90">
        <v>10.0</v>
      </c>
      <c r="I633" s="89" t="s">
        <v>81</v>
      </c>
      <c r="J633" s="137" t="s">
        <v>1868</v>
      </c>
      <c r="K633" s="132"/>
      <c r="L633" s="288" t="s">
        <v>3729</v>
      </c>
      <c r="M633" s="89" t="s">
        <v>3576</v>
      </c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>
      <c r="A634" s="7">
        <v>633.0</v>
      </c>
      <c r="B634" s="283">
        <v>83.0</v>
      </c>
      <c r="C634" s="160">
        <v>316255.0</v>
      </c>
      <c r="D634" s="118" t="s">
        <v>1869</v>
      </c>
      <c r="E634" s="118" t="s">
        <v>1870</v>
      </c>
      <c r="F634" s="118" t="s">
        <v>1871</v>
      </c>
      <c r="G634" s="104" t="s">
        <v>22</v>
      </c>
      <c r="H634" s="104">
        <v>10.0</v>
      </c>
      <c r="I634" s="114" t="s">
        <v>1847</v>
      </c>
      <c r="J634" s="118" t="s">
        <v>1868</v>
      </c>
      <c r="K634" s="126" t="s">
        <v>2503</v>
      </c>
      <c r="L634" s="115" t="s">
        <v>3730</v>
      </c>
      <c r="M634" s="351" t="s">
        <v>6195</v>
      </c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>
      <c r="A635" s="7">
        <v>634.0</v>
      </c>
      <c r="B635" s="283">
        <v>84.0</v>
      </c>
      <c r="C635" s="160">
        <v>275347.0</v>
      </c>
      <c r="D635" s="118" t="s">
        <v>347</v>
      </c>
      <c r="E635" s="118" t="s">
        <v>1883</v>
      </c>
      <c r="F635" s="118" t="s">
        <v>1884</v>
      </c>
      <c r="G635" s="104" t="s">
        <v>22</v>
      </c>
      <c r="H635" s="104">
        <v>10.0</v>
      </c>
      <c r="I635" s="114" t="s">
        <v>1847</v>
      </c>
      <c r="J635" s="118" t="s">
        <v>1868</v>
      </c>
      <c r="K635" s="126">
        <v>60.0</v>
      </c>
      <c r="L635" s="115" t="s">
        <v>3731</v>
      </c>
      <c r="M635" s="351" t="s">
        <v>6195</v>
      </c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>
      <c r="A636" s="7">
        <v>635.0</v>
      </c>
      <c r="B636" s="283">
        <v>85.0</v>
      </c>
      <c r="C636" s="191">
        <v>330676.0</v>
      </c>
      <c r="D636" s="137" t="s">
        <v>3732</v>
      </c>
      <c r="E636" s="137" t="s">
        <v>3733</v>
      </c>
      <c r="F636" s="137" t="s">
        <v>457</v>
      </c>
      <c r="G636" s="90" t="s">
        <v>22</v>
      </c>
      <c r="H636" s="90">
        <v>10.0</v>
      </c>
      <c r="I636" s="89" t="s">
        <v>3655</v>
      </c>
      <c r="J636" s="137" t="s">
        <v>1868</v>
      </c>
      <c r="K636" s="132"/>
      <c r="L636" s="87" t="s">
        <v>3734</v>
      </c>
      <c r="M636" s="89" t="s">
        <v>3576</v>
      </c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>
      <c r="A637" s="7">
        <v>636.0</v>
      </c>
      <c r="B637" s="8">
        <v>1.0</v>
      </c>
      <c r="C637" s="15" t="s">
        <v>191</v>
      </c>
      <c r="D637" s="10" t="s">
        <v>192</v>
      </c>
      <c r="E637" s="10" t="s">
        <v>193</v>
      </c>
      <c r="F637" s="10"/>
      <c r="G637" s="12" t="s">
        <v>13</v>
      </c>
      <c r="H637" s="12">
        <v>9.0</v>
      </c>
      <c r="I637" s="13" t="s">
        <v>194</v>
      </c>
      <c r="J637" s="10" t="s">
        <v>195</v>
      </c>
      <c r="K637" s="327"/>
      <c r="L637" s="10" t="s">
        <v>6198</v>
      </c>
      <c r="M637" s="353" t="s">
        <v>6195</v>
      </c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>
      <c r="A638" s="7">
        <v>637.0</v>
      </c>
      <c r="B638" s="8">
        <v>2.0</v>
      </c>
      <c r="C638" s="191" t="s">
        <v>3735</v>
      </c>
      <c r="D638" s="197" t="s">
        <v>1455</v>
      </c>
      <c r="E638" s="197" t="s">
        <v>3736</v>
      </c>
      <c r="F638" s="137"/>
      <c r="G638" s="7" t="s">
        <v>13</v>
      </c>
      <c r="H638" s="7">
        <v>10.0</v>
      </c>
      <c r="I638" s="89" t="s">
        <v>239</v>
      </c>
      <c r="J638" s="137" t="s">
        <v>195</v>
      </c>
      <c r="K638" s="132"/>
      <c r="L638" s="87" t="s">
        <v>3737</v>
      </c>
      <c r="M638" s="89" t="s">
        <v>6199</v>
      </c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>
      <c r="A639" s="7">
        <v>638.0</v>
      </c>
      <c r="B639" s="17">
        <v>3.0</v>
      </c>
      <c r="C639" s="15" t="s">
        <v>196</v>
      </c>
      <c r="D639" s="27" t="s">
        <v>69</v>
      </c>
      <c r="E639" s="27" t="s">
        <v>197</v>
      </c>
      <c r="F639" s="16"/>
      <c r="G639" s="12" t="s">
        <v>13</v>
      </c>
      <c r="H639" s="12">
        <v>10.0</v>
      </c>
      <c r="I639" s="13" t="s">
        <v>194</v>
      </c>
      <c r="J639" s="16" t="s">
        <v>195</v>
      </c>
      <c r="K639" s="327"/>
      <c r="L639" s="10" t="s">
        <v>6200</v>
      </c>
      <c r="M639" s="353" t="s">
        <v>6195</v>
      </c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>
      <c r="A640" s="7">
        <v>639.0</v>
      </c>
      <c r="B640" s="8">
        <v>4.0</v>
      </c>
      <c r="C640" s="191" t="s">
        <v>3738</v>
      </c>
      <c r="D640" s="197" t="s">
        <v>1777</v>
      </c>
      <c r="E640" s="197" t="s">
        <v>3739</v>
      </c>
      <c r="F640" s="137"/>
      <c r="G640" s="7" t="s">
        <v>13</v>
      </c>
      <c r="H640" s="7">
        <v>10.0</v>
      </c>
      <c r="I640" s="89" t="s">
        <v>205</v>
      </c>
      <c r="J640" s="137" t="s">
        <v>195</v>
      </c>
      <c r="K640" s="132"/>
      <c r="L640" s="87" t="s">
        <v>3740</v>
      </c>
      <c r="M640" s="89" t="s">
        <v>6199</v>
      </c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>
      <c r="A641" s="7">
        <v>640.0</v>
      </c>
      <c r="B641" s="8">
        <v>5.0</v>
      </c>
      <c r="C641" s="191" t="s">
        <v>3741</v>
      </c>
      <c r="D641" s="131" t="s">
        <v>320</v>
      </c>
      <c r="E641" s="131" t="s">
        <v>3742</v>
      </c>
      <c r="F641" s="137"/>
      <c r="G641" s="132" t="s">
        <v>13</v>
      </c>
      <c r="H641" s="132">
        <v>10.0</v>
      </c>
      <c r="I641" s="89" t="s">
        <v>201</v>
      </c>
      <c r="J641" s="137" t="s">
        <v>195</v>
      </c>
      <c r="K641" s="132"/>
      <c r="L641" s="131" t="s">
        <v>3743</v>
      </c>
      <c r="M641" s="89" t="s">
        <v>6199</v>
      </c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>
      <c r="A642" s="7">
        <v>641.0</v>
      </c>
      <c r="B642" s="8">
        <v>6.0</v>
      </c>
      <c r="C642" s="191" t="s">
        <v>3744</v>
      </c>
      <c r="D642" s="197" t="s">
        <v>3745</v>
      </c>
      <c r="E642" s="197" t="s">
        <v>3746</v>
      </c>
      <c r="F642" s="137"/>
      <c r="G642" s="7" t="s">
        <v>13</v>
      </c>
      <c r="H642" s="7">
        <v>10.0</v>
      </c>
      <c r="I642" s="89" t="s">
        <v>205</v>
      </c>
      <c r="J642" s="137" t="s">
        <v>195</v>
      </c>
      <c r="K642" s="132"/>
      <c r="L642" s="87" t="s">
        <v>3747</v>
      </c>
      <c r="M642" s="89" t="s">
        <v>6199</v>
      </c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>
      <c r="A643" s="7">
        <v>642.0</v>
      </c>
      <c r="B643" s="8">
        <v>7.0</v>
      </c>
      <c r="C643" s="191" t="s">
        <v>3748</v>
      </c>
      <c r="D643" s="87" t="s">
        <v>26</v>
      </c>
      <c r="E643" s="87" t="s">
        <v>3749</v>
      </c>
      <c r="F643" s="87"/>
      <c r="G643" s="7" t="s">
        <v>13</v>
      </c>
      <c r="H643" s="7">
        <v>10.0</v>
      </c>
      <c r="I643" s="89" t="s">
        <v>194</v>
      </c>
      <c r="J643" s="87" t="s">
        <v>195</v>
      </c>
      <c r="K643" s="132"/>
      <c r="L643" s="87" t="s">
        <v>3750</v>
      </c>
      <c r="M643" s="89" t="s">
        <v>6199</v>
      </c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>
      <c r="A644" s="7">
        <v>643.0</v>
      </c>
      <c r="B644" s="8">
        <v>8.0</v>
      </c>
      <c r="C644" s="191" t="s">
        <v>3751</v>
      </c>
      <c r="D644" s="197" t="s">
        <v>69</v>
      </c>
      <c r="E644" s="197" t="s">
        <v>3752</v>
      </c>
      <c r="F644" s="137"/>
      <c r="G644" s="7" t="s">
        <v>13</v>
      </c>
      <c r="H644" s="7">
        <v>10.0</v>
      </c>
      <c r="I644" s="89" t="s">
        <v>205</v>
      </c>
      <c r="J644" s="137" t="s">
        <v>195</v>
      </c>
      <c r="K644" s="132"/>
      <c r="L644" s="87" t="s">
        <v>3753</v>
      </c>
      <c r="M644" s="89" t="s">
        <v>6199</v>
      </c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>
      <c r="A645" s="7">
        <v>644.0</v>
      </c>
      <c r="B645" s="8">
        <v>9.0</v>
      </c>
      <c r="C645" s="191" t="s">
        <v>3754</v>
      </c>
      <c r="D645" s="197" t="s">
        <v>58</v>
      </c>
      <c r="E645" s="197" t="s">
        <v>3755</v>
      </c>
      <c r="F645" s="137"/>
      <c r="G645" s="7" t="s">
        <v>13</v>
      </c>
      <c r="H645" s="7">
        <v>10.0</v>
      </c>
      <c r="I645" s="89" t="s">
        <v>655</v>
      </c>
      <c r="J645" s="137" t="s">
        <v>195</v>
      </c>
      <c r="K645" s="132"/>
      <c r="L645" s="87" t="s">
        <v>3756</v>
      </c>
      <c r="M645" s="89" t="s">
        <v>6199</v>
      </c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>
      <c r="A646" s="7">
        <v>645.0</v>
      </c>
      <c r="B646" s="8">
        <v>10.0</v>
      </c>
      <c r="C646" s="160" t="s">
        <v>1888</v>
      </c>
      <c r="D646" s="115" t="s">
        <v>3757</v>
      </c>
      <c r="E646" s="115" t="s">
        <v>1890</v>
      </c>
      <c r="F646" s="115"/>
      <c r="G646" s="116" t="s">
        <v>13</v>
      </c>
      <c r="H646" s="116">
        <v>10.0</v>
      </c>
      <c r="I646" s="114" t="s">
        <v>1891</v>
      </c>
      <c r="J646" s="115" t="s">
        <v>195</v>
      </c>
      <c r="K646" s="126">
        <v>20.0</v>
      </c>
      <c r="L646" s="115" t="s">
        <v>3758</v>
      </c>
      <c r="M646" s="114" t="s">
        <v>6199</v>
      </c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>
      <c r="A647" s="7">
        <v>646.0</v>
      </c>
      <c r="B647" s="8">
        <v>11.0</v>
      </c>
      <c r="C647" s="191" t="s">
        <v>3759</v>
      </c>
      <c r="D647" s="197" t="s">
        <v>3760</v>
      </c>
      <c r="E647" s="197" t="s">
        <v>3761</v>
      </c>
      <c r="F647" s="137"/>
      <c r="G647" s="7" t="s">
        <v>13</v>
      </c>
      <c r="H647" s="7">
        <v>10.0</v>
      </c>
      <c r="I647" s="89" t="s">
        <v>194</v>
      </c>
      <c r="J647" s="137" t="s">
        <v>195</v>
      </c>
      <c r="K647" s="132"/>
      <c r="L647" s="87" t="s">
        <v>3762</v>
      </c>
      <c r="M647" s="89" t="s">
        <v>6199</v>
      </c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>
      <c r="A648" s="7">
        <v>647.0</v>
      </c>
      <c r="B648" s="8">
        <v>12.0</v>
      </c>
      <c r="C648" s="50" t="s">
        <v>573</v>
      </c>
      <c r="D648" s="69" t="s">
        <v>53</v>
      </c>
      <c r="E648" s="69" t="s">
        <v>574</v>
      </c>
      <c r="F648" s="51"/>
      <c r="G648" s="56" t="s">
        <v>13</v>
      </c>
      <c r="H648" s="56">
        <v>10.0</v>
      </c>
      <c r="I648" s="53" t="s">
        <v>205</v>
      </c>
      <c r="J648" s="51" t="s">
        <v>195</v>
      </c>
      <c r="K648" s="54"/>
      <c r="L648" s="57" t="s">
        <v>575</v>
      </c>
      <c r="M648" s="53" t="s">
        <v>6199</v>
      </c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>
      <c r="A649" s="7">
        <v>648.0</v>
      </c>
      <c r="B649" s="8">
        <v>13.0</v>
      </c>
      <c r="C649" s="191" t="s">
        <v>3763</v>
      </c>
      <c r="D649" s="197" t="s">
        <v>950</v>
      </c>
      <c r="E649" s="197" t="s">
        <v>3764</v>
      </c>
      <c r="F649" s="137"/>
      <c r="G649" s="7" t="s">
        <v>13</v>
      </c>
      <c r="H649" s="7">
        <v>10.0</v>
      </c>
      <c r="I649" s="89" t="s">
        <v>201</v>
      </c>
      <c r="J649" s="137" t="s">
        <v>195</v>
      </c>
      <c r="K649" s="132"/>
      <c r="L649" s="87" t="s">
        <v>3765</v>
      </c>
      <c r="M649" s="89" t="s">
        <v>6199</v>
      </c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>
      <c r="A650" s="7">
        <v>649.0</v>
      </c>
      <c r="B650" s="8">
        <v>14.0</v>
      </c>
      <c r="C650" s="191" t="s">
        <v>3766</v>
      </c>
      <c r="D650" s="197" t="s">
        <v>3767</v>
      </c>
      <c r="E650" s="197" t="s">
        <v>3768</v>
      </c>
      <c r="F650" s="137"/>
      <c r="G650" s="7" t="s">
        <v>13</v>
      </c>
      <c r="H650" s="7">
        <v>10.0</v>
      </c>
      <c r="I650" s="89" t="s">
        <v>56</v>
      </c>
      <c r="J650" s="137" t="s">
        <v>195</v>
      </c>
      <c r="K650" s="132"/>
      <c r="L650" s="87" t="s">
        <v>3769</v>
      </c>
      <c r="M650" s="89" t="s">
        <v>6199</v>
      </c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>
      <c r="A651" s="7">
        <v>650.0</v>
      </c>
      <c r="B651" s="8">
        <v>15.0</v>
      </c>
      <c r="C651" s="191" t="s">
        <v>3770</v>
      </c>
      <c r="D651" s="197" t="s">
        <v>672</v>
      </c>
      <c r="E651" s="197" t="s">
        <v>3771</v>
      </c>
      <c r="F651" s="137"/>
      <c r="G651" s="7" t="s">
        <v>13</v>
      </c>
      <c r="H651" s="7">
        <v>10.0</v>
      </c>
      <c r="I651" s="89" t="s">
        <v>205</v>
      </c>
      <c r="J651" s="137" t="s">
        <v>195</v>
      </c>
      <c r="K651" s="132"/>
      <c r="L651" s="87" t="s">
        <v>3772</v>
      </c>
      <c r="M651" s="89" t="s">
        <v>6199</v>
      </c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>
      <c r="A652" s="7">
        <v>651.0</v>
      </c>
      <c r="B652" s="8">
        <v>16.0</v>
      </c>
      <c r="C652" s="191" t="s">
        <v>3773</v>
      </c>
      <c r="D652" s="87" t="s">
        <v>3774</v>
      </c>
      <c r="E652" s="87" t="s">
        <v>3775</v>
      </c>
      <c r="F652" s="87"/>
      <c r="G652" s="7" t="s">
        <v>13</v>
      </c>
      <c r="H652" s="7">
        <v>10.0</v>
      </c>
      <c r="I652" s="89" t="s">
        <v>201</v>
      </c>
      <c r="J652" s="87" t="s">
        <v>195</v>
      </c>
      <c r="K652" s="132"/>
      <c r="L652" s="87" t="s">
        <v>3776</v>
      </c>
      <c r="M652" s="89" t="s">
        <v>6199</v>
      </c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>
      <c r="A653" s="7">
        <v>652.0</v>
      </c>
      <c r="B653" s="8">
        <v>17.0</v>
      </c>
      <c r="C653" s="191" t="s">
        <v>3777</v>
      </c>
      <c r="D653" s="197" t="s">
        <v>3778</v>
      </c>
      <c r="E653" s="197" t="s">
        <v>3779</v>
      </c>
      <c r="F653" s="137"/>
      <c r="G653" s="7" t="s">
        <v>13</v>
      </c>
      <c r="H653" s="7">
        <v>10.0</v>
      </c>
      <c r="I653" s="89" t="s">
        <v>205</v>
      </c>
      <c r="J653" s="137" t="s">
        <v>195</v>
      </c>
      <c r="K653" s="132"/>
      <c r="L653" s="87" t="s">
        <v>3780</v>
      </c>
      <c r="M653" s="89" t="s">
        <v>6199</v>
      </c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>
      <c r="A654" s="7">
        <v>653.0</v>
      </c>
      <c r="B654" s="8">
        <v>18.0</v>
      </c>
      <c r="C654" s="191" t="s">
        <v>3781</v>
      </c>
      <c r="D654" s="197" t="s">
        <v>3782</v>
      </c>
      <c r="E654" s="197" t="s">
        <v>3783</v>
      </c>
      <c r="F654" s="289"/>
      <c r="G654" s="7" t="s">
        <v>13</v>
      </c>
      <c r="H654" s="7">
        <v>10.0</v>
      </c>
      <c r="I654" s="89" t="s">
        <v>205</v>
      </c>
      <c r="J654" s="137" t="s">
        <v>195</v>
      </c>
      <c r="K654" s="132"/>
      <c r="L654" s="87" t="s">
        <v>3784</v>
      </c>
      <c r="M654" s="89" t="s">
        <v>6199</v>
      </c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>
      <c r="A655" s="7">
        <v>654.0</v>
      </c>
      <c r="B655" s="8">
        <v>19.0</v>
      </c>
      <c r="C655" s="191" t="s">
        <v>3785</v>
      </c>
      <c r="D655" s="197" t="s">
        <v>74</v>
      </c>
      <c r="E655" s="197" t="s">
        <v>3786</v>
      </c>
      <c r="F655" s="137"/>
      <c r="G655" s="7" t="s">
        <v>13</v>
      </c>
      <c r="H655" s="7">
        <v>10.0</v>
      </c>
      <c r="I655" s="89" t="s">
        <v>194</v>
      </c>
      <c r="J655" s="137" t="s">
        <v>195</v>
      </c>
      <c r="K655" s="132"/>
      <c r="L655" s="87" t="s">
        <v>3787</v>
      </c>
      <c r="M655" s="89" t="s">
        <v>6199</v>
      </c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>
      <c r="A656" s="7">
        <v>655.0</v>
      </c>
      <c r="B656" s="8">
        <v>20.0</v>
      </c>
      <c r="C656" s="191" t="s">
        <v>3788</v>
      </c>
      <c r="D656" s="197" t="s">
        <v>302</v>
      </c>
      <c r="E656" s="197" t="s">
        <v>3789</v>
      </c>
      <c r="F656" s="137"/>
      <c r="G656" s="7" t="s">
        <v>13</v>
      </c>
      <c r="H656" s="7">
        <v>10.0</v>
      </c>
      <c r="I656" s="89" t="s">
        <v>205</v>
      </c>
      <c r="J656" s="137" t="s">
        <v>195</v>
      </c>
      <c r="K656" s="132"/>
      <c r="L656" s="87" t="s">
        <v>3790</v>
      </c>
      <c r="M656" s="89" t="s">
        <v>6199</v>
      </c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>
      <c r="A657" s="7">
        <v>656.0</v>
      </c>
      <c r="B657" s="8">
        <v>21.0</v>
      </c>
      <c r="C657" s="191" t="s">
        <v>3791</v>
      </c>
      <c r="D657" s="197" t="s">
        <v>3792</v>
      </c>
      <c r="E657" s="197" t="s">
        <v>3793</v>
      </c>
      <c r="F657" s="137"/>
      <c r="G657" s="7" t="s">
        <v>13</v>
      </c>
      <c r="H657" s="7">
        <v>10.0</v>
      </c>
      <c r="I657" s="89" t="s">
        <v>205</v>
      </c>
      <c r="J657" s="137" t="s">
        <v>195</v>
      </c>
      <c r="K657" s="132"/>
      <c r="L657" s="87" t="s">
        <v>3794</v>
      </c>
      <c r="M657" s="89" t="s">
        <v>6199</v>
      </c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>
      <c r="A658" s="7">
        <v>657.0</v>
      </c>
      <c r="B658" s="8">
        <v>22.0</v>
      </c>
      <c r="C658" s="191" t="s">
        <v>3795</v>
      </c>
      <c r="D658" s="197" t="s">
        <v>3796</v>
      </c>
      <c r="E658" s="197" t="s">
        <v>3797</v>
      </c>
      <c r="F658" s="137"/>
      <c r="G658" s="7" t="s">
        <v>13</v>
      </c>
      <c r="H658" s="7">
        <v>10.0</v>
      </c>
      <c r="I658" s="89" t="s">
        <v>194</v>
      </c>
      <c r="J658" s="137" t="s">
        <v>195</v>
      </c>
      <c r="K658" s="132"/>
      <c r="L658" s="87" t="s">
        <v>3798</v>
      </c>
      <c r="M658" s="89" t="s">
        <v>6199</v>
      </c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>
      <c r="A659" s="7">
        <v>658.0</v>
      </c>
      <c r="B659" s="8">
        <v>23.0</v>
      </c>
      <c r="C659" s="191" t="s">
        <v>3799</v>
      </c>
      <c r="D659" s="197" t="s">
        <v>672</v>
      </c>
      <c r="E659" s="197" t="s">
        <v>3800</v>
      </c>
      <c r="F659" s="137"/>
      <c r="G659" s="7" t="s">
        <v>13</v>
      </c>
      <c r="H659" s="7">
        <v>10.0</v>
      </c>
      <c r="I659" s="89" t="s">
        <v>56</v>
      </c>
      <c r="J659" s="137" t="s">
        <v>195</v>
      </c>
      <c r="K659" s="132"/>
      <c r="L659" s="87" t="s">
        <v>3801</v>
      </c>
      <c r="M659" s="89" t="s">
        <v>6199</v>
      </c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>
      <c r="A660" s="7">
        <v>659.0</v>
      </c>
      <c r="B660" s="8">
        <v>24.0</v>
      </c>
      <c r="C660" s="191" t="s">
        <v>3802</v>
      </c>
      <c r="D660" s="197" t="s">
        <v>3803</v>
      </c>
      <c r="E660" s="197" t="s">
        <v>3804</v>
      </c>
      <c r="F660" s="137"/>
      <c r="G660" s="7" t="s">
        <v>13</v>
      </c>
      <c r="H660" s="7">
        <v>10.0</v>
      </c>
      <c r="I660" s="89" t="s">
        <v>205</v>
      </c>
      <c r="J660" s="137" t="s">
        <v>195</v>
      </c>
      <c r="K660" s="132"/>
      <c r="L660" s="87" t="s">
        <v>3805</v>
      </c>
      <c r="M660" s="89" t="s">
        <v>6199</v>
      </c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>
      <c r="A661" s="7">
        <v>660.0</v>
      </c>
      <c r="B661" s="8">
        <v>25.0</v>
      </c>
      <c r="C661" s="191" t="s">
        <v>3806</v>
      </c>
      <c r="D661" s="197" t="s">
        <v>3807</v>
      </c>
      <c r="E661" s="197" t="s">
        <v>3808</v>
      </c>
      <c r="F661" s="137"/>
      <c r="G661" s="7" t="s">
        <v>13</v>
      </c>
      <c r="H661" s="7">
        <v>10.0</v>
      </c>
      <c r="I661" s="89" t="s">
        <v>56</v>
      </c>
      <c r="J661" s="137" t="s">
        <v>195</v>
      </c>
      <c r="K661" s="132"/>
      <c r="L661" s="87" t="s">
        <v>3809</v>
      </c>
      <c r="M661" s="89" t="s">
        <v>6199</v>
      </c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>
      <c r="A662" s="7">
        <v>661.0</v>
      </c>
      <c r="B662" s="8">
        <v>26.0</v>
      </c>
      <c r="C662" s="191" t="s">
        <v>3810</v>
      </c>
      <c r="D662" s="197" t="s">
        <v>3811</v>
      </c>
      <c r="E662" s="197" t="s">
        <v>3812</v>
      </c>
      <c r="F662" s="289"/>
      <c r="G662" s="7" t="s">
        <v>13</v>
      </c>
      <c r="H662" s="7">
        <v>10.0</v>
      </c>
      <c r="I662" s="89" t="s">
        <v>194</v>
      </c>
      <c r="J662" s="137" t="s">
        <v>195</v>
      </c>
      <c r="K662" s="132"/>
      <c r="L662" s="87" t="s">
        <v>3813</v>
      </c>
      <c r="M662" s="89" t="s">
        <v>6199</v>
      </c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>
      <c r="A663" s="7">
        <v>662.0</v>
      </c>
      <c r="B663" s="8">
        <v>27.0</v>
      </c>
      <c r="C663" s="191" t="s">
        <v>3814</v>
      </c>
      <c r="D663" s="197" t="s">
        <v>3815</v>
      </c>
      <c r="E663" s="197" t="s">
        <v>3816</v>
      </c>
      <c r="F663" s="137"/>
      <c r="G663" s="7" t="s">
        <v>13</v>
      </c>
      <c r="H663" s="7">
        <v>10.0</v>
      </c>
      <c r="I663" s="89" t="s">
        <v>205</v>
      </c>
      <c r="J663" s="137" t="s">
        <v>195</v>
      </c>
      <c r="K663" s="132"/>
      <c r="L663" s="87" t="s">
        <v>3817</v>
      </c>
      <c r="M663" s="89" t="s">
        <v>6199</v>
      </c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>
      <c r="A664" s="7">
        <v>663.0</v>
      </c>
      <c r="B664" s="8">
        <v>28.0</v>
      </c>
      <c r="C664" s="191" t="s">
        <v>3818</v>
      </c>
      <c r="D664" s="197" t="s">
        <v>2264</v>
      </c>
      <c r="E664" s="197" t="s">
        <v>3819</v>
      </c>
      <c r="F664" s="137"/>
      <c r="G664" s="7" t="s">
        <v>13</v>
      </c>
      <c r="H664" s="7">
        <v>10.0</v>
      </c>
      <c r="I664" s="89" t="s">
        <v>56</v>
      </c>
      <c r="J664" s="137" t="s">
        <v>195</v>
      </c>
      <c r="K664" s="132"/>
      <c r="L664" s="87" t="s">
        <v>3820</v>
      </c>
      <c r="M664" s="89" t="s">
        <v>6199</v>
      </c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>
      <c r="A665" s="7">
        <v>664.0</v>
      </c>
      <c r="B665" s="8">
        <v>29.0</v>
      </c>
      <c r="C665" s="191" t="s">
        <v>3821</v>
      </c>
      <c r="D665" s="197" t="s">
        <v>129</v>
      </c>
      <c r="E665" s="197" t="s">
        <v>3822</v>
      </c>
      <c r="F665" s="137"/>
      <c r="G665" s="7" t="s">
        <v>13</v>
      </c>
      <c r="H665" s="7">
        <v>10.0</v>
      </c>
      <c r="I665" s="140" t="s">
        <v>1902</v>
      </c>
      <c r="J665" s="137" t="s">
        <v>195</v>
      </c>
      <c r="K665" s="132"/>
      <c r="L665" s="87" t="s">
        <v>3823</v>
      </c>
      <c r="M665" s="89" t="s">
        <v>6199</v>
      </c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>
      <c r="A666" s="7">
        <v>665.0</v>
      </c>
      <c r="B666" s="8">
        <v>30.0</v>
      </c>
      <c r="C666" s="191" t="s">
        <v>3824</v>
      </c>
      <c r="D666" s="197" t="s">
        <v>3825</v>
      </c>
      <c r="E666" s="197" t="s">
        <v>3826</v>
      </c>
      <c r="F666" s="137"/>
      <c r="G666" s="7" t="s">
        <v>13</v>
      </c>
      <c r="H666" s="7">
        <v>10.0</v>
      </c>
      <c r="I666" s="89" t="s">
        <v>194</v>
      </c>
      <c r="J666" s="137" t="s">
        <v>195</v>
      </c>
      <c r="K666" s="132"/>
      <c r="L666" s="87" t="s">
        <v>3827</v>
      </c>
      <c r="M666" s="89" t="s">
        <v>6199</v>
      </c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>
      <c r="A667" s="7">
        <v>666.0</v>
      </c>
      <c r="B667" s="8">
        <v>31.0</v>
      </c>
      <c r="C667" s="191" t="s">
        <v>3828</v>
      </c>
      <c r="D667" s="197" t="s">
        <v>3829</v>
      </c>
      <c r="E667" s="197" t="s">
        <v>3830</v>
      </c>
      <c r="F667" s="137"/>
      <c r="G667" s="7" t="s">
        <v>13</v>
      </c>
      <c r="H667" s="7">
        <v>10.0</v>
      </c>
      <c r="I667" s="89" t="s">
        <v>56</v>
      </c>
      <c r="J667" s="137" t="s">
        <v>195</v>
      </c>
      <c r="K667" s="132"/>
      <c r="L667" s="87" t="s">
        <v>3831</v>
      </c>
      <c r="M667" s="89" t="s">
        <v>6199</v>
      </c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>
      <c r="A668" s="7">
        <v>667.0</v>
      </c>
      <c r="B668" s="8">
        <v>32.0</v>
      </c>
      <c r="C668" s="191" t="s">
        <v>3832</v>
      </c>
      <c r="D668" s="197" t="s">
        <v>276</v>
      </c>
      <c r="E668" s="197" t="s">
        <v>3833</v>
      </c>
      <c r="F668" s="137"/>
      <c r="G668" s="7" t="s">
        <v>13</v>
      </c>
      <c r="H668" s="7">
        <v>10.0</v>
      </c>
      <c r="I668" s="89" t="s">
        <v>201</v>
      </c>
      <c r="J668" s="137" t="s">
        <v>195</v>
      </c>
      <c r="K668" s="132"/>
      <c r="L668" s="87" t="s">
        <v>3834</v>
      </c>
      <c r="M668" s="89" t="s">
        <v>6199</v>
      </c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>
      <c r="A669" s="7">
        <v>668.0</v>
      </c>
      <c r="B669" s="8">
        <v>33.0</v>
      </c>
      <c r="C669" s="191" t="s">
        <v>3835</v>
      </c>
      <c r="D669" s="197" t="s">
        <v>484</v>
      </c>
      <c r="E669" s="197" t="s">
        <v>3836</v>
      </c>
      <c r="F669" s="137"/>
      <c r="G669" s="7" t="s">
        <v>13</v>
      </c>
      <c r="H669" s="7">
        <v>10.0</v>
      </c>
      <c r="I669" s="89" t="s">
        <v>56</v>
      </c>
      <c r="J669" s="137" t="s">
        <v>195</v>
      </c>
      <c r="K669" s="132"/>
      <c r="L669" s="87" t="s">
        <v>3837</v>
      </c>
      <c r="M669" s="89" t="s">
        <v>6199</v>
      </c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>
      <c r="A670" s="7">
        <v>669.0</v>
      </c>
      <c r="B670" s="8">
        <v>34.0</v>
      </c>
      <c r="C670" s="191" t="s">
        <v>3838</v>
      </c>
      <c r="D670" s="87" t="s">
        <v>3839</v>
      </c>
      <c r="E670" s="87" t="s">
        <v>3840</v>
      </c>
      <c r="F670" s="87"/>
      <c r="G670" s="7" t="s">
        <v>13</v>
      </c>
      <c r="H670" s="7">
        <v>10.0</v>
      </c>
      <c r="I670" s="89" t="s">
        <v>205</v>
      </c>
      <c r="J670" s="87" t="s">
        <v>195</v>
      </c>
      <c r="K670" s="132"/>
      <c r="L670" s="87" t="s">
        <v>3841</v>
      </c>
      <c r="M670" s="89" t="s">
        <v>6199</v>
      </c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>
      <c r="A671" s="7">
        <v>670.0</v>
      </c>
      <c r="B671" s="8">
        <v>35.0</v>
      </c>
      <c r="C671" s="191" t="s">
        <v>3842</v>
      </c>
      <c r="D671" s="197" t="s">
        <v>173</v>
      </c>
      <c r="E671" s="197" t="s">
        <v>3843</v>
      </c>
      <c r="F671" s="137"/>
      <c r="G671" s="7" t="s">
        <v>13</v>
      </c>
      <c r="H671" s="7">
        <v>10.0</v>
      </c>
      <c r="I671" s="89" t="s">
        <v>201</v>
      </c>
      <c r="J671" s="137" t="s">
        <v>195</v>
      </c>
      <c r="K671" s="132"/>
      <c r="L671" s="87" t="s">
        <v>3844</v>
      </c>
      <c r="M671" s="89" t="s">
        <v>6199</v>
      </c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>
      <c r="A672" s="7">
        <v>671.0</v>
      </c>
      <c r="B672" s="8">
        <v>36.0</v>
      </c>
      <c r="C672" s="191">
        <v>234185.0</v>
      </c>
      <c r="D672" s="197" t="s">
        <v>3845</v>
      </c>
      <c r="E672" s="197" t="s">
        <v>3846</v>
      </c>
      <c r="F672" s="289"/>
      <c r="G672" s="7" t="s">
        <v>13</v>
      </c>
      <c r="H672" s="7">
        <v>10.0</v>
      </c>
      <c r="I672" s="89" t="s">
        <v>56</v>
      </c>
      <c r="J672" s="137" t="s">
        <v>195</v>
      </c>
      <c r="K672" s="132"/>
      <c r="L672" s="87" t="s">
        <v>3847</v>
      </c>
      <c r="M672" s="89" t="s">
        <v>6199</v>
      </c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>
      <c r="A673" s="7">
        <v>672.0</v>
      </c>
      <c r="B673" s="8">
        <v>37.0</v>
      </c>
      <c r="C673" s="191" t="s">
        <v>3848</v>
      </c>
      <c r="D673" s="87" t="s">
        <v>738</v>
      </c>
      <c r="E673" s="87" t="s">
        <v>3849</v>
      </c>
      <c r="F673" s="87"/>
      <c r="G673" s="7" t="s">
        <v>13</v>
      </c>
      <c r="H673" s="7">
        <v>10.0</v>
      </c>
      <c r="I673" s="89" t="s">
        <v>537</v>
      </c>
      <c r="J673" s="87" t="s">
        <v>195</v>
      </c>
      <c r="K673" s="132"/>
      <c r="L673" s="87" t="s">
        <v>3850</v>
      </c>
      <c r="M673" s="89" t="s">
        <v>6199</v>
      </c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>
      <c r="A674" s="7">
        <v>673.0</v>
      </c>
      <c r="B674" s="8">
        <v>38.0</v>
      </c>
      <c r="C674" s="191" t="s">
        <v>3851</v>
      </c>
      <c r="D674" s="197" t="s">
        <v>58</v>
      </c>
      <c r="E674" s="197" t="s">
        <v>3852</v>
      </c>
      <c r="F674" s="137"/>
      <c r="G674" s="7" t="s">
        <v>13</v>
      </c>
      <c r="H674" s="7">
        <v>10.0</v>
      </c>
      <c r="I674" s="89" t="s">
        <v>56</v>
      </c>
      <c r="J674" s="137" t="s">
        <v>195</v>
      </c>
      <c r="K674" s="132"/>
      <c r="L674" s="87" t="s">
        <v>3853</v>
      </c>
      <c r="M674" s="89" t="s">
        <v>6199</v>
      </c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>
      <c r="A675" s="7">
        <v>674.0</v>
      </c>
      <c r="B675" s="8">
        <v>39.0</v>
      </c>
      <c r="C675" s="191" t="s">
        <v>3854</v>
      </c>
      <c r="D675" s="197" t="s">
        <v>3855</v>
      </c>
      <c r="E675" s="197" t="s">
        <v>3856</v>
      </c>
      <c r="F675" s="137"/>
      <c r="G675" s="7" t="s">
        <v>13</v>
      </c>
      <c r="H675" s="7">
        <v>10.0</v>
      </c>
      <c r="I675" s="89" t="s">
        <v>232</v>
      </c>
      <c r="J675" s="137" t="s">
        <v>195</v>
      </c>
      <c r="K675" s="132"/>
      <c r="L675" s="87" t="s">
        <v>3857</v>
      </c>
      <c r="M675" s="89" t="s">
        <v>6199</v>
      </c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>
      <c r="A676" s="7">
        <v>675.0</v>
      </c>
      <c r="B676" s="8">
        <v>40.0</v>
      </c>
      <c r="C676" s="191" t="s">
        <v>3858</v>
      </c>
      <c r="D676" s="197" t="s">
        <v>3859</v>
      </c>
      <c r="E676" s="197" t="s">
        <v>3860</v>
      </c>
      <c r="F676" s="137"/>
      <c r="G676" s="7" t="s">
        <v>13</v>
      </c>
      <c r="H676" s="7">
        <v>10.0</v>
      </c>
      <c r="I676" s="89" t="s">
        <v>239</v>
      </c>
      <c r="J676" s="137" t="s">
        <v>195</v>
      </c>
      <c r="K676" s="132"/>
      <c r="L676" s="87" t="s">
        <v>3861</v>
      </c>
      <c r="M676" s="89" t="s">
        <v>6199</v>
      </c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>
      <c r="A677" s="7">
        <v>676.0</v>
      </c>
      <c r="B677" s="8">
        <v>41.0</v>
      </c>
      <c r="C677" s="191" t="s">
        <v>3862</v>
      </c>
      <c r="D677" s="197" t="s">
        <v>16</v>
      </c>
      <c r="E677" s="197" t="s">
        <v>3863</v>
      </c>
      <c r="F677" s="137"/>
      <c r="G677" s="7" t="s">
        <v>13</v>
      </c>
      <c r="H677" s="7">
        <v>10.0</v>
      </c>
      <c r="I677" s="89" t="s">
        <v>232</v>
      </c>
      <c r="J677" s="137" t="s">
        <v>195</v>
      </c>
      <c r="K677" s="132"/>
      <c r="L677" s="87" t="s">
        <v>3864</v>
      </c>
      <c r="M677" s="89" t="s">
        <v>6199</v>
      </c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>
      <c r="A678" s="7">
        <v>677.0</v>
      </c>
      <c r="B678" s="8">
        <v>42.0</v>
      </c>
      <c r="C678" s="191" t="s">
        <v>3865</v>
      </c>
      <c r="D678" s="197" t="s">
        <v>3866</v>
      </c>
      <c r="E678" s="197" t="s">
        <v>3867</v>
      </c>
      <c r="F678" s="137"/>
      <c r="G678" s="7" t="s">
        <v>13</v>
      </c>
      <c r="H678" s="7">
        <v>10.0</v>
      </c>
      <c r="I678" s="89" t="s">
        <v>56</v>
      </c>
      <c r="J678" s="137" t="s">
        <v>195</v>
      </c>
      <c r="K678" s="132"/>
      <c r="L678" s="87" t="s">
        <v>3868</v>
      </c>
      <c r="M678" s="89" t="s">
        <v>6199</v>
      </c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>
      <c r="A679" s="7">
        <v>678.0</v>
      </c>
      <c r="B679" s="8">
        <v>43.0</v>
      </c>
      <c r="C679" s="15" t="s">
        <v>198</v>
      </c>
      <c r="D679" s="27" t="s">
        <v>199</v>
      </c>
      <c r="E679" s="27" t="s">
        <v>200</v>
      </c>
      <c r="F679" s="16"/>
      <c r="G679" s="12" t="s">
        <v>13</v>
      </c>
      <c r="H679" s="12">
        <v>10.0</v>
      </c>
      <c r="I679" s="13" t="s">
        <v>201</v>
      </c>
      <c r="J679" s="16" t="s">
        <v>195</v>
      </c>
      <c r="K679" s="327"/>
      <c r="L679" s="10" t="s">
        <v>6201</v>
      </c>
      <c r="M679" s="13" t="s">
        <v>6199</v>
      </c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>
      <c r="A680" s="7">
        <v>679.0</v>
      </c>
      <c r="B680" s="8">
        <v>44.0</v>
      </c>
      <c r="C680" s="191" t="s">
        <v>3869</v>
      </c>
      <c r="D680" s="197" t="s">
        <v>3870</v>
      </c>
      <c r="E680" s="197" t="s">
        <v>3871</v>
      </c>
      <c r="F680" s="137"/>
      <c r="G680" s="7" t="s">
        <v>13</v>
      </c>
      <c r="H680" s="7">
        <v>10.0</v>
      </c>
      <c r="I680" s="89" t="s">
        <v>56</v>
      </c>
      <c r="J680" s="137" t="s">
        <v>195</v>
      </c>
      <c r="K680" s="132"/>
      <c r="L680" s="87" t="s">
        <v>3872</v>
      </c>
      <c r="M680" s="89" t="s">
        <v>6199</v>
      </c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>
      <c r="A681" s="7">
        <v>680.0</v>
      </c>
      <c r="B681" s="8">
        <v>45.0</v>
      </c>
      <c r="C681" s="191" t="s">
        <v>3873</v>
      </c>
      <c r="D681" s="131" t="s">
        <v>420</v>
      </c>
      <c r="E681" s="131" t="s">
        <v>3874</v>
      </c>
      <c r="F681" s="137"/>
      <c r="G681" s="132" t="s">
        <v>13</v>
      </c>
      <c r="H681" s="132">
        <v>10.0</v>
      </c>
      <c r="I681" s="89" t="s">
        <v>655</v>
      </c>
      <c r="J681" s="137" t="s">
        <v>195</v>
      </c>
      <c r="K681" s="132"/>
      <c r="L681" s="131" t="s">
        <v>3875</v>
      </c>
      <c r="M681" s="89" t="s">
        <v>6199</v>
      </c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>
      <c r="A682" s="7">
        <v>681.0</v>
      </c>
      <c r="B682" s="8">
        <v>46.0</v>
      </c>
      <c r="C682" s="191" t="s">
        <v>3876</v>
      </c>
      <c r="D682" s="197" t="s">
        <v>3877</v>
      </c>
      <c r="E682" s="197" t="s">
        <v>3878</v>
      </c>
      <c r="F682" s="137"/>
      <c r="G682" s="7" t="s">
        <v>13</v>
      </c>
      <c r="H682" s="7">
        <v>10.0</v>
      </c>
      <c r="I682" s="89" t="s">
        <v>205</v>
      </c>
      <c r="J682" s="137" t="s">
        <v>195</v>
      </c>
      <c r="K682" s="132"/>
      <c r="L682" s="87" t="s">
        <v>3879</v>
      </c>
      <c r="M682" s="89" t="s">
        <v>6199</v>
      </c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>
      <c r="A683" s="7">
        <v>682.0</v>
      </c>
      <c r="B683" s="8">
        <v>47.0</v>
      </c>
      <c r="C683" s="191" t="s">
        <v>3880</v>
      </c>
      <c r="D683" s="197" t="s">
        <v>1271</v>
      </c>
      <c r="E683" s="197" t="s">
        <v>3881</v>
      </c>
      <c r="F683" s="137"/>
      <c r="G683" s="7" t="s">
        <v>13</v>
      </c>
      <c r="H683" s="7">
        <v>10.0</v>
      </c>
      <c r="I683" s="89" t="s">
        <v>232</v>
      </c>
      <c r="J683" s="137" t="s">
        <v>195</v>
      </c>
      <c r="K683" s="241"/>
      <c r="L683" s="87" t="s">
        <v>3882</v>
      </c>
      <c r="M683" s="89" t="s">
        <v>6199</v>
      </c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>
      <c r="A684" s="7">
        <v>683.0</v>
      </c>
      <c r="B684" s="8">
        <v>48.0</v>
      </c>
      <c r="C684" s="191" t="s">
        <v>3883</v>
      </c>
      <c r="D684" s="197" t="s">
        <v>3644</v>
      </c>
      <c r="E684" s="197" t="s">
        <v>3884</v>
      </c>
      <c r="F684" s="137"/>
      <c r="G684" s="7" t="s">
        <v>13</v>
      </c>
      <c r="H684" s="7">
        <v>10.0</v>
      </c>
      <c r="I684" s="89" t="s">
        <v>56</v>
      </c>
      <c r="J684" s="137" t="s">
        <v>195</v>
      </c>
      <c r="K684" s="132"/>
      <c r="L684" s="87" t="s">
        <v>3885</v>
      </c>
      <c r="M684" s="89" t="s">
        <v>6199</v>
      </c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>
      <c r="A685" s="7">
        <v>684.0</v>
      </c>
      <c r="B685" s="8">
        <v>49.0</v>
      </c>
      <c r="C685" s="191" t="s">
        <v>3886</v>
      </c>
      <c r="D685" s="197" t="s">
        <v>212</v>
      </c>
      <c r="E685" s="197" t="s">
        <v>3887</v>
      </c>
      <c r="F685" s="137"/>
      <c r="G685" s="7" t="s">
        <v>22</v>
      </c>
      <c r="H685" s="7">
        <v>10.0</v>
      </c>
      <c r="I685" s="89" t="s">
        <v>655</v>
      </c>
      <c r="J685" s="137" t="s">
        <v>195</v>
      </c>
      <c r="K685" s="132"/>
      <c r="L685" s="87" t="s">
        <v>3888</v>
      </c>
      <c r="M685" s="89" t="s">
        <v>6199</v>
      </c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>
      <c r="A686" s="7">
        <v>685.0</v>
      </c>
      <c r="B686" s="8">
        <v>50.0</v>
      </c>
      <c r="C686" s="191" t="s">
        <v>3889</v>
      </c>
      <c r="D686" s="197" t="s">
        <v>92</v>
      </c>
      <c r="E686" s="197" t="s">
        <v>3890</v>
      </c>
      <c r="F686" s="137"/>
      <c r="G686" s="7" t="s">
        <v>22</v>
      </c>
      <c r="H686" s="7">
        <v>10.0</v>
      </c>
      <c r="I686" s="89" t="s">
        <v>56</v>
      </c>
      <c r="J686" s="137" t="s">
        <v>195</v>
      </c>
      <c r="K686" s="132"/>
      <c r="L686" s="87" t="s">
        <v>3891</v>
      </c>
      <c r="M686" s="89" t="s">
        <v>6199</v>
      </c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>
      <c r="A687" s="7">
        <v>686.0</v>
      </c>
      <c r="B687" s="8">
        <v>51.0</v>
      </c>
      <c r="C687" s="160" t="s">
        <v>1997</v>
      </c>
      <c r="D687" s="115" t="s">
        <v>1998</v>
      </c>
      <c r="E687" s="115" t="s">
        <v>1999</v>
      </c>
      <c r="F687" s="115"/>
      <c r="G687" s="116" t="s">
        <v>22</v>
      </c>
      <c r="H687" s="116">
        <v>10.0</v>
      </c>
      <c r="I687" s="114" t="s">
        <v>194</v>
      </c>
      <c r="J687" s="115" t="s">
        <v>195</v>
      </c>
      <c r="K687" s="126">
        <v>90.0</v>
      </c>
      <c r="L687" s="115" t="s">
        <v>3892</v>
      </c>
      <c r="M687" s="114" t="s">
        <v>6199</v>
      </c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>
      <c r="A688" s="7">
        <v>687.0</v>
      </c>
      <c r="B688" s="8">
        <v>52.0</v>
      </c>
      <c r="C688" s="191" t="s">
        <v>3893</v>
      </c>
      <c r="D688" s="197" t="s">
        <v>3894</v>
      </c>
      <c r="E688" s="197" t="s">
        <v>3895</v>
      </c>
      <c r="F688" s="137"/>
      <c r="G688" s="7" t="s">
        <v>22</v>
      </c>
      <c r="H688" s="7">
        <v>10.0</v>
      </c>
      <c r="I688" s="89" t="s">
        <v>239</v>
      </c>
      <c r="J688" s="137" t="s">
        <v>195</v>
      </c>
      <c r="K688" s="132"/>
      <c r="L688" s="87" t="s">
        <v>3896</v>
      </c>
      <c r="M688" s="89" t="s">
        <v>6199</v>
      </c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>
      <c r="A689" s="7">
        <v>688.0</v>
      </c>
      <c r="B689" s="8">
        <v>53.0</v>
      </c>
      <c r="C689" s="191" t="s">
        <v>3897</v>
      </c>
      <c r="D689" s="197" t="s">
        <v>480</v>
      </c>
      <c r="E689" s="197" t="s">
        <v>3898</v>
      </c>
      <c r="F689" s="137"/>
      <c r="G689" s="7" t="s">
        <v>22</v>
      </c>
      <c r="H689" s="7">
        <v>10.0</v>
      </c>
      <c r="I689" s="89" t="s">
        <v>194</v>
      </c>
      <c r="J689" s="137" t="s">
        <v>195</v>
      </c>
      <c r="K689" s="132"/>
      <c r="L689" s="87" t="s">
        <v>3899</v>
      </c>
      <c r="M689" s="89" t="s">
        <v>6199</v>
      </c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>
      <c r="A690" s="7">
        <v>689.0</v>
      </c>
      <c r="B690" s="8">
        <v>54.0</v>
      </c>
      <c r="C690" s="191" t="s">
        <v>3900</v>
      </c>
      <c r="D690" s="197" t="s">
        <v>577</v>
      </c>
      <c r="E690" s="197" t="s">
        <v>3901</v>
      </c>
      <c r="F690" s="137"/>
      <c r="G690" s="7" t="s">
        <v>22</v>
      </c>
      <c r="H690" s="7">
        <v>10.0</v>
      </c>
      <c r="I690" s="89" t="s">
        <v>239</v>
      </c>
      <c r="J690" s="137" t="s">
        <v>195</v>
      </c>
      <c r="K690" s="132"/>
      <c r="L690" s="87" t="s">
        <v>3902</v>
      </c>
      <c r="M690" s="89" t="s">
        <v>6199</v>
      </c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>
      <c r="A691" s="7">
        <v>690.0</v>
      </c>
      <c r="B691" s="8">
        <v>55.0</v>
      </c>
      <c r="C691" s="191" t="s">
        <v>3903</v>
      </c>
      <c r="D691" s="197" t="s">
        <v>585</v>
      </c>
      <c r="E691" s="197" t="s">
        <v>3904</v>
      </c>
      <c r="F691" s="137"/>
      <c r="G691" s="7" t="s">
        <v>22</v>
      </c>
      <c r="H691" s="7">
        <v>10.0</v>
      </c>
      <c r="I691" s="89" t="s">
        <v>232</v>
      </c>
      <c r="J691" s="137" t="s">
        <v>195</v>
      </c>
      <c r="K691" s="132"/>
      <c r="L691" s="87" t="s">
        <v>3905</v>
      </c>
      <c r="M691" s="89" t="s">
        <v>6199</v>
      </c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>
      <c r="A692" s="7">
        <v>691.0</v>
      </c>
      <c r="B692" s="8">
        <v>56.0</v>
      </c>
      <c r="C692" s="191" t="s">
        <v>3906</v>
      </c>
      <c r="D692" s="197" t="s">
        <v>3907</v>
      </c>
      <c r="E692" s="197" t="s">
        <v>3908</v>
      </c>
      <c r="F692" s="137"/>
      <c r="G692" s="7" t="s">
        <v>22</v>
      </c>
      <c r="H692" s="7">
        <v>10.0</v>
      </c>
      <c r="I692" s="89" t="s">
        <v>205</v>
      </c>
      <c r="J692" s="137" t="s">
        <v>195</v>
      </c>
      <c r="K692" s="132"/>
      <c r="L692" s="87" t="s">
        <v>3909</v>
      </c>
      <c r="M692" s="89" t="s">
        <v>6199</v>
      </c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>
      <c r="A693" s="7">
        <v>692.0</v>
      </c>
      <c r="B693" s="8">
        <v>57.0</v>
      </c>
      <c r="C693" s="160" t="s">
        <v>1892</v>
      </c>
      <c r="D693" s="115" t="s">
        <v>1893</v>
      </c>
      <c r="E693" s="115" t="s">
        <v>1894</v>
      </c>
      <c r="F693" s="115"/>
      <c r="G693" s="116" t="s">
        <v>22</v>
      </c>
      <c r="H693" s="116">
        <v>10.0</v>
      </c>
      <c r="I693" s="114" t="s">
        <v>205</v>
      </c>
      <c r="J693" s="115" t="s">
        <v>195</v>
      </c>
      <c r="K693" s="126">
        <v>20.0</v>
      </c>
      <c r="L693" s="115" t="s">
        <v>3910</v>
      </c>
      <c r="M693" s="114" t="s">
        <v>6199</v>
      </c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>
      <c r="A694" s="7">
        <v>693.0</v>
      </c>
      <c r="B694" s="8">
        <v>58.0</v>
      </c>
      <c r="C694" s="191" t="s">
        <v>3911</v>
      </c>
      <c r="D694" s="87" t="s">
        <v>1702</v>
      </c>
      <c r="E694" s="87" t="s">
        <v>3912</v>
      </c>
      <c r="F694" s="87"/>
      <c r="G694" s="7" t="s">
        <v>22</v>
      </c>
      <c r="H694" s="7">
        <v>10.0</v>
      </c>
      <c r="I694" s="89" t="s">
        <v>3913</v>
      </c>
      <c r="J694" s="87" t="s">
        <v>195</v>
      </c>
      <c r="K694" s="132"/>
      <c r="L694" s="87" t="s">
        <v>3914</v>
      </c>
      <c r="M694" s="89" t="s">
        <v>6199</v>
      </c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>
      <c r="A695" s="7">
        <v>694.0</v>
      </c>
      <c r="B695" s="8">
        <v>59.0</v>
      </c>
      <c r="C695" s="191" t="s">
        <v>3915</v>
      </c>
      <c r="D695" s="197" t="s">
        <v>261</v>
      </c>
      <c r="E695" s="197" t="s">
        <v>3916</v>
      </c>
      <c r="F695" s="137"/>
      <c r="G695" s="7" t="s">
        <v>22</v>
      </c>
      <c r="H695" s="7">
        <v>10.0</v>
      </c>
      <c r="I695" s="89" t="s">
        <v>239</v>
      </c>
      <c r="J695" s="137" t="s">
        <v>195</v>
      </c>
      <c r="K695" s="132"/>
      <c r="L695" s="87" t="s">
        <v>3917</v>
      </c>
      <c r="M695" s="89" t="s">
        <v>6199</v>
      </c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>
      <c r="A696" s="7">
        <v>695.0</v>
      </c>
      <c r="B696" s="8">
        <v>60.0</v>
      </c>
      <c r="C696" s="191" t="s">
        <v>3918</v>
      </c>
      <c r="D696" s="197" t="s">
        <v>476</v>
      </c>
      <c r="E696" s="197" t="s">
        <v>3919</v>
      </c>
      <c r="F696" s="137"/>
      <c r="G696" s="7" t="s">
        <v>22</v>
      </c>
      <c r="H696" s="7">
        <v>10.0</v>
      </c>
      <c r="I696" s="89" t="s">
        <v>205</v>
      </c>
      <c r="J696" s="137" t="s">
        <v>195</v>
      </c>
      <c r="K696" s="132"/>
      <c r="L696" s="249" t="s">
        <v>3920</v>
      </c>
      <c r="M696" s="89" t="s">
        <v>6199</v>
      </c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>
      <c r="A697" s="7">
        <v>696.0</v>
      </c>
      <c r="B697" s="8">
        <v>61.0</v>
      </c>
      <c r="C697" s="191" t="s">
        <v>3921</v>
      </c>
      <c r="D697" s="197" t="s">
        <v>3922</v>
      </c>
      <c r="E697" s="197" t="s">
        <v>3923</v>
      </c>
      <c r="F697" s="137"/>
      <c r="G697" s="7" t="s">
        <v>22</v>
      </c>
      <c r="H697" s="7">
        <v>10.0</v>
      </c>
      <c r="I697" s="89" t="s">
        <v>61</v>
      </c>
      <c r="J697" s="137" t="s">
        <v>195</v>
      </c>
      <c r="K697" s="132"/>
      <c r="L697" s="87" t="s">
        <v>3924</v>
      </c>
      <c r="M697" s="89" t="s">
        <v>6199</v>
      </c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>
      <c r="A698" s="7">
        <v>697.0</v>
      </c>
      <c r="B698" s="8">
        <v>62.0</v>
      </c>
      <c r="C698" s="160">
        <v>238139.0</v>
      </c>
      <c r="D698" s="115" t="s">
        <v>1913</v>
      </c>
      <c r="E698" s="115" t="s">
        <v>1914</v>
      </c>
      <c r="F698" s="115"/>
      <c r="G698" s="116" t="s">
        <v>22</v>
      </c>
      <c r="H698" s="116">
        <v>10.0</v>
      </c>
      <c r="I698" s="114" t="s">
        <v>232</v>
      </c>
      <c r="J698" s="115" t="s">
        <v>195</v>
      </c>
      <c r="K698" s="126">
        <v>50.0</v>
      </c>
      <c r="L698" s="115" t="s">
        <v>3925</v>
      </c>
      <c r="M698" s="114" t="s">
        <v>6199</v>
      </c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>
      <c r="A699" s="7">
        <v>698.0</v>
      </c>
      <c r="B699" s="8">
        <v>63.0</v>
      </c>
      <c r="C699" s="191" t="s">
        <v>3926</v>
      </c>
      <c r="D699" s="197" t="s">
        <v>2539</v>
      </c>
      <c r="E699" s="197" t="s">
        <v>3927</v>
      </c>
      <c r="F699" s="137"/>
      <c r="G699" s="7" t="s">
        <v>22</v>
      </c>
      <c r="H699" s="7">
        <v>10.0</v>
      </c>
      <c r="I699" s="89" t="s">
        <v>194</v>
      </c>
      <c r="J699" s="137" t="s">
        <v>195</v>
      </c>
      <c r="K699" s="132"/>
      <c r="L699" s="87" t="s">
        <v>3928</v>
      </c>
      <c r="M699" s="89" t="s">
        <v>6199</v>
      </c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>
      <c r="A700" s="7">
        <v>699.0</v>
      </c>
      <c r="B700" s="8">
        <v>64.0</v>
      </c>
      <c r="C700" s="191" t="s">
        <v>3929</v>
      </c>
      <c r="D700" s="197" t="s">
        <v>328</v>
      </c>
      <c r="E700" s="197" t="s">
        <v>3930</v>
      </c>
      <c r="F700" s="137"/>
      <c r="G700" s="7" t="s">
        <v>22</v>
      </c>
      <c r="H700" s="7">
        <v>10.0</v>
      </c>
      <c r="I700" s="89" t="s">
        <v>655</v>
      </c>
      <c r="J700" s="137" t="s">
        <v>195</v>
      </c>
      <c r="K700" s="132"/>
      <c r="L700" s="87" t="s">
        <v>3931</v>
      </c>
      <c r="M700" s="89" t="s">
        <v>6199</v>
      </c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>
      <c r="A701" s="7">
        <v>700.0</v>
      </c>
      <c r="B701" s="17">
        <v>65.0</v>
      </c>
      <c r="C701" s="15" t="s">
        <v>202</v>
      </c>
      <c r="D701" s="27" t="s">
        <v>203</v>
      </c>
      <c r="E701" s="27" t="s">
        <v>204</v>
      </c>
      <c r="F701" s="16"/>
      <c r="G701" s="12" t="s">
        <v>22</v>
      </c>
      <c r="H701" s="12">
        <v>10.0</v>
      </c>
      <c r="I701" s="13" t="s">
        <v>205</v>
      </c>
      <c r="J701" s="16" t="s">
        <v>195</v>
      </c>
      <c r="K701" s="327"/>
      <c r="L701" s="10" t="s">
        <v>6202</v>
      </c>
      <c r="M701" s="13" t="s">
        <v>6199</v>
      </c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>
      <c r="A702" s="7">
        <v>701.0</v>
      </c>
      <c r="B702" s="17">
        <v>66.0</v>
      </c>
      <c r="C702" s="15" t="s">
        <v>206</v>
      </c>
      <c r="D702" s="27" t="s">
        <v>207</v>
      </c>
      <c r="E702" s="27" t="s">
        <v>208</v>
      </c>
      <c r="F702" s="16"/>
      <c r="G702" s="12" t="s">
        <v>22</v>
      </c>
      <c r="H702" s="12">
        <v>10.0</v>
      </c>
      <c r="I702" s="13" t="s">
        <v>201</v>
      </c>
      <c r="J702" s="16" t="s">
        <v>195</v>
      </c>
      <c r="K702" s="327"/>
      <c r="L702" s="10" t="s">
        <v>6203</v>
      </c>
      <c r="M702" s="13" t="s">
        <v>6199</v>
      </c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>
      <c r="A703" s="7">
        <v>702.0</v>
      </c>
      <c r="B703" s="8">
        <v>67.0</v>
      </c>
      <c r="C703" s="191" t="s">
        <v>3932</v>
      </c>
      <c r="D703" s="197" t="s">
        <v>3933</v>
      </c>
      <c r="E703" s="197" t="s">
        <v>3934</v>
      </c>
      <c r="F703" s="137"/>
      <c r="G703" s="7" t="s">
        <v>22</v>
      </c>
      <c r="H703" s="7">
        <v>10.0</v>
      </c>
      <c r="I703" s="89" t="s">
        <v>239</v>
      </c>
      <c r="J703" s="137" t="s">
        <v>195</v>
      </c>
      <c r="K703" s="132"/>
      <c r="L703" s="87" t="s">
        <v>3935</v>
      </c>
      <c r="M703" s="89" t="s">
        <v>6199</v>
      </c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>
      <c r="A704" s="7">
        <v>703.0</v>
      </c>
      <c r="B704" s="8">
        <v>68.0</v>
      </c>
      <c r="C704" s="191" t="s">
        <v>3936</v>
      </c>
      <c r="D704" s="197" t="s">
        <v>258</v>
      </c>
      <c r="E704" s="197" t="s">
        <v>3937</v>
      </c>
      <c r="F704" s="137"/>
      <c r="G704" s="7" t="s">
        <v>22</v>
      </c>
      <c r="H704" s="7">
        <v>10.0</v>
      </c>
      <c r="I704" s="89" t="s">
        <v>205</v>
      </c>
      <c r="J704" s="137" t="s">
        <v>195</v>
      </c>
      <c r="K704" s="132"/>
      <c r="L704" s="87" t="s">
        <v>3938</v>
      </c>
      <c r="M704" s="89" t="s">
        <v>6199</v>
      </c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>
      <c r="A705" s="7">
        <v>704.0</v>
      </c>
      <c r="B705" s="8">
        <v>69.0</v>
      </c>
      <c r="C705" s="191" t="s">
        <v>3939</v>
      </c>
      <c r="D705" s="197" t="s">
        <v>212</v>
      </c>
      <c r="E705" s="197" t="s">
        <v>3940</v>
      </c>
      <c r="F705" s="137"/>
      <c r="G705" s="7" t="s">
        <v>22</v>
      </c>
      <c r="H705" s="7">
        <v>10.0</v>
      </c>
      <c r="I705" s="89" t="s">
        <v>64</v>
      </c>
      <c r="J705" s="137" t="s">
        <v>195</v>
      </c>
      <c r="K705" s="132"/>
      <c r="L705" s="87" t="s">
        <v>3941</v>
      </c>
      <c r="M705" s="89" t="s">
        <v>6199</v>
      </c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>
      <c r="A706" s="7">
        <v>705.0</v>
      </c>
      <c r="B706" s="8">
        <v>70.0</v>
      </c>
      <c r="C706" s="191" t="s">
        <v>3942</v>
      </c>
      <c r="D706" s="197" t="s">
        <v>3943</v>
      </c>
      <c r="E706" s="197" t="s">
        <v>3944</v>
      </c>
      <c r="F706" s="137"/>
      <c r="G706" s="7" t="s">
        <v>22</v>
      </c>
      <c r="H706" s="7">
        <v>10.0</v>
      </c>
      <c r="I706" s="89" t="s">
        <v>205</v>
      </c>
      <c r="J706" s="137" t="s">
        <v>195</v>
      </c>
      <c r="K706" s="132"/>
      <c r="L706" s="87" t="s">
        <v>3945</v>
      </c>
      <c r="M706" s="89" t="s">
        <v>6199</v>
      </c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>
      <c r="A707" s="7">
        <v>706.0</v>
      </c>
      <c r="B707" s="8">
        <v>71.0</v>
      </c>
      <c r="C707" s="191" t="s">
        <v>3946</v>
      </c>
      <c r="D707" s="197" t="s">
        <v>3947</v>
      </c>
      <c r="E707" s="197" t="s">
        <v>3948</v>
      </c>
      <c r="F707" s="137"/>
      <c r="G707" s="7" t="s">
        <v>22</v>
      </c>
      <c r="H707" s="7">
        <v>10.0</v>
      </c>
      <c r="I707" s="89" t="s">
        <v>56</v>
      </c>
      <c r="J707" s="137" t="s">
        <v>195</v>
      </c>
      <c r="K707" s="132"/>
      <c r="L707" s="87" t="s">
        <v>3949</v>
      </c>
      <c r="M707" s="89" t="s">
        <v>6199</v>
      </c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>
      <c r="A708" s="7">
        <v>707.0</v>
      </c>
      <c r="B708" s="8">
        <v>72.0</v>
      </c>
      <c r="C708" s="191" t="s">
        <v>3950</v>
      </c>
      <c r="D708" s="87" t="s">
        <v>3951</v>
      </c>
      <c r="E708" s="87" t="s">
        <v>3952</v>
      </c>
      <c r="F708" s="87"/>
      <c r="G708" s="7" t="s">
        <v>22</v>
      </c>
      <c r="H708" s="7">
        <v>10.0</v>
      </c>
      <c r="I708" s="140" t="s">
        <v>511</v>
      </c>
      <c r="J708" s="87" t="s">
        <v>195</v>
      </c>
      <c r="K708" s="132"/>
      <c r="L708" s="87" t="s">
        <v>3953</v>
      </c>
      <c r="M708" s="89" t="s">
        <v>6199</v>
      </c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>
      <c r="A709" s="7">
        <v>708.0</v>
      </c>
      <c r="B709" s="8">
        <v>73.0</v>
      </c>
      <c r="C709" s="191" t="s">
        <v>3954</v>
      </c>
      <c r="D709" s="197" t="s">
        <v>773</v>
      </c>
      <c r="E709" s="197" t="s">
        <v>3955</v>
      </c>
      <c r="F709" s="137"/>
      <c r="G709" s="7" t="s">
        <v>22</v>
      </c>
      <c r="H709" s="7">
        <v>10.0</v>
      </c>
      <c r="I709" s="89" t="s">
        <v>239</v>
      </c>
      <c r="J709" s="137" t="s">
        <v>195</v>
      </c>
      <c r="K709" s="132"/>
      <c r="L709" s="87" t="s">
        <v>3956</v>
      </c>
      <c r="M709" s="89" t="s">
        <v>6199</v>
      </c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>
      <c r="A710" s="7">
        <v>709.0</v>
      </c>
      <c r="B710" s="354">
        <v>74.0</v>
      </c>
      <c r="C710" s="50" t="s">
        <v>576</v>
      </c>
      <c r="D710" s="57" t="s">
        <v>577</v>
      </c>
      <c r="E710" s="57" t="s">
        <v>578</v>
      </c>
      <c r="F710" s="57"/>
      <c r="G710" s="56" t="s">
        <v>22</v>
      </c>
      <c r="H710" s="56">
        <v>10.0</v>
      </c>
      <c r="I710" s="53" t="s">
        <v>275</v>
      </c>
      <c r="J710" s="57" t="s">
        <v>195</v>
      </c>
      <c r="K710" s="54"/>
      <c r="L710" s="57" t="s">
        <v>579</v>
      </c>
      <c r="M710" s="89" t="s">
        <v>6199</v>
      </c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>
      <c r="A711" s="7">
        <v>710.0</v>
      </c>
      <c r="B711" s="8">
        <v>75.0</v>
      </c>
      <c r="C711" s="160" t="s">
        <v>1897</v>
      </c>
      <c r="D711" s="115" t="s">
        <v>1898</v>
      </c>
      <c r="E711" s="115" t="s">
        <v>1899</v>
      </c>
      <c r="F711" s="115"/>
      <c r="G711" s="116" t="s">
        <v>22</v>
      </c>
      <c r="H711" s="116">
        <v>10.0</v>
      </c>
      <c r="I711" s="114" t="s">
        <v>201</v>
      </c>
      <c r="J711" s="115" t="s">
        <v>195</v>
      </c>
      <c r="K711" s="126">
        <v>20.0</v>
      </c>
      <c r="L711" s="115" t="s">
        <v>3957</v>
      </c>
      <c r="M711" s="114" t="s">
        <v>6199</v>
      </c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>
      <c r="A712" s="7">
        <v>711.0</v>
      </c>
      <c r="B712" s="8">
        <v>76.0</v>
      </c>
      <c r="C712" s="191" t="s">
        <v>3958</v>
      </c>
      <c r="D712" s="197" t="s">
        <v>3959</v>
      </c>
      <c r="E712" s="197" t="s">
        <v>3960</v>
      </c>
      <c r="F712" s="137"/>
      <c r="G712" s="7" t="s">
        <v>22</v>
      </c>
      <c r="H712" s="7">
        <v>10.0</v>
      </c>
      <c r="I712" s="89" t="s">
        <v>205</v>
      </c>
      <c r="J712" s="137" t="s">
        <v>195</v>
      </c>
      <c r="K712" s="132"/>
      <c r="L712" s="87" t="s">
        <v>3961</v>
      </c>
      <c r="M712" s="89" t="s">
        <v>6199</v>
      </c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>
      <c r="A713" s="7">
        <v>712.0</v>
      </c>
      <c r="B713" s="8">
        <v>77.0</v>
      </c>
      <c r="C713" s="191" t="s">
        <v>3962</v>
      </c>
      <c r="D713" s="197" t="s">
        <v>474</v>
      </c>
      <c r="E713" s="197" t="s">
        <v>3963</v>
      </c>
      <c r="F713" s="289"/>
      <c r="G713" s="7" t="s">
        <v>22</v>
      </c>
      <c r="H713" s="7">
        <v>10.0</v>
      </c>
      <c r="I713" s="89" t="s">
        <v>239</v>
      </c>
      <c r="J713" s="137" t="s">
        <v>195</v>
      </c>
      <c r="K713" s="132"/>
      <c r="L713" s="87" t="s">
        <v>3964</v>
      </c>
      <c r="M713" s="89" t="s">
        <v>6199</v>
      </c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>
      <c r="A714" s="7">
        <v>713.0</v>
      </c>
      <c r="B714" s="8">
        <v>78.0</v>
      </c>
      <c r="C714" s="191" t="s">
        <v>3965</v>
      </c>
      <c r="D714" s="197" t="s">
        <v>3966</v>
      </c>
      <c r="E714" s="197" t="s">
        <v>3967</v>
      </c>
      <c r="F714" s="137"/>
      <c r="G714" s="7" t="s">
        <v>22</v>
      </c>
      <c r="H714" s="7">
        <v>10.0</v>
      </c>
      <c r="I714" s="89" t="s">
        <v>194</v>
      </c>
      <c r="J714" s="137" t="s">
        <v>195</v>
      </c>
      <c r="K714" s="132"/>
      <c r="L714" s="87" t="s">
        <v>3968</v>
      </c>
      <c r="M714" s="89" t="s">
        <v>6199</v>
      </c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>
      <c r="A715" s="7">
        <v>714.0</v>
      </c>
      <c r="B715" s="8">
        <v>79.0</v>
      </c>
      <c r="C715" s="191" t="s">
        <v>3969</v>
      </c>
      <c r="D715" s="197" t="s">
        <v>112</v>
      </c>
      <c r="E715" s="197" t="s">
        <v>3970</v>
      </c>
      <c r="F715" s="137"/>
      <c r="G715" s="7" t="s">
        <v>22</v>
      </c>
      <c r="H715" s="7">
        <v>10.0</v>
      </c>
      <c r="I715" s="89" t="s">
        <v>232</v>
      </c>
      <c r="J715" s="137" t="s">
        <v>195</v>
      </c>
      <c r="K715" s="132"/>
      <c r="L715" s="87" t="s">
        <v>3971</v>
      </c>
      <c r="M715" s="89" t="s">
        <v>6199</v>
      </c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>
      <c r="A716" s="7">
        <v>715.0</v>
      </c>
      <c r="B716" s="8">
        <v>80.0</v>
      </c>
      <c r="C716" s="160" t="s">
        <v>1921</v>
      </c>
      <c r="D716" s="115" t="s">
        <v>1922</v>
      </c>
      <c r="E716" s="115" t="s">
        <v>1923</v>
      </c>
      <c r="F716" s="115"/>
      <c r="G716" s="116" t="s">
        <v>22</v>
      </c>
      <c r="H716" s="116">
        <v>10.0</v>
      </c>
      <c r="I716" s="114" t="s">
        <v>201</v>
      </c>
      <c r="J716" s="115" t="s">
        <v>195</v>
      </c>
      <c r="K716" s="126">
        <v>40.0</v>
      </c>
      <c r="L716" s="251" t="s">
        <v>3972</v>
      </c>
      <c r="M716" s="114" t="s">
        <v>6199</v>
      </c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>
      <c r="A717" s="7">
        <v>716.0</v>
      </c>
      <c r="B717" s="8">
        <v>81.0</v>
      </c>
      <c r="C717" s="191" t="s">
        <v>3973</v>
      </c>
      <c r="D717" s="197" t="s">
        <v>3974</v>
      </c>
      <c r="E717" s="197" t="s">
        <v>3975</v>
      </c>
      <c r="F717" s="137"/>
      <c r="G717" s="7" t="s">
        <v>22</v>
      </c>
      <c r="H717" s="7">
        <v>10.0</v>
      </c>
      <c r="I717" s="89"/>
      <c r="J717" s="137" t="s">
        <v>195</v>
      </c>
      <c r="K717" s="132"/>
      <c r="L717" s="87"/>
      <c r="M717" s="89" t="s">
        <v>6199</v>
      </c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>
      <c r="A718" s="7">
        <v>717.0</v>
      </c>
      <c r="B718" s="8">
        <v>82.0</v>
      </c>
      <c r="C718" s="191" t="s">
        <v>3976</v>
      </c>
      <c r="D718" s="197" t="s">
        <v>2992</v>
      </c>
      <c r="E718" s="197" t="s">
        <v>3977</v>
      </c>
      <c r="F718" s="137"/>
      <c r="G718" s="7" t="s">
        <v>22</v>
      </c>
      <c r="H718" s="7">
        <v>10.0</v>
      </c>
      <c r="I718" s="89" t="s">
        <v>275</v>
      </c>
      <c r="J718" s="137" t="s">
        <v>195</v>
      </c>
      <c r="K718" s="132"/>
      <c r="L718" s="87" t="s">
        <v>3978</v>
      </c>
      <c r="M718" s="89" t="s">
        <v>6199</v>
      </c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>
      <c r="A719" s="7">
        <v>718.0</v>
      </c>
      <c r="B719" s="17">
        <v>83.0</v>
      </c>
      <c r="C719" s="15" t="s">
        <v>209</v>
      </c>
      <c r="D719" s="27" t="s">
        <v>210</v>
      </c>
      <c r="E719" s="27" t="s">
        <v>211</v>
      </c>
      <c r="F719" s="16"/>
      <c r="G719" s="12" t="s">
        <v>22</v>
      </c>
      <c r="H719" s="12">
        <v>10.0</v>
      </c>
      <c r="I719" s="13" t="s">
        <v>194</v>
      </c>
      <c r="J719" s="16" t="s">
        <v>195</v>
      </c>
      <c r="K719" s="327"/>
      <c r="L719" s="10" t="s">
        <v>6204</v>
      </c>
      <c r="M719" s="13" t="s">
        <v>6199</v>
      </c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>
      <c r="A720" s="7">
        <v>719.0</v>
      </c>
      <c r="B720" s="8">
        <v>84.0</v>
      </c>
      <c r="C720" s="50" t="s">
        <v>580</v>
      </c>
      <c r="D720" s="69" t="s">
        <v>581</v>
      </c>
      <c r="E720" s="69" t="s">
        <v>582</v>
      </c>
      <c r="F720" s="51"/>
      <c r="G720" s="56" t="s">
        <v>22</v>
      </c>
      <c r="H720" s="56">
        <v>10.0</v>
      </c>
      <c r="I720" s="53" t="s">
        <v>194</v>
      </c>
      <c r="J720" s="51" t="s">
        <v>195</v>
      </c>
      <c r="K720" s="54"/>
      <c r="L720" s="57" t="s">
        <v>583</v>
      </c>
      <c r="M720" s="53" t="s">
        <v>6199</v>
      </c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>
      <c r="A721" s="7">
        <v>720.0</v>
      </c>
      <c r="B721" s="8">
        <v>85.0</v>
      </c>
      <c r="C721" s="191" t="s">
        <v>3979</v>
      </c>
      <c r="D721" s="87" t="s">
        <v>3980</v>
      </c>
      <c r="E721" s="87" t="s">
        <v>3981</v>
      </c>
      <c r="F721" s="87"/>
      <c r="G721" s="7" t="s">
        <v>22</v>
      </c>
      <c r="H721" s="7">
        <v>10.0</v>
      </c>
      <c r="I721" s="89" t="s">
        <v>201</v>
      </c>
      <c r="J721" s="87" t="s">
        <v>195</v>
      </c>
      <c r="K721" s="132"/>
      <c r="L721" s="87" t="s">
        <v>3982</v>
      </c>
      <c r="M721" s="89" t="s">
        <v>6199</v>
      </c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>
      <c r="A722" s="7">
        <v>721.0</v>
      </c>
      <c r="B722" s="8">
        <v>86.0</v>
      </c>
      <c r="C722" s="191" t="s">
        <v>3983</v>
      </c>
      <c r="D722" s="197" t="s">
        <v>2418</v>
      </c>
      <c r="E722" s="197" t="s">
        <v>3984</v>
      </c>
      <c r="F722" s="137"/>
      <c r="G722" s="7" t="s">
        <v>22</v>
      </c>
      <c r="H722" s="7">
        <v>10.0</v>
      </c>
      <c r="I722" s="89" t="s">
        <v>239</v>
      </c>
      <c r="J722" s="137" t="s">
        <v>195</v>
      </c>
      <c r="K722" s="132"/>
      <c r="L722" s="249" t="s">
        <v>3985</v>
      </c>
      <c r="M722" s="89" t="s">
        <v>6199</v>
      </c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>
      <c r="A723" s="7">
        <v>722.0</v>
      </c>
      <c r="B723" s="8">
        <v>87.0</v>
      </c>
      <c r="C723" s="15">
        <v>176414.0</v>
      </c>
      <c r="D723" s="10" t="s">
        <v>212</v>
      </c>
      <c r="E723" s="10" t="s">
        <v>213</v>
      </c>
      <c r="F723" s="10"/>
      <c r="G723" s="12" t="s">
        <v>22</v>
      </c>
      <c r="H723" s="12">
        <v>10.0</v>
      </c>
      <c r="I723" s="13" t="s">
        <v>194</v>
      </c>
      <c r="J723" s="10" t="s">
        <v>195</v>
      </c>
      <c r="K723" s="327"/>
      <c r="L723" s="10" t="s">
        <v>6205</v>
      </c>
      <c r="M723" s="13" t="s">
        <v>6199</v>
      </c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>
      <c r="A724" s="7">
        <v>723.0</v>
      </c>
      <c r="B724" s="8">
        <v>88.0</v>
      </c>
      <c r="C724" s="191" t="s">
        <v>3986</v>
      </c>
      <c r="D724" s="197" t="s">
        <v>1774</v>
      </c>
      <c r="E724" s="197" t="s">
        <v>3987</v>
      </c>
      <c r="F724" s="137"/>
      <c r="G724" s="7" t="s">
        <v>22</v>
      </c>
      <c r="H724" s="7">
        <v>10.0</v>
      </c>
      <c r="I724" s="89"/>
      <c r="J724" s="137" t="s">
        <v>195</v>
      </c>
      <c r="K724" s="132"/>
      <c r="L724" s="87" t="s">
        <v>3988</v>
      </c>
      <c r="M724" s="89" t="s">
        <v>6199</v>
      </c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>
      <c r="A725" s="7">
        <v>724.0</v>
      </c>
      <c r="B725" s="8">
        <v>89.0</v>
      </c>
      <c r="C725" s="50" t="s">
        <v>584</v>
      </c>
      <c r="D725" s="57" t="s">
        <v>585</v>
      </c>
      <c r="E725" s="57" t="s">
        <v>586</v>
      </c>
      <c r="F725" s="57"/>
      <c r="G725" s="56" t="s">
        <v>22</v>
      </c>
      <c r="H725" s="56">
        <v>10.0</v>
      </c>
      <c r="I725" s="53" t="s">
        <v>194</v>
      </c>
      <c r="J725" s="57" t="s">
        <v>195</v>
      </c>
      <c r="K725" s="54"/>
      <c r="L725" s="57" t="s">
        <v>587</v>
      </c>
      <c r="M725" s="53" t="s">
        <v>6199</v>
      </c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>
      <c r="A726" s="7">
        <v>725.0</v>
      </c>
      <c r="B726" s="8">
        <v>90.0</v>
      </c>
      <c r="C726" s="191" t="s">
        <v>3989</v>
      </c>
      <c r="D726" s="197" t="s">
        <v>92</v>
      </c>
      <c r="E726" s="197" t="s">
        <v>3990</v>
      </c>
      <c r="F726" s="137"/>
      <c r="G726" s="7" t="s">
        <v>22</v>
      </c>
      <c r="H726" s="7">
        <v>10.0</v>
      </c>
      <c r="I726" s="89" t="s">
        <v>275</v>
      </c>
      <c r="J726" s="137" t="s">
        <v>195</v>
      </c>
      <c r="K726" s="132"/>
      <c r="L726" s="87" t="s">
        <v>3991</v>
      </c>
      <c r="M726" s="89" t="s">
        <v>6199</v>
      </c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>
      <c r="A727" s="7">
        <v>726.0</v>
      </c>
      <c r="B727" s="8">
        <v>91.0</v>
      </c>
      <c r="C727" s="191" t="s">
        <v>3992</v>
      </c>
      <c r="D727" s="197" t="s">
        <v>3993</v>
      </c>
      <c r="E727" s="197" t="s">
        <v>3994</v>
      </c>
      <c r="F727" s="137"/>
      <c r="G727" s="7" t="s">
        <v>22</v>
      </c>
      <c r="H727" s="7">
        <v>10.0</v>
      </c>
      <c r="I727" s="89" t="s">
        <v>291</v>
      </c>
      <c r="J727" s="137" t="s">
        <v>195</v>
      </c>
      <c r="K727" s="132"/>
      <c r="L727" s="87" t="s">
        <v>3995</v>
      </c>
      <c r="M727" s="89" t="s">
        <v>6199</v>
      </c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>
      <c r="A728" s="7">
        <v>727.0</v>
      </c>
      <c r="B728" s="8">
        <v>92.0</v>
      </c>
      <c r="C728" s="160" t="s">
        <v>1981</v>
      </c>
      <c r="D728" s="115" t="s">
        <v>1982</v>
      </c>
      <c r="E728" s="115" t="s">
        <v>1983</v>
      </c>
      <c r="F728" s="115"/>
      <c r="G728" s="116" t="s">
        <v>22</v>
      </c>
      <c r="H728" s="116">
        <v>10.0</v>
      </c>
      <c r="I728" s="114" t="s">
        <v>194</v>
      </c>
      <c r="J728" s="115" t="s">
        <v>195</v>
      </c>
      <c r="K728" s="126">
        <v>60.0</v>
      </c>
      <c r="L728" s="115" t="s">
        <v>3996</v>
      </c>
      <c r="M728" s="114" t="s">
        <v>6199</v>
      </c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>
      <c r="A729" s="7">
        <v>728.0</v>
      </c>
      <c r="B729" s="8">
        <v>93.0</v>
      </c>
      <c r="C729" s="191" t="s">
        <v>3997</v>
      </c>
      <c r="D729" s="197" t="s">
        <v>3998</v>
      </c>
      <c r="E729" s="197" t="s">
        <v>3999</v>
      </c>
      <c r="F729" s="137"/>
      <c r="G729" s="7" t="s">
        <v>22</v>
      </c>
      <c r="H729" s="7">
        <v>10.0</v>
      </c>
      <c r="I729" s="89" t="s">
        <v>275</v>
      </c>
      <c r="J729" s="137" t="s">
        <v>195</v>
      </c>
      <c r="K729" s="132"/>
      <c r="L729" s="87" t="s">
        <v>4000</v>
      </c>
      <c r="M729" s="89" t="s">
        <v>6199</v>
      </c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>
      <c r="A730" s="7">
        <v>729.0</v>
      </c>
      <c r="B730" s="8">
        <v>94.0</v>
      </c>
      <c r="C730" s="160" t="s">
        <v>4001</v>
      </c>
      <c r="D730" s="115" t="s">
        <v>1599</v>
      </c>
      <c r="E730" s="115" t="s">
        <v>4002</v>
      </c>
      <c r="F730" s="115"/>
      <c r="G730" s="116" t="s">
        <v>22</v>
      </c>
      <c r="H730" s="116">
        <v>10.0</v>
      </c>
      <c r="I730" s="114" t="s">
        <v>201</v>
      </c>
      <c r="J730" s="115" t="s">
        <v>195</v>
      </c>
      <c r="K730" s="126">
        <v>100.0</v>
      </c>
      <c r="L730" s="115" t="s">
        <v>4003</v>
      </c>
      <c r="M730" s="114" t="s">
        <v>6199</v>
      </c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>
      <c r="A731" s="7">
        <v>730.0</v>
      </c>
      <c r="B731" s="8">
        <v>95.0</v>
      </c>
      <c r="C731" s="191" t="s">
        <v>4004</v>
      </c>
      <c r="D731" s="87" t="s">
        <v>397</v>
      </c>
      <c r="E731" s="87" t="s">
        <v>4005</v>
      </c>
      <c r="F731" s="87"/>
      <c r="G731" s="7" t="s">
        <v>22</v>
      </c>
      <c r="H731" s="7">
        <v>10.0</v>
      </c>
      <c r="I731" s="89" t="s">
        <v>201</v>
      </c>
      <c r="J731" s="87" t="s">
        <v>195</v>
      </c>
      <c r="K731" s="132"/>
      <c r="L731" s="87" t="s">
        <v>4006</v>
      </c>
      <c r="M731" s="89" t="s">
        <v>6199</v>
      </c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>
      <c r="A732" s="7">
        <v>731.0</v>
      </c>
      <c r="B732" s="8">
        <v>96.0</v>
      </c>
      <c r="C732" s="191" t="s">
        <v>4007</v>
      </c>
      <c r="D732" s="197" t="s">
        <v>212</v>
      </c>
      <c r="E732" s="197" t="s">
        <v>4008</v>
      </c>
      <c r="F732" s="137"/>
      <c r="G732" s="7" t="s">
        <v>22</v>
      </c>
      <c r="H732" s="7">
        <v>10.0</v>
      </c>
      <c r="I732" s="89" t="s">
        <v>655</v>
      </c>
      <c r="J732" s="137" t="s">
        <v>195</v>
      </c>
      <c r="K732" s="132"/>
      <c r="L732" s="87" t="s">
        <v>4009</v>
      </c>
      <c r="M732" s="89" t="s">
        <v>6199</v>
      </c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>
      <c r="A733" s="7">
        <v>732.0</v>
      </c>
      <c r="B733" s="8">
        <v>97.0</v>
      </c>
      <c r="C733" s="160" t="s">
        <v>1885</v>
      </c>
      <c r="D733" s="115" t="s">
        <v>1886</v>
      </c>
      <c r="E733" s="115" t="s">
        <v>1887</v>
      </c>
      <c r="F733" s="115"/>
      <c r="G733" s="116" t="s">
        <v>13</v>
      </c>
      <c r="H733" s="116">
        <v>11.0</v>
      </c>
      <c r="I733" s="114" t="s">
        <v>14</v>
      </c>
      <c r="J733" s="115" t="s">
        <v>195</v>
      </c>
      <c r="K733" s="126">
        <v>20.0</v>
      </c>
      <c r="L733" s="115" t="s">
        <v>4010</v>
      </c>
      <c r="M733" s="114" t="s">
        <v>6206</v>
      </c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>
      <c r="A734" s="7">
        <v>733.0</v>
      </c>
      <c r="B734" s="8">
        <v>98.0</v>
      </c>
      <c r="C734" s="191" t="s">
        <v>4011</v>
      </c>
      <c r="D734" s="197" t="s">
        <v>4012</v>
      </c>
      <c r="E734" s="197" t="s">
        <v>4013</v>
      </c>
      <c r="F734" s="137"/>
      <c r="G734" s="7" t="s">
        <v>13</v>
      </c>
      <c r="H734" s="7">
        <v>11.0</v>
      </c>
      <c r="I734" s="89" t="s">
        <v>205</v>
      </c>
      <c r="J734" s="137" t="s">
        <v>195</v>
      </c>
      <c r="K734" s="132"/>
      <c r="L734" s="87" t="s">
        <v>4014</v>
      </c>
      <c r="M734" s="89" t="s">
        <v>6206</v>
      </c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>
      <c r="A735" s="7">
        <v>734.0</v>
      </c>
      <c r="B735" s="8">
        <v>99.0</v>
      </c>
      <c r="C735" s="191" t="s">
        <v>4015</v>
      </c>
      <c r="D735" s="197" t="s">
        <v>58</v>
      </c>
      <c r="E735" s="197" t="s">
        <v>4016</v>
      </c>
      <c r="F735" s="137"/>
      <c r="G735" s="7" t="s">
        <v>13</v>
      </c>
      <c r="H735" s="7">
        <v>11.0</v>
      </c>
      <c r="I735" s="89" t="s">
        <v>114</v>
      </c>
      <c r="J735" s="137" t="s">
        <v>195</v>
      </c>
      <c r="K735" s="132"/>
      <c r="L735" s="87" t="s">
        <v>4017</v>
      </c>
      <c r="M735" s="89" t="s">
        <v>6206</v>
      </c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>
      <c r="A736" s="7">
        <v>735.0</v>
      </c>
      <c r="B736" s="8">
        <v>100.0</v>
      </c>
      <c r="C736" s="191" t="s">
        <v>4018</v>
      </c>
      <c r="D736" s="87" t="s">
        <v>1440</v>
      </c>
      <c r="E736" s="87" t="s">
        <v>4019</v>
      </c>
      <c r="F736" s="87"/>
      <c r="G736" s="7" t="s">
        <v>13</v>
      </c>
      <c r="H736" s="7">
        <v>11.0</v>
      </c>
      <c r="I736" s="89" t="s">
        <v>194</v>
      </c>
      <c r="J736" s="87" t="s">
        <v>195</v>
      </c>
      <c r="K736" s="132"/>
      <c r="L736" s="87" t="s">
        <v>4020</v>
      </c>
      <c r="M736" s="89" t="s">
        <v>6206</v>
      </c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>
      <c r="A737" s="7">
        <v>736.0</v>
      </c>
      <c r="B737" s="8">
        <v>101.0</v>
      </c>
      <c r="C737" s="50" t="s">
        <v>588</v>
      </c>
      <c r="D737" s="69" t="s">
        <v>589</v>
      </c>
      <c r="E737" s="69" t="s">
        <v>590</v>
      </c>
      <c r="F737" s="51"/>
      <c r="G737" s="56" t="s">
        <v>13</v>
      </c>
      <c r="H737" s="56">
        <v>11.0</v>
      </c>
      <c r="I737" s="53" t="s">
        <v>239</v>
      </c>
      <c r="J737" s="51" t="s">
        <v>195</v>
      </c>
      <c r="K737" s="54"/>
      <c r="L737" s="57" t="s">
        <v>591</v>
      </c>
      <c r="M737" s="53" t="s">
        <v>6206</v>
      </c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>
      <c r="A738" s="7">
        <v>737.0</v>
      </c>
      <c r="B738" s="8">
        <v>102.0</v>
      </c>
      <c r="C738" s="191" t="s">
        <v>4021</v>
      </c>
      <c r="D738" s="131" t="s">
        <v>1863</v>
      </c>
      <c r="E738" s="131" t="s">
        <v>4022</v>
      </c>
      <c r="F738" s="137"/>
      <c r="G738" s="132" t="s">
        <v>13</v>
      </c>
      <c r="H738" s="132">
        <v>11.0</v>
      </c>
      <c r="I738" s="89" t="s">
        <v>282</v>
      </c>
      <c r="J738" s="137" t="s">
        <v>195</v>
      </c>
      <c r="K738" s="132"/>
      <c r="L738" s="131" t="s">
        <v>4023</v>
      </c>
      <c r="M738" s="89" t="s">
        <v>6206</v>
      </c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>
      <c r="A739" s="7">
        <v>738.0</v>
      </c>
      <c r="B739" s="8">
        <v>103.0</v>
      </c>
      <c r="C739" s="191" t="s">
        <v>4024</v>
      </c>
      <c r="D739" s="197" t="s">
        <v>1566</v>
      </c>
      <c r="E739" s="197" t="s">
        <v>4025</v>
      </c>
      <c r="F739" s="137"/>
      <c r="G739" s="7" t="s">
        <v>13</v>
      </c>
      <c r="H739" s="7">
        <v>11.0</v>
      </c>
      <c r="I739" s="89" t="s">
        <v>194</v>
      </c>
      <c r="J739" s="137" t="s">
        <v>195</v>
      </c>
      <c r="K739" s="132"/>
      <c r="L739" s="87" t="s">
        <v>4026</v>
      </c>
      <c r="M739" s="89" t="s">
        <v>6206</v>
      </c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>
      <c r="A740" s="7">
        <v>739.0</v>
      </c>
      <c r="B740" s="8">
        <v>104.0</v>
      </c>
      <c r="C740" s="191" t="s">
        <v>4027</v>
      </c>
      <c r="D740" s="197" t="s">
        <v>4028</v>
      </c>
      <c r="E740" s="197" t="s">
        <v>4029</v>
      </c>
      <c r="F740" s="137"/>
      <c r="G740" s="7" t="s">
        <v>13</v>
      </c>
      <c r="H740" s="7">
        <v>11.0</v>
      </c>
      <c r="I740" s="89" t="s">
        <v>239</v>
      </c>
      <c r="J740" s="137" t="s">
        <v>195</v>
      </c>
      <c r="K740" s="132"/>
      <c r="L740" s="87" t="s">
        <v>4030</v>
      </c>
      <c r="M740" s="89" t="s">
        <v>6206</v>
      </c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>
      <c r="A741" s="7">
        <v>740.0</v>
      </c>
      <c r="B741" s="8">
        <v>105.0</v>
      </c>
      <c r="C741" s="50" t="s">
        <v>592</v>
      </c>
      <c r="D741" s="57" t="s">
        <v>62</v>
      </c>
      <c r="E741" s="57" t="s">
        <v>593</v>
      </c>
      <c r="F741" s="57"/>
      <c r="G741" s="56" t="s">
        <v>13</v>
      </c>
      <c r="H741" s="56">
        <v>11.0</v>
      </c>
      <c r="I741" s="53" t="s">
        <v>81</v>
      </c>
      <c r="J741" s="57" t="s">
        <v>195</v>
      </c>
      <c r="K741" s="54"/>
      <c r="L741" s="57" t="s">
        <v>594</v>
      </c>
      <c r="M741" s="53" t="s">
        <v>6206</v>
      </c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>
      <c r="A742" s="7">
        <v>741.0</v>
      </c>
      <c r="B742" s="8">
        <v>106.0</v>
      </c>
      <c r="C742" s="50" t="s">
        <v>595</v>
      </c>
      <c r="D742" s="69" t="s">
        <v>596</v>
      </c>
      <c r="E742" s="69" t="s">
        <v>597</v>
      </c>
      <c r="F742" s="51"/>
      <c r="G742" s="56" t="s">
        <v>13</v>
      </c>
      <c r="H742" s="56">
        <v>11.0</v>
      </c>
      <c r="I742" s="53" t="s">
        <v>239</v>
      </c>
      <c r="J742" s="51" t="s">
        <v>195</v>
      </c>
      <c r="K742" s="54"/>
      <c r="L742" s="57" t="s">
        <v>598</v>
      </c>
      <c r="M742" s="53" t="s">
        <v>6206</v>
      </c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>
      <c r="A743" s="7">
        <v>742.0</v>
      </c>
      <c r="B743" s="8">
        <v>107.0</v>
      </c>
      <c r="C743" s="191" t="s">
        <v>4031</v>
      </c>
      <c r="D743" s="197" t="s">
        <v>74</v>
      </c>
      <c r="E743" s="197" t="s">
        <v>4032</v>
      </c>
      <c r="F743" s="137"/>
      <c r="G743" s="7" t="s">
        <v>13</v>
      </c>
      <c r="H743" s="7">
        <v>11.0</v>
      </c>
      <c r="I743" s="89" t="s">
        <v>194</v>
      </c>
      <c r="J743" s="137" t="s">
        <v>195</v>
      </c>
      <c r="K743" s="132"/>
      <c r="L743" s="87" t="s">
        <v>4033</v>
      </c>
      <c r="M743" s="89" t="s">
        <v>6206</v>
      </c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>
      <c r="A744" s="7">
        <v>743.0</v>
      </c>
      <c r="B744" s="8">
        <v>108.0</v>
      </c>
      <c r="C744" s="191" t="s">
        <v>4034</v>
      </c>
      <c r="D744" s="197" t="s">
        <v>62</v>
      </c>
      <c r="E744" s="197" t="s">
        <v>4035</v>
      </c>
      <c r="F744" s="137"/>
      <c r="G744" s="7" t="s">
        <v>13</v>
      </c>
      <c r="H744" s="7">
        <v>11.0</v>
      </c>
      <c r="I744" s="89" t="s">
        <v>56</v>
      </c>
      <c r="J744" s="137" t="s">
        <v>195</v>
      </c>
      <c r="K744" s="132"/>
      <c r="L744" s="87" t="s">
        <v>4036</v>
      </c>
      <c r="M744" s="89" t="s">
        <v>6206</v>
      </c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>
      <c r="A745" s="7">
        <v>744.0</v>
      </c>
      <c r="B745" s="8">
        <v>109.0</v>
      </c>
      <c r="C745" s="50" t="s">
        <v>599</v>
      </c>
      <c r="D745" s="69" t="s">
        <v>62</v>
      </c>
      <c r="E745" s="69" t="s">
        <v>600</v>
      </c>
      <c r="F745" s="51"/>
      <c r="G745" s="56" t="s">
        <v>13</v>
      </c>
      <c r="H745" s="56">
        <v>11.0</v>
      </c>
      <c r="I745" s="53" t="s">
        <v>56</v>
      </c>
      <c r="J745" s="51" t="s">
        <v>195</v>
      </c>
      <c r="K745" s="54"/>
      <c r="L745" s="57" t="s">
        <v>601</v>
      </c>
      <c r="M745" s="53" t="s">
        <v>6206</v>
      </c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>
      <c r="A746" s="7">
        <v>745.0</v>
      </c>
      <c r="B746" s="8">
        <v>110.0</v>
      </c>
      <c r="C746" s="191" t="s">
        <v>4037</v>
      </c>
      <c r="D746" s="197" t="s">
        <v>4038</v>
      </c>
      <c r="E746" s="197" t="s">
        <v>4039</v>
      </c>
      <c r="F746" s="137"/>
      <c r="G746" s="7" t="s">
        <v>13</v>
      </c>
      <c r="H746" s="7">
        <v>11.0</v>
      </c>
      <c r="I746" s="89" t="s">
        <v>205</v>
      </c>
      <c r="J746" s="137" t="s">
        <v>195</v>
      </c>
      <c r="K746" s="132"/>
      <c r="L746" s="87" t="s">
        <v>4040</v>
      </c>
      <c r="M746" s="89" t="s">
        <v>6206</v>
      </c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>
      <c r="A747" s="7">
        <v>746.0</v>
      </c>
      <c r="B747" s="8">
        <v>111.0</v>
      </c>
      <c r="C747" s="50" t="s">
        <v>602</v>
      </c>
      <c r="D747" s="69" t="s">
        <v>603</v>
      </c>
      <c r="E747" s="69" t="s">
        <v>604</v>
      </c>
      <c r="F747" s="51"/>
      <c r="G747" s="56" t="s">
        <v>13</v>
      </c>
      <c r="H747" s="56">
        <v>11.0</v>
      </c>
      <c r="I747" s="53" t="s">
        <v>275</v>
      </c>
      <c r="J747" s="51" t="s">
        <v>195</v>
      </c>
      <c r="K747" s="54"/>
      <c r="L747" s="57" t="s">
        <v>605</v>
      </c>
      <c r="M747" s="53" t="s">
        <v>6206</v>
      </c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>
      <c r="A748" s="7">
        <v>747.0</v>
      </c>
      <c r="B748" s="8">
        <v>112.0</v>
      </c>
      <c r="C748" s="50" t="s">
        <v>606</v>
      </c>
      <c r="D748" s="69" t="s">
        <v>69</v>
      </c>
      <c r="E748" s="69" t="s">
        <v>607</v>
      </c>
      <c r="F748" s="51"/>
      <c r="G748" s="56" t="s">
        <v>13</v>
      </c>
      <c r="H748" s="56">
        <v>11.0</v>
      </c>
      <c r="I748" s="53" t="s">
        <v>608</v>
      </c>
      <c r="J748" s="51" t="s">
        <v>195</v>
      </c>
      <c r="K748" s="54"/>
      <c r="L748" s="57" t="s">
        <v>609</v>
      </c>
      <c r="M748" s="53" t="s">
        <v>6206</v>
      </c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>
      <c r="A749" s="7">
        <v>748.0</v>
      </c>
      <c r="B749" s="8">
        <v>113.0</v>
      </c>
      <c r="C749" s="50" t="s">
        <v>610</v>
      </c>
      <c r="D749" s="69" t="s">
        <v>611</v>
      </c>
      <c r="E749" s="69" t="s">
        <v>612</v>
      </c>
      <c r="F749" s="51"/>
      <c r="G749" s="56" t="s">
        <v>13</v>
      </c>
      <c r="H749" s="56">
        <v>11.0</v>
      </c>
      <c r="I749" s="53" t="s">
        <v>56</v>
      </c>
      <c r="J749" s="51" t="s">
        <v>195</v>
      </c>
      <c r="K749" s="54"/>
      <c r="L749" s="57" t="s">
        <v>613</v>
      </c>
      <c r="M749" s="53" t="s">
        <v>6206</v>
      </c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>
      <c r="A750" s="7">
        <v>749.0</v>
      </c>
      <c r="B750" s="8">
        <v>114.0</v>
      </c>
      <c r="C750" s="191" t="s">
        <v>4041</v>
      </c>
      <c r="D750" s="197" t="s">
        <v>47</v>
      </c>
      <c r="E750" s="197" t="s">
        <v>4042</v>
      </c>
      <c r="F750" s="137"/>
      <c r="G750" s="7" t="s">
        <v>13</v>
      </c>
      <c r="H750" s="7">
        <v>11.0</v>
      </c>
      <c r="I750" s="89" t="s">
        <v>194</v>
      </c>
      <c r="J750" s="137" t="s">
        <v>195</v>
      </c>
      <c r="K750" s="132"/>
      <c r="L750" s="87" t="s">
        <v>4043</v>
      </c>
      <c r="M750" s="89" t="s">
        <v>6206</v>
      </c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>
      <c r="A751" s="7">
        <v>750.0</v>
      </c>
      <c r="B751" s="8">
        <v>115.0</v>
      </c>
      <c r="C751" s="191" t="s">
        <v>4044</v>
      </c>
      <c r="D751" s="197" t="s">
        <v>62</v>
      </c>
      <c r="E751" s="197" t="s">
        <v>4045</v>
      </c>
      <c r="F751" s="137"/>
      <c r="G751" s="7" t="s">
        <v>13</v>
      </c>
      <c r="H751" s="7">
        <v>11.0</v>
      </c>
      <c r="I751" s="89" t="s">
        <v>205</v>
      </c>
      <c r="J751" s="137" t="s">
        <v>195</v>
      </c>
      <c r="K751" s="132"/>
      <c r="L751" s="87" t="s">
        <v>4046</v>
      </c>
      <c r="M751" s="89" t="s">
        <v>6206</v>
      </c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>
      <c r="A752" s="7">
        <v>751.0</v>
      </c>
      <c r="B752" s="8">
        <v>116.0</v>
      </c>
      <c r="C752" s="191" t="s">
        <v>4047</v>
      </c>
      <c r="D752" s="197" t="s">
        <v>4048</v>
      </c>
      <c r="E752" s="197" t="s">
        <v>4049</v>
      </c>
      <c r="F752" s="137"/>
      <c r="G752" s="7" t="s">
        <v>13</v>
      </c>
      <c r="H752" s="7">
        <v>11.0</v>
      </c>
      <c r="I752" s="89" t="s">
        <v>201</v>
      </c>
      <c r="J752" s="137" t="s">
        <v>195</v>
      </c>
      <c r="K752" s="132"/>
      <c r="L752" s="87" t="s">
        <v>4050</v>
      </c>
      <c r="M752" s="89" t="s">
        <v>6206</v>
      </c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>
      <c r="A753" s="7">
        <v>752.0</v>
      </c>
      <c r="B753" s="8">
        <v>117.0</v>
      </c>
      <c r="C753" s="50" t="s">
        <v>614</v>
      </c>
      <c r="D753" s="69" t="s">
        <v>615</v>
      </c>
      <c r="E753" s="69" t="s">
        <v>616</v>
      </c>
      <c r="F753" s="51"/>
      <c r="G753" s="56" t="s">
        <v>13</v>
      </c>
      <c r="H753" s="56">
        <v>11.0</v>
      </c>
      <c r="I753" s="53" t="s">
        <v>201</v>
      </c>
      <c r="J753" s="51" t="s">
        <v>195</v>
      </c>
      <c r="K753" s="54"/>
      <c r="L753" s="57" t="s">
        <v>617</v>
      </c>
      <c r="M753" s="53" t="s">
        <v>6206</v>
      </c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>
      <c r="A754" s="7">
        <v>753.0</v>
      </c>
      <c r="B754" s="8">
        <v>118.0</v>
      </c>
      <c r="C754" s="50" t="s">
        <v>618</v>
      </c>
      <c r="D754" s="69" t="s">
        <v>619</v>
      </c>
      <c r="E754" s="69" t="s">
        <v>620</v>
      </c>
      <c r="F754" s="51"/>
      <c r="G754" s="56" t="s">
        <v>13</v>
      </c>
      <c r="H754" s="56">
        <v>11.0</v>
      </c>
      <c r="I754" s="53" t="s">
        <v>194</v>
      </c>
      <c r="J754" s="51" t="s">
        <v>195</v>
      </c>
      <c r="K754" s="54"/>
      <c r="L754" s="57" t="s">
        <v>621</v>
      </c>
      <c r="M754" s="53" t="s">
        <v>6206</v>
      </c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>
      <c r="A755" s="7">
        <v>754.0</v>
      </c>
      <c r="B755" s="8">
        <v>119.0</v>
      </c>
      <c r="C755" s="191" t="s">
        <v>4051</v>
      </c>
      <c r="D755" s="197" t="s">
        <v>58</v>
      </c>
      <c r="E755" s="197" t="s">
        <v>4052</v>
      </c>
      <c r="F755" s="137"/>
      <c r="G755" s="7" t="s">
        <v>13</v>
      </c>
      <c r="H755" s="7">
        <v>11.0</v>
      </c>
      <c r="I755" s="89" t="s">
        <v>56</v>
      </c>
      <c r="J755" s="137" t="s">
        <v>195</v>
      </c>
      <c r="K755" s="132"/>
      <c r="L755" s="87" t="s">
        <v>4053</v>
      </c>
      <c r="M755" s="89" t="s">
        <v>6206</v>
      </c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>
      <c r="A756" s="7">
        <v>755.0</v>
      </c>
      <c r="B756" s="8">
        <v>120.0</v>
      </c>
      <c r="C756" s="15" t="s">
        <v>214</v>
      </c>
      <c r="D756" s="10" t="s">
        <v>215</v>
      </c>
      <c r="E756" s="10" t="s">
        <v>216</v>
      </c>
      <c r="F756" s="10"/>
      <c r="G756" s="12" t="s">
        <v>13</v>
      </c>
      <c r="H756" s="12">
        <v>11.0</v>
      </c>
      <c r="I756" s="13" t="s">
        <v>217</v>
      </c>
      <c r="J756" s="10" t="s">
        <v>195</v>
      </c>
      <c r="K756" s="327"/>
      <c r="L756" s="10" t="s">
        <v>6207</v>
      </c>
      <c r="M756" s="13" t="s">
        <v>6206</v>
      </c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>
      <c r="A757" s="7">
        <v>756.0</v>
      </c>
      <c r="B757" s="17">
        <v>121.0</v>
      </c>
      <c r="C757" s="15" t="s">
        <v>218</v>
      </c>
      <c r="D757" s="27" t="s">
        <v>219</v>
      </c>
      <c r="E757" s="27" t="s">
        <v>220</v>
      </c>
      <c r="F757" s="16"/>
      <c r="G757" s="12" t="s">
        <v>13</v>
      </c>
      <c r="H757" s="12">
        <v>11.0</v>
      </c>
      <c r="I757" s="13" t="s">
        <v>205</v>
      </c>
      <c r="J757" s="16" t="s">
        <v>195</v>
      </c>
      <c r="K757" s="327"/>
      <c r="L757" s="10" t="s">
        <v>6208</v>
      </c>
      <c r="M757" s="13" t="s">
        <v>6206</v>
      </c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>
      <c r="A758" s="7">
        <v>757.0</v>
      </c>
      <c r="B758" s="8">
        <v>122.0</v>
      </c>
      <c r="C758" s="15" t="s">
        <v>221</v>
      </c>
      <c r="D758" s="10" t="s">
        <v>222</v>
      </c>
      <c r="E758" s="10" t="s">
        <v>223</v>
      </c>
      <c r="F758" s="10"/>
      <c r="G758" s="12" t="s">
        <v>13</v>
      </c>
      <c r="H758" s="12">
        <v>11.0</v>
      </c>
      <c r="I758" s="13" t="s">
        <v>158</v>
      </c>
      <c r="J758" s="10" t="s">
        <v>195</v>
      </c>
      <c r="K758" s="327"/>
      <c r="L758" s="10" t="s">
        <v>6209</v>
      </c>
      <c r="M758" s="13" t="s">
        <v>6206</v>
      </c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>
      <c r="A759" s="7">
        <v>758.0</v>
      </c>
      <c r="B759" s="8">
        <v>123.0</v>
      </c>
      <c r="C759" s="191" t="s">
        <v>4054</v>
      </c>
      <c r="D759" s="197" t="s">
        <v>4055</v>
      </c>
      <c r="E759" s="197" t="s">
        <v>4056</v>
      </c>
      <c r="F759" s="137"/>
      <c r="G759" s="7" t="s">
        <v>13</v>
      </c>
      <c r="H759" s="7">
        <v>11.0</v>
      </c>
      <c r="I759" s="89" t="s">
        <v>194</v>
      </c>
      <c r="J759" s="137" t="s">
        <v>195</v>
      </c>
      <c r="K759" s="132"/>
      <c r="L759" s="87" t="s">
        <v>4057</v>
      </c>
      <c r="M759" s="89" t="s">
        <v>6206</v>
      </c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>
      <c r="A760" s="7">
        <v>759.0</v>
      </c>
      <c r="B760" s="17">
        <v>124.0</v>
      </c>
      <c r="C760" s="15" t="s">
        <v>224</v>
      </c>
      <c r="D760" s="27" t="s">
        <v>225</v>
      </c>
      <c r="E760" s="27" t="s">
        <v>226</v>
      </c>
      <c r="F760" s="16"/>
      <c r="G760" s="12" t="s">
        <v>13</v>
      </c>
      <c r="H760" s="12">
        <v>11.0</v>
      </c>
      <c r="I760" s="13" t="s">
        <v>56</v>
      </c>
      <c r="J760" s="16" t="s">
        <v>195</v>
      </c>
      <c r="K760" s="327"/>
      <c r="L760" s="10" t="s">
        <v>6210</v>
      </c>
      <c r="M760" s="13" t="s">
        <v>6206</v>
      </c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>
      <c r="A761" s="7">
        <v>760.0</v>
      </c>
      <c r="B761" s="8">
        <v>125.0</v>
      </c>
      <c r="C761" s="191">
        <v>239488.0</v>
      </c>
      <c r="D761" s="197" t="s">
        <v>4058</v>
      </c>
      <c r="E761" s="197" t="s">
        <v>4059</v>
      </c>
      <c r="F761" s="137"/>
      <c r="G761" s="7" t="s">
        <v>13</v>
      </c>
      <c r="H761" s="7">
        <v>11.0</v>
      </c>
      <c r="I761" s="89" t="s">
        <v>239</v>
      </c>
      <c r="J761" s="137" t="s">
        <v>195</v>
      </c>
      <c r="K761" s="132"/>
      <c r="L761" s="249" t="s">
        <v>4060</v>
      </c>
      <c r="M761" s="89" t="s">
        <v>6206</v>
      </c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>
      <c r="A762" s="7">
        <v>761.0</v>
      </c>
      <c r="B762" s="8">
        <v>126.0</v>
      </c>
      <c r="C762" s="50" t="s">
        <v>622</v>
      </c>
      <c r="D762" s="69" t="s">
        <v>623</v>
      </c>
      <c r="E762" s="69" t="s">
        <v>624</v>
      </c>
      <c r="F762" s="51"/>
      <c r="G762" s="56" t="s">
        <v>13</v>
      </c>
      <c r="H762" s="56">
        <v>11.0</v>
      </c>
      <c r="I762" s="53" t="s">
        <v>110</v>
      </c>
      <c r="J762" s="51" t="s">
        <v>195</v>
      </c>
      <c r="K762" s="54"/>
      <c r="L762" s="57" t="s">
        <v>625</v>
      </c>
      <c r="M762" s="53" t="s">
        <v>6206</v>
      </c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>
      <c r="A763" s="7">
        <v>762.0</v>
      </c>
      <c r="B763" s="8">
        <v>127.0</v>
      </c>
      <c r="C763" s="191" t="s">
        <v>4061</v>
      </c>
      <c r="D763" s="197" t="s">
        <v>1211</v>
      </c>
      <c r="E763" s="197" t="s">
        <v>4062</v>
      </c>
      <c r="F763" s="137"/>
      <c r="G763" s="7" t="s">
        <v>13</v>
      </c>
      <c r="H763" s="7">
        <v>11.0</v>
      </c>
      <c r="I763" s="89" t="s">
        <v>56</v>
      </c>
      <c r="J763" s="137" t="s">
        <v>195</v>
      </c>
      <c r="K763" s="132"/>
      <c r="L763" s="87" t="s">
        <v>4063</v>
      </c>
      <c r="M763" s="89" t="s">
        <v>6206</v>
      </c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>
      <c r="A764" s="7">
        <v>763.0</v>
      </c>
      <c r="B764" s="8">
        <v>128.0</v>
      </c>
      <c r="C764" s="50" t="s">
        <v>626</v>
      </c>
      <c r="D764" s="69" t="s">
        <v>276</v>
      </c>
      <c r="E764" s="69" t="s">
        <v>627</v>
      </c>
      <c r="F764" s="51"/>
      <c r="G764" s="56" t="s">
        <v>13</v>
      </c>
      <c r="H764" s="56">
        <v>11.0</v>
      </c>
      <c r="I764" s="53" t="s">
        <v>194</v>
      </c>
      <c r="J764" s="51" t="s">
        <v>195</v>
      </c>
      <c r="K764" s="54"/>
      <c r="L764" s="57" t="s">
        <v>628</v>
      </c>
      <c r="M764" s="53" t="s">
        <v>6206</v>
      </c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>
      <c r="A765" s="7">
        <v>764.0</v>
      </c>
      <c r="B765" s="8">
        <v>129.0</v>
      </c>
      <c r="C765" s="50" t="s">
        <v>629</v>
      </c>
      <c r="D765" s="69" t="s">
        <v>630</v>
      </c>
      <c r="E765" s="69" t="s">
        <v>631</v>
      </c>
      <c r="F765" s="51"/>
      <c r="G765" s="56" t="s">
        <v>13</v>
      </c>
      <c r="H765" s="56">
        <v>11.0</v>
      </c>
      <c r="I765" s="53" t="s">
        <v>194</v>
      </c>
      <c r="J765" s="51" t="s">
        <v>195</v>
      </c>
      <c r="K765" s="54"/>
      <c r="L765" s="57" t="s">
        <v>632</v>
      </c>
      <c r="M765" s="53" t="s">
        <v>6206</v>
      </c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>
      <c r="A766" s="7">
        <v>765.0</v>
      </c>
      <c r="B766" s="8">
        <v>130.0</v>
      </c>
      <c r="C766" s="50" t="s">
        <v>633</v>
      </c>
      <c r="D766" s="69" t="s">
        <v>58</v>
      </c>
      <c r="E766" s="69" t="s">
        <v>634</v>
      </c>
      <c r="F766" s="51"/>
      <c r="G766" s="56" t="s">
        <v>13</v>
      </c>
      <c r="H766" s="56">
        <v>11.0</v>
      </c>
      <c r="I766" s="53" t="s">
        <v>72</v>
      </c>
      <c r="J766" s="51" t="s">
        <v>195</v>
      </c>
      <c r="K766" s="54"/>
      <c r="L766" s="57" t="s">
        <v>635</v>
      </c>
      <c r="M766" s="53" t="s">
        <v>6206</v>
      </c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>
      <c r="A767" s="7">
        <v>766.0</v>
      </c>
      <c r="B767" s="8">
        <v>131.0</v>
      </c>
      <c r="C767" s="191" t="s">
        <v>4064</v>
      </c>
      <c r="D767" s="197" t="s">
        <v>2891</v>
      </c>
      <c r="E767" s="197" t="s">
        <v>4065</v>
      </c>
      <c r="F767" s="137"/>
      <c r="G767" s="7" t="s">
        <v>13</v>
      </c>
      <c r="H767" s="7">
        <v>11.0</v>
      </c>
      <c r="I767" s="89" t="s">
        <v>194</v>
      </c>
      <c r="J767" s="137" t="s">
        <v>195</v>
      </c>
      <c r="K767" s="132"/>
      <c r="L767" s="87" t="s">
        <v>4066</v>
      </c>
      <c r="M767" s="89" t="s">
        <v>6206</v>
      </c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>
      <c r="A768" s="7">
        <v>767.0</v>
      </c>
      <c r="B768" s="8">
        <v>132.0</v>
      </c>
      <c r="C768" s="191" t="s">
        <v>4067</v>
      </c>
      <c r="D768" s="197" t="s">
        <v>4068</v>
      </c>
      <c r="E768" s="197" t="s">
        <v>4069</v>
      </c>
      <c r="F768" s="137"/>
      <c r="G768" s="7" t="s">
        <v>13</v>
      </c>
      <c r="H768" s="7">
        <v>11.0</v>
      </c>
      <c r="I768" s="89" t="s">
        <v>194</v>
      </c>
      <c r="J768" s="137" t="s">
        <v>195</v>
      </c>
      <c r="K768" s="132"/>
      <c r="L768" s="87" t="s">
        <v>4070</v>
      </c>
      <c r="M768" s="89" t="s">
        <v>6206</v>
      </c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>
      <c r="A769" s="7">
        <v>768.0</v>
      </c>
      <c r="B769" s="8">
        <v>133.0</v>
      </c>
      <c r="C769" s="191" t="s">
        <v>4071</v>
      </c>
      <c r="D769" s="197" t="s">
        <v>4072</v>
      </c>
      <c r="E769" s="197" t="s">
        <v>4073</v>
      </c>
      <c r="F769" s="137"/>
      <c r="G769" s="7" t="s">
        <v>13</v>
      </c>
      <c r="H769" s="7">
        <v>11.0</v>
      </c>
      <c r="I769" s="89" t="s">
        <v>201</v>
      </c>
      <c r="J769" s="137" t="s">
        <v>195</v>
      </c>
      <c r="K769" s="132"/>
      <c r="L769" s="87" t="s">
        <v>4074</v>
      </c>
      <c r="M769" s="89" t="s">
        <v>6206</v>
      </c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>
      <c r="A770" s="7">
        <v>769.0</v>
      </c>
      <c r="B770" s="8">
        <v>134.0</v>
      </c>
      <c r="C770" s="50" t="s">
        <v>636</v>
      </c>
      <c r="D770" s="69" t="s">
        <v>637</v>
      </c>
      <c r="E770" s="69" t="s">
        <v>638</v>
      </c>
      <c r="F770" s="51"/>
      <c r="G770" s="56" t="s">
        <v>13</v>
      </c>
      <c r="H770" s="56">
        <v>11.0</v>
      </c>
      <c r="I770" s="53" t="s">
        <v>56</v>
      </c>
      <c r="J770" s="51" t="s">
        <v>195</v>
      </c>
      <c r="K770" s="54"/>
      <c r="L770" s="57" t="s">
        <v>639</v>
      </c>
      <c r="M770" s="53" t="s">
        <v>6206</v>
      </c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>
      <c r="A771" s="7">
        <v>770.0</v>
      </c>
      <c r="B771" s="8">
        <v>135.0</v>
      </c>
      <c r="C771" s="191" t="s">
        <v>4075</v>
      </c>
      <c r="D771" s="197" t="s">
        <v>4076</v>
      </c>
      <c r="E771" s="197" t="s">
        <v>4077</v>
      </c>
      <c r="F771" s="137"/>
      <c r="G771" s="7" t="s">
        <v>13</v>
      </c>
      <c r="H771" s="7">
        <v>11.0</v>
      </c>
      <c r="I771" s="89" t="s">
        <v>61</v>
      </c>
      <c r="J771" s="137" t="s">
        <v>195</v>
      </c>
      <c r="K771" s="132"/>
      <c r="L771" s="87" t="s">
        <v>4078</v>
      </c>
      <c r="M771" s="89" t="s">
        <v>6206</v>
      </c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>
      <c r="A772" s="7">
        <v>771.0</v>
      </c>
      <c r="B772" s="8">
        <v>136.0</v>
      </c>
      <c r="C772" s="160" t="s">
        <v>2011</v>
      </c>
      <c r="D772" s="115" t="s">
        <v>2012</v>
      </c>
      <c r="E772" s="115" t="s">
        <v>2013</v>
      </c>
      <c r="F772" s="115"/>
      <c r="G772" s="116" t="s">
        <v>13</v>
      </c>
      <c r="H772" s="116">
        <v>11.0</v>
      </c>
      <c r="I772" s="114" t="s">
        <v>205</v>
      </c>
      <c r="J772" s="115" t="s">
        <v>195</v>
      </c>
      <c r="K772" s="126">
        <v>90.0</v>
      </c>
      <c r="L772" s="115" t="s">
        <v>4079</v>
      </c>
      <c r="M772" s="114" t="s">
        <v>6206</v>
      </c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>
      <c r="A773" s="7">
        <v>772.0</v>
      </c>
      <c r="B773" s="8">
        <v>137.0</v>
      </c>
      <c r="C773" s="191" t="s">
        <v>4080</v>
      </c>
      <c r="D773" s="197" t="s">
        <v>4081</v>
      </c>
      <c r="E773" s="197" t="s">
        <v>4082</v>
      </c>
      <c r="F773" s="137"/>
      <c r="G773" s="7" t="s">
        <v>13</v>
      </c>
      <c r="H773" s="7">
        <v>11.0</v>
      </c>
      <c r="I773" s="89" t="s">
        <v>205</v>
      </c>
      <c r="J773" s="137" t="s">
        <v>195</v>
      </c>
      <c r="K773" s="132"/>
      <c r="L773" s="87" t="s">
        <v>4083</v>
      </c>
      <c r="M773" s="89" t="s">
        <v>6206</v>
      </c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>
      <c r="A774" s="7">
        <v>773.0</v>
      </c>
      <c r="B774" s="8">
        <v>138.0</v>
      </c>
      <c r="C774" s="160" t="s">
        <v>1924</v>
      </c>
      <c r="D774" s="115" t="s">
        <v>1925</v>
      </c>
      <c r="E774" s="115" t="s">
        <v>1926</v>
      </c>
      <c r="F774" s="115"/>
      <c r="G774" s="116" t="s">
        <v>13</v>
      </c>
      <c r="H774" s="116">
        <v>11.0</v>
      </c>
      <c r="I774" s="114" t="s">
        <v>201</v>
      </c>
      <c r="J774" s="115" t="s">
        <v>195</v>
      </c>
      <c r="K774" s="126">
        <v>50.0</v>
      </c>
      <c r="L774" s="115" t="s">
        <v>4084</v>
      </c>
      <c r="M774" s="114" t="s">
        <v>6206</v>
      </c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>
      <c r="A775" s="7">
        <v>774.0</v>
      </c>
      <c r="B775" s="8">
        <v>139.0</v>
      </c>
      <c r="C775" s="191" t="s">
        <v>4085</v>
      </c>
      <c r="D775" s="197" t="s">
        <v>276</v>
      </c>
      <c r="E775" s="197" t="s">
        <v>4086</v>
      </c>
      <c r="F775" s="137"/>
      <c r="G775" s="7" t="s">
        <v>13</v>
      </c>
      <c r="H775" s="7">
        <v>11.0</v>
      </c>
      <c r="I775" s="89" t="s">
        <v>708</v>
      </c>
      <c r="J775" s="137" t="s">
        <v>195</v>
      </c>
      <c r="K775" s="132"/>
      <c r="L775" s="87" t="s">
        <v>4087</v>
      </c>
      <c r="M775" s="89" t="s">
        <v>6206</v>
      </c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>
      <c r="A776" s="7">
        <v>775.0</v>
      </c>
      <c r="B776" s="8">
        <v>140.0</v>
      </c>
      <c r="C776" s="191" t="s">
        <v>4088</v>
      </c>
      <c r="D776" s="197" t="s">
        <v>4089</v>
      </c>
      <c r="E776" s="197" t="s">
        <v>4090</v>
      </c>
      <c r="F776" s="137"/>
      <c r="G776" s="7" t="s">
        <v>13</v>
      </c>
      <c r="H776" s="7">
        <v>11.0</v>
      </c>
      <c r="I776" s="89" t="s">
        <v>205</v>
      </c>
      <c r="J776" s="137" t="s">
        <v>195</v>
      </c>
      <c r="K776" s="132"/>
      <c r="L776" s="87" t="s">
        <v>4091</v>
      </c>
      <c r="M776" s="89" t="s">
        <v>6206</v>
      </c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>
      <c r="A777" s="7">
        <v>776.0</v>
      </c>
      <c r="B777" s="8">
        <v>141.0</v>
      </c>
      <c r="C777" s="191" t="s">
        <v>4092</v>
      </c>
      <c r="D777" s="197" t="s">
        <v>611</v>
      </c>
      <c r="E777" s="197" t="s">
        <v>4093</v>
      </c>
      <c r="F777" s="137"/>
      <c r="G777" s="7" t="s">
        <v>13</v>
      </c>
      <c r="H777" s="7">
        <v>11.0</v>
      </c>
      <c r="I777" s="89" t="s">
        <v>4094</v>
      </c>
      <c r="J777" s="137" t="s">
        <v>195</v>
      </c>
      <c r="K777" s="132"/>
      <c r="L777" s="87" t="s">
        <v>4095</v>
      </c>
      <c r="M777" s="89" t="s">
        <v>6206</v>
      </c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>
      <c r="A778" s="7">
        <v>777.0</v>
      </c>
      <c r="B778" s="8">
        <v>142.0</v>
      </c>
      <c r="C778" s="191" t="s">
        <v>4096</v>
      </c>
      <c r="D778" s="197" t="s">
        <v>4097</v>
      </c>
      <c r="E778" s="197" t="s">
        <v>4098</v>
      </c>
      <c r="F778" s="137"/>
      <c r="G778" s="7" t="s">
        <v>13</v>
      </c>
      <c r="H778" s="7">
        <v>11.0</v>
      </c>
      <c r="I778" s="89" t="s">
        <v>655</v>
      </c>
      <c r="J778" s="137" t="s">
        <v>195</v>
      </c>
      <c r="K778" s="132"/>
      <c r="L778" s="87" t="s">
        <v>4099</v>
      </c>
      <c r="M778" s="89" t="s">
        <v>6206</v>
      </c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>
      <c r="A779" s="7">
        <v>778.0</v>
      </c>
      <c r="B779" s="8">
        <v>143.0</v>
      </c>
      <c r="C779" s="191" t="s">
        <v>4100</v>
      </c>
      <c r="D779" s="197" t="s">
        <v>4101</v>
      </c>
      <c r="E779" s="197" t="s">
        <v>4102</v>
      </c>
      <c r="F779" s="137"/>
      <c r="G779" s="7" t="s">
        <v>13</v>
      </c>
      <c r="H779" s="7">
        <v>11.0</v>
      </c>
      <c r="I779" s="89" t="s">
        <v>81</v>
      </c>
      <c r="J779" s="137" t="s">
        <v>195</v>
      </c>
      <c r="K779" s="132"/>
      <c r="L779" s="87" t="s">
        <v>4103</v>
      </c>
      <c r="M779" s="89" t="s">
        <v>6206</v>
      </c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>
      <c r="A780" s="7">
        <v>779.0</v>
      </c>
      <c r="B780" s="8">
        <v>144.0</v>
      </c>
      <c r="C780" s="160" t="s">
        <v>2017</v>
      </c>
      <c r="D780" s="115" t="s">
        <v>2018</v>
      </c>
      <c r="E780" s="115" t="s">
        <v>2019</v>
      </c>
      <c r="F780" s="115"/>
      <c r="G780" s="116" t="s">
        <v>13</v>
      </c>
      <c r="H780" s="116">
        <v>11.0</v>
      </c>
      <c r="I780" s="114" t="s">
        <v>194</v>
      </c>
      <c r="J780" s="115" t="s">
        <v>195</v>
      </c>
      <c r="K780" s="126">
        <v>90.0</v>
      </c>
      <c r="L780" s="115" t="s">
        <v>4104</v>
      </c>
      <c r="M780" s="114" t="s">
        <v>6206</v>
      </c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>
      <c r="A781" s="7">
        <v>780.0</v>
      </c>
      <c r="B781" s="8">
        <v>145.0</v>
      </c>
      <c r="C781" s="160" t="s">
        <v>1903</v>
      </c>
      <c r="D781" s="115" t="s">
        <v>985</v>
      </c>
      <c r="E781" s="115" t="s">
        <v>1904</v>
      </c>
      <c r="F781" s="115"/>
      <c r="G781" s="116" t="s">
        <v>13</v>
      </c>
      <c r="H781" s="116">
        <v>11.0</v>
      </c>
      <c r="I781" s="114"/>
      <c r="J781" s="115" t="s">
        <v>195</v>
      </c>
      <c r="K781" s="126">
        <v>20.0</v>
      </c>
      <c r="L781" s="115" t="s">
        <v>4105</v>
      </c>
      <c r="M781" s="114" t="s">
        <v>6206</v>
      </c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>
      <c r="A782" s="7">
        <v>781.0</v>
      </c>
      <c r="B782" s="8">
        <v>146.0</v>
      </c>
      <c r="C782" s="160" t="s">
        <v>2020</v>
      </c>
      <c r="D782" s="236" t="s">
        <v>2021</v>
      </c>
      <c r="E782" s="236" t="s">
        <v>2022</v>
      </c>
      <c r="F782" s="118"/>
      <c r="G782" s="116" t="s">
        <v>13</v>
      </c>
      <c r="H782" s="116">
        <v>11.0</v>
      </c>
      <c r="I782" s="114" t="s">
        <v>275</v>
      </c>
      <c r="J782" s="118" t="s">
        <v>195</v>
      </c>
      <c r="K782" s="126">
        <v>90.0</v>
      </c>
      <c r="L782" s="115" t="s">
        <v>4106</v>
      </c>
      <c r="M782" s="114" t="s">
        <v>6206</v>
      </c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>
      <c r="A783" s="7">
        <v>782.0</v>
      </c>
      <c r="B783" s="8">
        <v>147.0</v>
      </c>
      <c r="C783" s="191" t="s">
        <v>4107</v>
      </c>
      <c r="D783" s="197" t="s">
        <v>320</v>
      </c>
      <c r="E783" s="197" t="s">
        <v>4108</v>
      </c>
      <c r="F783" s="137"/>
      <c r="G783" s="7" t="s">
        <v>13</v>
      </c>
      <c r="H783" s="7">
        <v>11.0</v>
      </c>
      <c r="I783" s="89" t="s">
        <v>359</v>
      </c>
      <c r="J783" s="137" t="s">
        <v>195</v>
      </c>
      <c r="K783" s="132"/>
      <c r="L783" s="87" t="s">
        <v>4109</v>
      </c>
      <c r="M783" s="89" t="s">
        <v>6206</v>
      </c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>
      <c r="A784" s="7">
        <v>783.0</v>
      </c>
      <c r="B784" s="8">
        <v>148.0</v>
      </c>
      <c r="C784" s="191" t="s">
        <v>4110</v>
      </c>
      <c r="D784" s="197" t="s">
        <v>4111</v>
      </c>
      <c r="E784" s="197" t="s">
        <v>4112</v>
      </c>
      <c r="F784" s="137"/>
      <c r="G784" s="7" t="s">
        <v>13</v>
      </c>
      <c r="H784" s="7">
        <v>11.0</v>
      </c>
      <c r="I784" s="89" t="s">
        <v>90</v>
      </c>
      <c r="J784" s="137" t="s">
        <v>195</v>
      </c>
      <c r="K784" s="132"/>
      <c r="L784" s="87" t="s">
        <v>4113</v>
      </c>
      <c r="M784" s="89" t="s">
        <v>6206</v>
      </c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>
      <c r="A785" s="7">
        <v>784.0</v>
      </c>
      <c r="B785" s="8">
        <v>149.0</v>
      </c>
      <c r="C785" s="191" t="s">
        <v>4114</v>
      </c>
      <c r="D785" s="197" t="s">
        <v>827</v>
      </c>
      <c r="E785" s="197" t="s">
        <v>4115</v>
      </c>
      <c r="F785" s="137"/>
      <c r="G785" s="7" t="s">
        <v>13</v>
      </c>
      <c r="H785" s="7">
        <v>11.0</v>
      </c>
      <c r="I785" s="89" t="s">
        <v>239</v>
      </c>
      <c r="J785" s="137" t="s">
        <v>195</v>
      </c>
      <c r="K785" s="132"/>
      <c r="L785" s="87" t="s">
        <v>4116</v>
      </c>
      <c r="M785" s="89" t="s">
        <v>6206</v>
      </c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>
      <c r="A786" s="7">
        <v>785.0</v>
      </c>
      <c r="B786" s="8">
        <v>150.0</v>
      </c>
      <c r="C786" s="191" t="s">
        <v>4117</v>
      </c>
      <c r="D786" s="197" t="s">
        <v>4118</v>
      </c>
      <c r="E786" s="197" t="s">
        <v>4119</v>
      </c>
      <c r="F786" s="137"/>
      <c r="G786" s="7" t="s">
        <v>13</v>
      </c>
      <c r="H786" s="7">
        <v>11.0</v>
      </c>
      <c r="I786" s="89" t="s">
        <v>205</v>
      </c>
      <c r="J786" s="137" t="s">
        <v>195</v>
      </c>
      <c r="K786" s="132"/>
      <c r="L786" s="87" t="s">
        <v>4120</v>
      </c>
      <c r="M786" s="89" t="s">
        <v>6206</v>
      </c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>
      <c r="A787" s="7">
        <v>786.0</v>
      </c>
      <c r="B787" s="8">
        <v>151.0</v>
      </c>
      <c r="C787" s="191" t="s">
        <v>4121</v>
      </c>
      <c r="D787" s="197" t="s">
        <v>4122</v>
      </c>
      <c r="E787" s="197" t="s">
        <v>4123</v>
      </c>
      <c r="F787" s="137"/>
      <c r="G787" s="7" t="s">
        <v>13</v>
      </c>
      <c r="H787" s="7">
        <v>11.0</v>
      </c>
      <c r="I787" s="89" t="s">
        <v>655</v>
      </c>
      <c r="J787" s="137" t="s">
        <v>195</v>
      </c>
      <c r="K787" s="132"/>
      <c r="L787" s="249" t="s">
        <v>4124</v>
      </c>
      <c r="M787" s="89" t="s">
        <v>6206</v>
      </c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>
      <c r="A788" s="7">
        <v>787.0</v>
      </c>
      <c r="B788" s="8">
        <v>152.0</v>
      </c>
      <c r="C788" s="191" t="s">
        <v>4125</v>
      </c>
      <c r="D788" s="87" t="s">
        <v>4126</v>
      </c>
      <c r="E788" s="87" t="s">
        <v>4127</v>
      </c>
      <c r="F788" s="137"/>
      <c r="G788" s="7" t="s">
        <v>13</v>
      </c>
      <c r="H788" s="7">
        <v>11.0</v>
      </c>
      <c r="I788" s="89" t="s">
        <v>14</v>
      </c>
      <c r="J788" s="137" t="s">
        <v>195</v>
      </c>
      <c r="K788" s="132"/>
      <c r="L788" s="87" t="s">
        <v>4128</v>
      </c>
      <c r="M788" s="89" t="s">
        <v>6206</v>
      </c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>
      <c r="A789" s="7">
        <v>788.0</v>
      </c>
      <c r="B789" s="8">
        <v>153.0</v>
      </c>
      <c r="C789" s="191" t="s">
        <v>4129</v>
      </c>
      <c r="D789" s="197" t="s">
        <v>1925</v>
      </c>
      <c r="E789" s="197" t="s">
        <v>4130</v>
      </c>
      <c r="F789" s="137"/>
      <c r="G789" s="7" t="s">
        <v>13</v>
      </c>
      <c r="H789" s="7">
        <v>11.0</v>
      </c>
      <c r="I789" s="89" t="s">
        <v>56</v>
      </c>
      <c r="J789" s="137" t="s">
        <v>195</v>
      </c>
      <c r="K789" s="132"/>
      <c r="L789" s="87" t="s">
        <v>4131</v>
      </c>
      <c r="M789" s="89" t="s">
        <v>6206</v>
      </c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>
      <c r="A790" s="7">
        <v>789.0</v>
      </c>
      <c r="B790" s="8">
        <v>154.0</v>
      </c>
      <c r="C790" s="191" t="s">
        <v>4132</v>
      </c>
      <c r="D790" s="197" t="s">
        <v>4133</v>
      </c>
      <c r="E790" s="197" t="s">
        <v>4134</v>
      </c>
      <c r="F790" s="137"/>
      <c r="G790" s="7" t="s">
        <v>13</v>
      </c>
      <c r="H790" s="7">
        <v>11.0</v>
      </c>
      <c r="I790" s="89" t="s">
        <v>205</v>
      </c>
      <c r="J790" s="137" t="s">
        <v>195</v>
      </c>
      <c r="K790" s="132"/>
      <c r="L790" s="87" t="s">
        <v>4135</v>
      </c>
      <c r="M790" s="89" t="s">
        <v>6206</v>
      </c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>
      <c r="A791" s="7">
        <v>790.0</v>
      </c>
      <c r="B791" s="17">
        <v>155.0</v>
      </c>
      <c r="C791" s="15" t="s">
        <v>227</v>
      </c>
      <c r="D791" s="27" t="s">
        <v>173</v>
      </c>
      <c r="E791" s="27" t="s">
        <v>228</v>
      </c>
      <c r="F791" s="16"/>
      <c r="G791" s="12" t="s">
        <v>13</v>
      </c>
      <c r="H791" s="12">
        <v>11.0</v>
      </c>
      <c r="I791" s="13" t="s">
        <v>64</v>
      </c>
      <c r="J791" s="16" t="s">
        <v>195</v>
      </c>
      <c r="K791" s="327"/>
      <c r="L791" s="10" t="s">
        <v>6211</v>
      </c>
      <c r="M791" s="13" t="s">
        <v>6206</v>
      </c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>
      <c r="A792" s="7">
        <v>791.0</v>
      </c>
      <c r="B792" s="8">
        <v>156.0</v>
      </c>
      <c r="C792" s="50" t="s">
        <v>640</v>
      </c>
      <c r="D792" s="69" t="s">
        <v>641</v>
      </c>
      <c r="E792" s="69" t="s">
        <v>642</v>
      </c>
      <c r="F792" s="51"/>
      <c r="G792" s="56" t="s">
        <v>13</v>
      </c>
      <c r="H792" s="56">
        <v>11.0</v>
      </c>
      <c r="I792" s="53" t="s">
        <v>643</v>
      </c>
      <c r="J792" s="51" t="s">
        <v>195</v>
      </c>
      <c r="K792" s="54"/>
      <c r="L792" s="57" t="s">
        <v>644</v>
      </c>
      <c r="M792" s="53" t="s">
        <v>6206</v>
      </c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>
      <c r="A793" s="7">
        <v>792.0</v>
      </c>
      <c r="B793" s="8">
        <v>157.0</v>
      </c>
      <c r="C793" s="160" t="s">
        <v>2030</v>
      </c>
      <c r="D793" s="236" t="s">
        <v>58</v>
      </c>
      <c r="E793" s="236" t="s">
        <v>2031</v>
      </c>
      <c r="F793" s="118"/>
      <c r="G793" s="116" t="s">
        <v>13</v>
      </c>
      <c r="H793" s="116">
        <v>11.0</v>
      </c>
      <c r="I793" s="114" t="s">
        <v>201</v>
      </c>
      <c r="J793" s="118" t="s">
        <v>195</v>
      </c>
      <c r="K793" s="126">
        <v>90.0</v>
      </c>
      <c r="L793" s="115" t="s">
        <v>4136</v>
      </c>
      <c r="M793" s="114" t="s">
        <v>6206</v>
      </c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>
      <c r="A794" s="7">
        <v>793.0</v>
      </c>
      <c r="B794" s="8">
        <v>158.0</v>
      </c>
      <c r="C794" s="191" t="s">
        <v>4137</v>
      </c>
      <c r="D794" s="197" t="s">
        <v>4138</v>
      </c>
      <c r="E794" s="197" t="s">
        <v>4139</v>
      </c>
      <c r="F794" s="137"/>
      <c r="G794" s="7" t="s">
        <v>13</v>
      </c>
      <c r="H794" s="7">
        <v>11.0</v>
      </c>
      <c r="I794" s="89" t="s">
        <v>275</v>
      </c>
      <c r="J794" s="137" t="s">
        <v>195</v>
      </c>
      <c r="K794" s="132"/>
      <c r="L794" s="87" t="s">
        <v>4140</v>
      </c>
      <c r="M794" s="89" t="s">
        <v>6206</v>
      </c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>
      <c r="A795" s="7">
        <v>794.0</v>
      </c>
      <c r="B795" s="8">
        <v>159.0</v>
      </c>
      <c r="C795" s="191" t="s">
        <v>4141</v>
      </c>
      <c r="D795" s="87" t="s">
        <v>4142</v>
      </c>
      <c r="E795" s="87" t="s">
        <v>4143</v>
      </c>
      <c r="F795" s="87"/>
      <c r="G795" s="7" t="s">
        <v>13</v>
      </c>
      <c r="H795" s="7">
        <v>11.0</v>
      </c>
      <c r="I795" s="89" t="s">
        <v>194</v>
      </c>
      <c r="J795" s="87" t="s">
        <v>195</v>
      </c>
      <c r="K795" s="132"/>
      <c r="L795" s="87" t="s">
        <v>4144</v>
      </c>
      <c r="M795" s="89" t="s">
        <v>6206</v>
      </c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>
      <c r="A796" s="7">
        <v>795.0</v>
      </c>
      <c r="B796" s="17">
        <v>160.0</v>
      </c>
      <c r="C796" s="15" t="s">
        <v>229</v>
      </c>
      <c r="D796" s="27" t="s">
        <v>230</v>
      </c>
      <c r="E796" s="27" t="s">
        <v>231</v>
      </c>
      <c r="F796" s="16"/>
      <c r="G796" s="12" t="s">
        <v>22</v>
      </c>
      <c r="H796" s="12">
        <v>11.0</v>
      </c>
      <c r="I796" s="13" t="s">
        <v>232</v>
      </c>
      <c r="J796" s="16" t="s">
        <v>195</v>
      </c>
      <c r="K796" s="327"/>
      <c r="L796" s="10" t="s">
        <v>6212</v>
      </c>
      <c r="M796" s="13" t="s">
        <v>6206</v>
      </c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>
      <c r="A797" s="7">
        <v>796.0</v>
      </c>
      <c r="B797" s="8">
        <v>161.0</v>
      </c>
      <c r="C797" s="191" t="s">
        <v>4145</v>
      </c>
      <c r="D797" s="197" t="s">
        <v>2952</v>
      </c>
      <c r="E797" s="197" t="s">
        <v>4146</v>
      </c>
      <c r="F797" s="137"/>
      <c r="G797" s="7" t="s">
        <v>22</v>
      </c>
      <c r="H797" s="7">
        <v>11.0</v>
      </c>
      <c r="I797" s="89" t="s">
        <v>194</v>
      </c>
      <c r="J797" s="137" t="s">
        <v>195</v>
      </c>
      <c r="K797" s="132"/>
      <c r="L797" s="87" t="s">
        <v>4147</v>
      </c>
      <c r="M797" s="89" t="s">
        <v>6206</v>
      </c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>
      <c r="A798" s="7">
        <v>797.0</v>
      </c>
      <c r="B798" s="8">
        <v>162.0</v>
      </c>
      <c r="C798" s="191" t="s">
        <v>4148</v>
      </c>
      <c r="D798" s="197" t="s">
        <v>160</v>
      </c>
      <c r="E798" s="197" t="s">
        <v>4149</v>
      </c>
      <c r="F798" s="137"/>
      <c r="G798" s="7" t="s">
        <v>22</v>
      </c>
      <c r="H798" s="7">
        <v>11.0</v>
      </c>
      <c r="I798" s="89" t="s">
        <v>194</v>
      </c>
      <c r="J798" s="137" t="s">
        <v>195</v>
      </c>
      <c r="K798" s="132"/>
      <c r="L798" s="87" t="s">
        <v>4150</v>
      </c>
      <c r="M798" s="89" t="s">
        <v>6206</v>
      </c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>
      <c r="A799" s="7">
        <v>798.0</v>
      </c>
      <c r="B799" s="8">
        <v>163.0</v>
      </c>
      <c r="C799" s="160" t="s">
        <v>1942</v>
      </c>
      <c r="D799" s="236" t="s">
        <v>1943</v>
      </c>
      <c r="E799" s="236" t="s">
        <v>1944</v>
      </c>
      <c r="F799" s="118"/>
      <c r="G799" s="116" t="s">
        <v>22</v>
      </c>
      <c r="H799" s="116">
        <v>11.0</v>
      </c>
      <c r="I799" s="114" t="s">
        <v>194</v>
      </c>
      <c r="J799" s="118" t="s">
        <v>195</v>
      </c>
      <c r="K799" s="126">
        <v>70.0</v>
      </c>
      <c r="L799" s="115" t="s">
        <v>4151</v>
      </c>
      <c r="M799" s="114" t="s">
        <v>6206</v>
      </c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>
      <c r="A800" s="7">
        <v>799.0</v>
      </c>
      <c r="B800" s="8">
        <v>164.0</v>
      </c>
      <c r="C800" s="191" t="s">
        <v>4152</v>
      </c>
      <c r="D800" s="197" t="s">
        <v>4153</v>
      </c>
      <c r="E800" s="197" t="s">
        <v>4154</v>
      </c>
      <c r="F800" s="137"/>
      <c r="G800" s="7" t="s">
        <v>22</v>
      </c>
      <c r="H800" s="7">
        <v>11.0</v>
      </c>
      <c r="I800" s="89" t="s">
        <v>239</v>
      </c>
      <c r="J800" s="137" t="s">
        <v>195</v>
      </c>
      <c r="K800" s="132"/>
      <c r="L800" s="87" t="s">
        <v>4155</v>
      </c>
      <c r="M800" s="89" t="s">
        <v>6206</v>
      </c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>
      <c r="A801" s="7">
        <v>800.0</v>
      </c>
      <c r="B801" s="8">
        <v>165.0</v>
      </c>
      <c r="C801" s="191" t="s">
        <v>4156</v>
      </c>
      <c r="D801" s="197" t="s">
        <v>4157</v>
      </c>
      <c r="E801" s="197" t="s">
        <v>4158</v>
      </c>
      <c r="F801" s="137"/>
      <c r="G801" s="7" t="s">
        <v>22</v>
      </c>
      <c r="H801" s="7">
        <v>11.0</v>
      </c>
      <c r="I801" s="89" t="s">
        <v>201</v>
      </c>
      <c r="J801" s="137" t="s">
        <v>195</v>
      </c>
      <c r="K801" s="132"/>
      <c r="L801" s="87" t="s">
        <v>4159</v>
      </c>
      <c r="M801" s="89" t="s">
        <v>6206</v>
      </c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>
      <c r="A802" s="7">
        <v>801.0</v>
      </c>
      <c r="B802" s="8">
        <v>166.0</v>
      </c>
      <c r="C802" s="160" t="s">
        <v>1910</v>
      </c>
      <c r="D802" s="236" t="s">
        <v>1911</v>
      </c>
      <c r="E802" s="236" t="s">
        <v>1912</v>
      </c>
      <c r="F802" s="118"/>
      <c r="G802" s="116" t="s">
        <v>22</v>
      </c>
      <c r="H802" s="116">
        <v>11.0</v>
      </c>
      <c r="I802" s="114" t="s">
        <v>201</v>
      </c>
      <c r="J802" s="118" t="s">
        <v>195</v>
      </c>
      <c r="K802" s="126">
        <v>50.0</v>
      </c>
      <c r="L802" s="115" t="s">
        <v>4160</v>
      </c>
      <c r="M802" s="114" t="s">
        <v>6206</v>
      </c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>
      <c r="A803" s="7">
        <v>802.0</v>
      </c>
      <c r="B803" s="8">
        <v>167.0</v>
      </c>
      <c r="C803" s="191" t="s">
        <v>4161</v>
      </c>
      <c r="D803" s="197" t="s">
        <v>2642</v>
      </c>
      <c r="E803" s="197" t="s">
        <v>4162</v>
      </c>
      <c r="F803" s="137"/>
      <c r="G803" s="7" t="s">
        <v>22</v>
      </c>
      <c r="H803" s="7">
        <v>11.0</v>
      </c>
      <c r="I803" s="89" t="s">
        <v>239</v>
      </c>
      <c r="J803" s="137" t="s">
        <v>195</v>
      </c>
      <c r="K803" s="132"/>
      <c r="L803" s="87" t="s">
        <v>4163</v>
      </c>
      <c r="M803" s="89" t="s">
        <v>6206</v>
      </c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>
      <c r="A804" s="7">
        <v>803.0</v>
      </c>
      <c r="B804" s="8">
        <v>168.0</v>
      </c>
      <c r="C804" s="50" t="s">
        <v>645</v>
      </c>
      <c r="D804" s="69" t="s">
        <v>646</v>
      </c>
      <c r="E804" s="69" t="s">
        <v>647</v>
      </c>
      <c r="F804" s="51"/>
      <c r="G804" s="56" t="s">
        <v>22</v>
      </c>
      <c r="H804" s="56">
        <v>11.0</v>
      </c>
      <c r="I804" s="53" t="s">
        <v>239</v>
      </c>
      <c r="J804" s="51" t="s">
        <v>195</v>
      </c>
      <c r="K804" s="54"/>
      <c r="L804" s="57" t="s">
        <v>648</v>
      </c>
      <c r="M804" s="53" t="s">
        <v>6206</v>
      </c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>
      <c r="A805" s="7">
        <v>804.0</v>
      </c>
      <c r="B805" s="8">
        <v>169.0</v>
      </c>
      <c r="C805" s="191" t="s">
        <v>4164</v>
      </c>
      <c r="D805" s="197" t="s">
        <v>577</v>
      </c>
      <c r="E805" s="197" t="s">
        <v>4165</v>
      </c>
      <c r="F805" s="137"/>
      <c r="G805" s="7" t="s">
        <v>22</v>
      </c>
      <c r="H805" s="7">
        <v>11.0</v>
      </c>
      <c r="I805" s="89" t="s">
        <v>205</v>
      </c>
      <c r="J805" s="137" t="s">
        <v>195</v>
      </c>
      <c r="K805" s="132"/>
      <c r="L805" s="87" t="s">
        <v>4166</v>
      </c>
      <c r="M805" s="89" t="s">
        <v>6206</v>
      </c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>
      <c r="A806" s="7">
        <v>805.0</v>
      </c>
      <c r="B806" s="8">
        <v>170.0</v>
      </c>
      <c r="C806" s="160" t="s">
        <v>2002</v>
      </c>
      <c r="D806" s="115" t="s">
        <v>2003</v>
      </c>
      <c r="E806" s="115" t="s">
        <v>2004</v>
      </c>
      <c r="F806" s="115"/>
      <c r="G806" s="116" t="s">
        <v>22</v>
      </c>
      <c r="H806" s="116">
        <v>11.0</v>
      </c>
      <c r="I806" s="114" t="s">
        <v>275</v>
      </c>
      <c r="J806" s="115" t="s">
        <v>195</v>
      </c>
      <c r="K806" s="126">
        <v>90.0</v>
      </c>
      <c r="L806" s="115" t="s">
        <v>4167</v>
      </c>
      <c r="M806" s="114" t="s">
        <v>6206</v>
      </c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>
      <c r="A807" s="7">
        <v>806.0</v>
      </c>
      <c r="B807" s="8">
        <v>171.0</v>
      </c>
      <c r="C807" s="191" t="s">
        <v>4168</v>
      </c>
      <c r="D807" s="197" t="s">
        <v>581</v>
      </c>
      <c r="E807" s="197" t="s">
        <v>4169</v>
      </c>
      <c r="F807" s="137"/>
      <c r="G807" s="7" t="s">
        <v>22</v>
      </c>
      <c r="H807" s="7">
        <v>11.0</v>
      </c>
      <c r="I807" s="89" t="s">
        <v>194</v>
      </c>
      <c r="J807" s="137" t="s">
        <v>195</v>
      </c>
      <c r="K807" s="132"/>
      <c r="L807" s="87" t="s">
        <v>4170</v>
      </c>
      <c r="M807" s="89" t="s">
        <v>6206</v>
      </c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>
      <c r="A808" s="7">
        <v>807.0</v>
      </c>
      <c r="B808" s="8">
        <v>172.0</v>
      </c>
      <c r="C808" s="191" t="s">
        <v>4171</v>
      </c>
      <c r="D808" s="197" t="s">
        <v>1592</v>
      </c>
      <c r="E808" s="197" t="s">
        <v>4172</v>
      </c>
      <c r="F808" s="137"/>
      <c r="G808" s="7" t="s">
        <v>22</v>
      </c>
      <c r="H808" s="7">
        <v>11.0</v>
      </c>
      <c r="I808" s="89" t="s">
        <v>56</v>
      </c>
      <c r="J808" s="137" t="s">
        <v>195</v>
      </c>
      <c r="K808" s="132"/>
      <c r="L808" s="87" t="s">
        <v>4173</v>
      </c>
      <c r="M808" s="89" t="s">
        <v>6206</v>
      </c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>
      <c r="A809" s="7">
        <v>808.0</v>
      </c>
      <c r="B809" s="8">
        <v>173.0</v>
      </c>
      <c r="C809" s="160" t="s">
        <v>1953</v>
      </c>
      <c r="D809" s="115" t="s">
        <v>1954</v>
      </c>
      <c r="E809" s="115" t="s">
        <v>1955</v>
      </c>
      <c r="F809" s="115"/>
      <c r="G809" s="116" t="s">
        <v>22</v>
      </c>
      <c r="H809" s="116">
        <v>11.0</v>
      </c>
      <c r="I809" s="114" t="s">
        <v>56</v>
      </c>
      <c r="J809" s="115" t="s">
        <v>195</v>
      </c>
      <c r="K809" s="126">
        <v>60.0</v>
      </c>
      <c r="L809" s="115" t="s">
        <v>4174</v>
      </c>
      <c r="M809" s="114" t="s">
        <v>6206</v>
      </c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>
      <c r="A810" s="7">
        <v>809.0</v>
      </c>
      <c r="B810" s="8">
        <v>174.0</v>
      </c>
      <c r="C810" s="50" t="s">
        <v>649</v>
      </c>
      <c r="D810" s="69" t="s">
        <v>650</v>
      </c>
      <c r="E810" s="69" t="s">
        <v>651</v>
      </c>
      <c r="F810" s="51"/>
      <c r="G810" s="56" t="s">
        <v>22</v>
      </c>
      <c r="H810" s="56">
        <v>11.0</v>
      </c>
      <c r="I810" s="53" t="s">
        <v>511</v>
      </c>
      <c r="J810" s="51" t="s">
        <v>195</v>
      </c>
      <c r="K810" s="54"/>
      <c r="L810" s="57" t="s">
        <v>652</v>
      </c>
      <c r="M810" s="53" t="s">
        <v>6206</v>
      </c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>
      <c r="A811" s="7">
        <v>810.0</v>
      </c>
      <c r="B811" s="8">
        <v>175.0</v>
      </c>
      <c r="C811" s="191" t="s">
        <v>4175</v>
      </c>
      <c r="D811" s="197" t="s">
        <v>476</v>
      </c>
      <c r="E811" s="197" t="s">
        <v>4176</v>
      </c>
      <c r="F811" s="137"/>
      <c r="G811" s="7" t="s">
        <v>22</v>
      </c>
      <c r="H811" s="7">
        <v>11.0</v>
      </c>
      <c r="I811" s="89" t="s">
        <v>201</v>
      </c>
      <c r="J811" s="137" t="s">
        <v>195</v>
      </c>
      <c r="K811" s="132"/>
      <c r="L811" s="87" t="s">
        <v>4177</v>
      </c>
      <c r="M811" s="89" t="s">
        <v>6206</v>
      </c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>
      <c r="A812" s="7">
        <v>811.0</v>
      </c>
      <c r="B812" s="8">
        <v>176.0</v>
      </c>
      <c r="C812" s="191" t="s">
        <v>4178</v>
      </c>
      <c r="D812" s="197" t="s">
        <v>4179</v>
      </c>
      <c r="E812" s="197" t="s">
        <v>4180</v>
      </c>
      <c r="F812" s="137"/>
      <c r="G812" s="7" t="s">
        <v>22</v>
      </c>
      <c r="H812" s="7">
        <v>11.0</v>
      </c>
      <c r="I812" s="89" t="s">
        <v>239</v>
      </c>
      <c r="J812" s="137" t="s">
        <v>195</v>
      </c>
      <c r="K812" s="132"/>
      <c r="L812" s="87" t="s">
        <v>4181</v>
      </c>
      <c r="M812" s="89" t="s">
        <v>6206</v>
      </c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>
      <c r="A813" s="7">
        <v>812.0</v>
      </c>
      <c r="B813" s="8">
        <v>177.0</v>
      </c>
      <c r="C813" s="160" t="s">
        <v>1956</v>
      </c>
      <c r="D813" s="115" t="s">
        <v>1957</v>
      </c>
      <c r="E813" s="115" t="s">
        <v>1958</v>
      </c>
      <c r="F813" s="115"/>
      <c r="G813" s="116" t="s">
        <v>22</v>
      </c>
      <c r="H813" s="116">
        <v>11.0</v>
      </c>
      <c r="I813" s="114" t="s">
        <v>232</v>
      </c>
      <c r="J813" s="115" t="s">
        <v>195</v>
      </c>
      <c r="K813" s="126">
        <v>40.0</v>
      </c>
      <c r="L813" s="115" t="s">
        <v>4182</v>
      </c>
      <c r="M813" s="114" t="s">
        <v>6206</v>
      </c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>
      <c r="A814" s="7">
        <v>813.0</v>
      </c>
      <c r="B814" s="8">
        <v>178.0</v>
      </c>
      <c r="C814" s="191" t="s">
        <v>4183</v>
      </c>
      <c r="D814" s="197" t="s">
        <v>4184</v>
      </c>
      <c r="E814" s="197" t="s">
        <v>4185</v>
      </c>
      <c r="F814" s="137"/>
      <c r="G814" s="7" t="s">
        <v>22</v>
      </c>
      <c r="H814" s="7">
        <v>11.0</v>
      </c>
      <c r="I814" s="89" t="s">
        <v>61</v>
      </c>
      <c r="J814" s="137" t="s">
        <v>195</v>
      </c>
      <c r="K814" s="132"/>
      <c r="L814" s="87" t="s">
        <v>4186</v>
      </c>
      <c r="M814" s="89" t="s">
        <v>6206</v>
      </c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>
      <c r="A815" s="7">
        <v>814.0</v>
      </c>
      <c r="B815" s="8">
        <v>179.0</v>
      </c>
      <c r="C815" s="191" t="s">
        <v>4187</v>
      </c>
      <c r="D815" s="197" t="s">
        <v>3947</v>
      </c>
      <c r="E815" s="197" t="s">
        <v>4188</v>
      </c>
      <c r="F815" s="137"/>
      <c r="G815" s="7" t="s">
        <v>22</v>
      </c>
      <c r="H815" s="7">
        <v>11.0</v>
      </c>
      <c r="I815" s="89" t="s">
        <v>359</v>
      </c>
      <c r="J815" s="137" t="s">
        <v>195</v>
      </c>
      <c r="K815" s="132"/>
      <c r="L815" s="87" t="s">
        <v>4189</v>
      </c>
      <c r="M815" s="89" t="s">
        <v>6206</v>
      </c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>
      <c r="A816" s="7">
        <v>815.0</v>
      </c>
      <c r="B816" s="8">
        <v>180.0</v>
      </c>
      <c r="C816" s="160" t="s">
        <v>1918</v>
      </c>
      <c r="D816" s="115" t="s">
        <v>1919</v>
      </c>
      <c r="E816" s="115" t="s">
        <v>1920</v>
      </c>
      <c r="F816" s="115"/>
      <c r="G816" s="116" t="s">
        <v>22</v>
      </c>
      <c r="H816" s="116">
        <v>11.0</v>
      </c>
      <c r="I816" s="114" t="s">
        <v>275</v>
      </c>
      <c r="J816" s="115" t="s">
        <v>195</v>
      </c>
      <c r="K816" s="126">
        <v>40.0</v>
      </c>
      <c r="L816" s="115" t="s">
        <v>4190</v>
      </c>
      <c r="M816" s="114" t="s">
        <v>6206</v>
      </c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>
      <c r="A817" s="7">
        <v>816.0</v>
      </c>
      <c r="B817" s="8">
        <v>181.0</v>
      </c>
      <c r="C817" s="191" t="s">
        <v>4191</v>
      </c>
      <c r="D817" s="197" t="s">
        <v>4192</v>
      </c>
      <c r="E817" s="197" t="s">
        <v>4193</v>
      </c>
      <c r="F817" s="137"/>
      <c r="G817" s="7" t="s">
        <v>22</v>
      </c>
      <c r="H817" s="7">
        <v>11.0</v>
      </c>
      <c r="I817" s="89" t="s">
        <v>275</v>
      </c>
      <c r="J817" s="137" t="s">
        <v>195</v>
      </c>
      <c r="K817" s="132"/>
      <c r="L817" s="87" t="s">
        <v>4194</v>
      </c>
      <c r="M817" s="89" t="s">
        <v>6206</v>
      </c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>
      <c r="A818" s="7">
        <v>817.0</v>
      </c>
      <c r="B818" s="8">
        <v>182.0</v>
      </c>
      <c r="C818" s="191" t="s">
        <v>4195</v>
      </c>
      <c r="D818" s="197" t="s">
        <v>4196</v>
      </c>
      <c r="E818" s="197" t="s">
        <v>4197</v>
      </c>
      <c r="F818" s="137"/>
      <c r="G818" s="7" t="s">
        <v>22</v>
      </c>
      <c r="H818" s="7">
        <v>11.0</v>
      </c>
      <c r="I818" s="89" t="s">
        <v>201</v>
      </c>
      <c r="J818" s="137" t="s">
        <v>195</v>
      </c>
      <c r="K818" s="132"/>
      <c r="L818" s="87" t="s">
        <v>4198</v>
      </c>
      <c r="M818" s="89" t="s">
        <v>6206</v>
      </c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>
      <c r="A819" s="7">
        <v>818.0</v>
      </c>
      <c r="B819" s="8">
        <v>183.0</v>
      </c>
      <c r="C819" s="191" t="s">
        <v>4199</v>
      </c>
      <c r="D819" s="197" t="s">
        <v>773</v>
      </c>
      <c r="E819" s="197" t="s">
        <v>4200</v>
      </c>
      <c r="F819" s="137"/>
      <c r="G819" s="7" t="s">
        <v>22</v>
      </c>
      <c r="H819" s="7">
        <v>11.0</v>
      </c>
      <c r="I819" s="89" t="s">
        <v>194</v>
      </c>
      <c r="J819" s="137" t="s">
        <v>195</v>
      </c>
      <c r="K819" s="132"/>
      <c r="L819" s="87" t="s">
        <v>4201</v>
      </c>
      <c r="M819" s="89" t="s">
        <v>6206</v>
      </c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>
      <c r="A820" s="7">
        <v>819.0</v>
      </c>
      <c r="B820" s="8">
        <v>184.0</v>
      </c>
      <c r="C820" s="191" t="s">
        <v>4202</v>
      </c>
      <c r="D820" s="197" t="s">
        <v>4203</v>
      </c>
      <c r="E820" s="197" t="s">
        <v>4204</v>
      </c>
      <c r="F820" s="137"/>
      <c r="G820" s="7" t="s">
        <v>22</v>
      </c>
      <c r="H820" s="7">
        <v>11.0</v>
      </c>
      <c r="I820" s="89" t="s">
        <v>275</v>
      </c>
      <c r="J820" s="137" t="s">
        <v>195</v>
      </c>
      <c r="K820" s="132"/>
      <c r="L820" s="87" t="s">
        <v>4205</v>
      </c>
      <c r="M820" s="89" t="s">
        <v>6206</v>
      </c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>
      <c r="A821" s="7">
        <v>820.0</v>
      </c>
      <c r="B821" s="8">
        <v>185.0</v>
      </c>
      <c r="C821" s="160" t="s">
        <v>1962</v>
      </c>
      <c r="D821" s="236" t="s">
        <v>19</v>
      </c>
      <c r="E821" s="236" t="s">
        <v>1963</v>
      </c>
      <c r="F821" s="118"/>
      <c r="G821" s="116" t="s">
        <v>22</v>
      </c>
      <c r="H821" s="116">
        <v>11.0</v>
      </c>
      <c r="I821" s="114" t="s">
        <v>275</v>
      </c>
      <c r="J821" s="118" t="s">
        <v>195</v>
      </c>
      <c r="K821" s="126">
        <v>60.0</v>
      </c>
      <c r="L821" s="115" t="s">
        <v>4206</v>
      </c>
      <c r="M821" s="114" t="s">
        <v>6206</v>
      </c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>
      <c r="A822" s="7">
        <v>821.0</v>
      </c>
      <c r="B822" s="8">
        <v>186.0</v>
      </c>
      <c r="C822" s="160" t="s">
        <v>1967</v>
      </c>
      <c r="D822" s="115" t="s">
        <v>1968</v>
      </c>
      <c r="E822" s="115" t="s">
        <v>1969</v>
      </c>
      <c r="F822" s="115"/>
      <c r="G822" s="116" t="s">
        <v>22</v>
      </c>
      <c r="H822" s="116">
        <v>11.0</v>
      </c>
      <c r="I822" s="114" t="s">
        <v>194</v>
      </c>
      <c r="J822" s="115" t="s">
        <v>195</v>
      </c>
      <c r="K822" s="126">
        <v>60.0</v>
      </c>
      <c r="L822" s="115" t="s">
        <v>4207</v>
      </c>
      <c r="M822" s="114" t="s">
        <v>6206</v>
      </c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>
      <c r="A823" s="7">
        <v>822.0</v>
      </c>
      <c r="B823" s="8">
        <v>187.0</v>
      </c>
      <c r="C823" s="191" t="s">
        <v>4208</v>
      </c>
      <c r="D823" s="197" t="s">
        <v>509</v>
      </c>
      <c r="E823" s="197" t="s">
        <v>4209</v>
      </c>
      <c r="F823" s="137"/>
      <c r="G823" s="7" t="s">
        <v>22</v>
      </c>
      <c r="H823" s="7">
        <v>11.0</v>
      </c>
      <c r="I823" s="89" t="s">
        <v>232</v>
      </c>
      <c r="J823" s="137" t="s">
        <v>195</v>
      </c>
      <c r="K823" s="132"/>
      <c r="L823" s="87" t="s">
        <v>4210</v>
      </c>
      <c r="M823" s="89" t="s">
        <v>6206</v>
      </c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>
      <c r="A824" s="7">
        <v>823.0</v>
      </c>
      <c r="B824" s="8">
        <v>188.0</v>
      </c>
      <c r="C824" s="191" t="s">
        <v>4211</v>
      </c>
      <c r="D824" s="197" t="s">
        <v>2214</v>
      </c>
      <c r="E824" s="197" t="s">
        <v>4212</v>
      </c>
      <c r="F824" s="137"/>
      <c r="G824" s="7" t="s">
        <v>22</v>
      </c>
      <c r="H824" s="7">
        <v>11.0</v>
      </c>
      <c r="I824" s="89" t="s">
        <v>291</v>
      </c>
      <c r="J824" s="137" t="s">
        <v>195</v>
      </c>
      <c r="K824" s="132"/>
      <c r="L824" s="87" t="s">
        <v>4213</v>
      </c>
      <c r="M824" s="89" t="s">
        <v>6206</v>
      </c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>
      <c r="A825" s="7">
        <v>824.0</v>
      </c>
      <c r="B825" s="8">
        <v>189.0</v>
      </c>
      <c r="C825" s="15" t="s">
        <v>233</v>
      </c>
      <c r="D825" s="27" t="s">
        <v>234</v>
      </c>
      <c r="E825" s="27" t="s">
        <v>235</v>
      </c>
      <c r="F825" s="16"/>
      <c r="G825" s="12" t="s">
        <v>22</v>
      </c>
      <c r="H825" s="12">
        <v>11.0</v>
      </c>
      <c r="I825" s="13" t="s">
        <v>194</v>
      </c>
      <c r="J825" s="16" t="s">
        <v>195</v>
      </c>
      <c r="K825" s="327"/>
      <c r="L825" s="10" t="s">
        <v>6213</v>
      </c>
      <c r="M825" s="13" t="s">
        <v>6206</v>
      </c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>
      <c r="A826" s="7">
        <v>825.0</v>
      </c>
      <c r="B826" s="8">
        <v>190.0</v>
      </c>
      <c r="C826" s="191" t="s">
        <v>4214</v>
      </c>
      <c r="D826" s="197" t="s">
        <v>4215</v>
      </c>
      <c r="E826" s="197" t="s">
        <v>4216</v>
      </c>
      <c r="F826" s="94"/>
      <c r="G826" s="7" t="s">
        <v>22</v>
      </c>
      <c r="H826" s="7">
        <v>11.0</v>
      </c>
      <c r="I826" s="89" t="s">
        <v>239</v>
      </c>
      <c r="J826" s="137" t="s">
        <v>195</v>
      </c>
      <c r="K826" s="278"/>
      <c r="L826" s="87" t="s">
        <v>4217</v>
      </c>
      <c r="M826" s="89" t="s">
        <v>6206</v>
      </c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>
      <c r="A827" s="7">
        <v>826.0</v>
      </c>
      <c r="B827" s="8">
        <v>191.0</v>
      </c>
      <c r="C827" s="50" t="s">
        <v>653</v>
      </c>
      <c r="D827" s="69" t="s">
        <v>650</v>
      </c>
      <c r="E827" s="69" t="s">
        <v>654</v>
      </c>
      <c r="F827" s="51"/>
      <c r="G827" s="56" t="s">
        <v>22</v>
      </c>
      <c r="H827" s="56">
        <v>11.0</v>
      </c>
      <c r="I827" s="53" t="s">
        <v>655</v>
      </c>
      <c r="J827" s="51" t="s">
        <v>195</v>
      </c>
      <c r="K827" s="54"/>
      <c r="L827" s="57" t="s">
        <v>656</v>
      </c>
      <c r="M827" s="53" t="s">
        <v>6206</v>
      </c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>
      <c r="A828" s="7">
        <v>827.0</v>
      </c>
      <c r="B828" s="8">
        <v>192.0</v>
      </c>
      <c r="C828" s="191" t="s">
        <v>4218</v>
      </c>
      <c r="D828" s="197" t="s">
        <v>92</v>
      </c>
      <c r="E828" s="197" t="s">
        <v>4219</v>
      </c>
      <c r="F828" s="137"/>
      <c r="G828" s="7" t="s">
        <v>22</v>
      </c>
      <c r="H828" s="7">
        <v>11.0</v>
      </c>
      <c r="I828" s="89" t="s">
        <v>90</v>
      </c>
      <c r="J828" s="137" t="s">
        <v>195</v>
      </c>
      <c r="K828" s="132"/>
      <c r="L828" s="87" t="s">
        <v>4220</v>
      </c>
      <c r="M828" s="89" t="s">
        <v>6206</v>
      </c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>
      <c r="A829" s="7">
        <v>828.0</v>
      </c>
      <c r="B829" s="8">
        <v>193.0</v>
      </c>
      <c r="C829" s="191" t="s">
        <v>4221</v>
      </c>
      <c r="D829" s="197" t="s">
        <v>188</v>
      </c>
      <c r="E829" s="197" t="s">
        <v>4222</v>
      </c>
      <c r="F829" s="137"/>
      <c r="G829" s="7" t="s">
        <v>22</v>
      </c>
      <c r="H829" s="7">
        <v>11.0</v>
      </c>
      <c r="I829" s="89" t="s">
        <v>205</v>
      </c>
      <c r="J829" s="137" t="s">
        <v>195</v>
      </c>
      <c r="K829" s="132"/>
      <c r="L829" s="87" t="s">
        <v>4223</v>
      </c>
      <c r="M829" s="89" t="s">
        <v>6206</v>
      </c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>
      <c r="A830" s="7">
        <v>829.0</v>
      </c>
      <c r="B830" s="8">
        <v>194.0</v>
      </c>
      <c r="C830" s="160" t="s">
        <v>2014</v>
      </c>
      <c r="D830" s="115" t="s">
        <v>2015</v>
      </c>
      <c r="E830" s="115" t="s">
        <v>2016</v>
      </c>
      <c r="F830" s="115"/>
      <c r="G830" s="116" t="s">
        <v>22</v>
      </c>
      <c r="H830" s="116">
        <v>11.0</v>
      </c>
      <c r="I830" s="114" t="s">
        <v>232</v>
      </c>
      <c r="J830" s="115" t="s">
        <v>195</v>
      </c>
      <c r="K830" s="126">
        <v>90.0</v>
      </c>
      <c r="L830" s="115" t="s">
        <v>4224</v>
      </c>
      <c r="M830" s="114" t="s">
        <v>6206</v>
      </c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>
      <c r="A831" s="7">
        <v>830.0</v>
      </c>
      <c r="B831" s="8">
        <v>195.0</v>
      </c>
      <c r="C831" s="191" t="s">
        <v>4225</v>
      </c>
      <c r="D831" s="197" t="s">
        <v>4226</v>
      </c>
      <c r="E831" s="197" t="s">
        <v>4227</v>
      </c>
      <c r="F831" s="137"/>
      <c r="G831" s="7" t="s">
        <v>22</v>
      </c>
      <c r="H831" s="7">
        <v>11.0</v>
      </c>
      <c r="I831" s="89" t="s">
        <v>239</v>
      </c>
      <c r="J831" s="137" t="s">
        <v>195</v>
      </c>
      <c r="K831" s="132"/>
      <c r="L831" s="87" t="s">
        <v>4228</v>
      </c>
      <c r="M831" s="89" t="s">
        <v>6206</v>
      </c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>
      <c r="A832" s="7">
        <v>831.0</v>
      </c>
      <c r="B832" s="8">
        <v>196.0</v>
      </c>
      <c r="C832" s="160" t="s">
        <v>2023</v>
      </c>
      <c r="D832" s="115" t="s">
        <v>2024</v>
      </c>
      <c r="E832" s="115" t="s">
        <v>2025</v>
      </c>
      <c r="F832" s="115"/>
      <c r="G832" s="116" t="s">
        <v>22</v>
      </c>
      <c r="H832" s="116">
        <v>11.0</v>
      </c>
      <c r="I832" s="114" t="s">
        <v>511</v>
      </c>
      <c r="J832" s="115" t="s">
        <v>195</v>
      </c>
      <c r="K832" s="126">
        <v>90.0</v>
      </c>
      <c r="L832" s="115" t="s">
        <v>4229</v>
      </c>
      <c r="M832" s="114" t="s">
        <v>6206</v>
      </c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>
      <c r="A833" s="7">
        <v>832.0</v>
      </c>
      <c r="B833" s="8">
        <v>197.0</v>
      </c>
      <c r="C833" s="160" t="s">
        <v>1905</v>
      </c>
      <c r="D833" s="115" t="s">
        <v>476</v>
      </c>
      <c r="E833" s="115" t="s">
        <v>1906</v>
      </c>
      <c r="F833" s="115"/>
      <c r="G833" s="116" t="s">
        <v>22</v>
      </c>
      <c r="H833" s="116">
        <v>11.0</v>
      </c>
      <c r="I833" s="114" t="s">
        <v>90</v>
      </c>
      <c r="J833" s="115" t="s">
        <v>195</v>
      </c>
      <c r="K833" s="126">
        <v>20.0</v>
      </c>
      <c r="L833" s="115" t="s">
        <v>4230</v>
      </c>
      <c r="M833" s="114" t="s">
        <v>6206</v>
      </c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>
      <c r="A834" s="7">
        <v>833.0</v>
      </c>
      <c r="B834" s="8">
        <v>198.0</v>
      </c>
      <c r="C834" s="191" t="s">
        <v>4231</v>
      </c>
      <c r="D834" s="87" t="s">
        <v>258</v>
      </c>
      <c r="E834" s="87" t="s">
        <v>4232</v>
      </c>
      <c r="F834" s="87"/>
      <c r="G834" s="7" t="s">
        <v>22</v>
      </c>
      <c r="H834" s="7">
        <v>11.0</v>
      </c>
      <c r="I834" s="89" t="s">
        <v>114</v>
      </c>
      <c r="J834" s="87" t="s">
        <v>195</v>
      </c>
      <c r="K834" s="132"/>
      <c r="L834" s="87" t="s">
        <v>4233</v>
      </c>
      <c r="M834" s="89" t="s">
        <v>6206</v>
      </c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>
      <c r="A835" s="7">
        <v>834.0</v>
      </c>
      <c r="B835" s="8">
        <v>199.0</v>
      </c>
      <c r="C835" s="160" t="s">
        <v>1929</v>
      </c>
      <c r="D835" s="115" t="s">
        <v>650</v>
      </c>
      <c r="E835" s="115" t="s">
        <v>1930</v>
      </c>
      <c r="F835" s="115"/>
      <c r="G835" s="116" t="s">
        <v>22</v>
      </c>
      <c r="H835" s="116">
        <v>11.0</v>
      </c>
      <c r="I835" s="114" t="s">
        <v>239</v>
      </c>
      <c r="J835" s="115" t="s">
        <v>195</v>
      </c>
      <c r="K835" s="126">
        <v>40.0</v>
      </c>
      <c r="L835" s="115" t="s">
        <v>4234</v>
      </c>
      <c r="M835" s="114" t="s">
        <v>6206</v>
      </c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>
      <c r="A836" s="7">
        <v>835.0</v>
      </c>
      <c r="B836" s="8">
        <v>200.0</v>
      </c>
      <c r="C836" s="191" t="s">
        <v>4235</v>
      </c>
      <c r="D836" s="197" t="s">
        <v>4236</v>
      </c>
      <c r="E836" s="197" t="s">
        <v>4237</v>
      </c>
      <c r="F836" s="137"/>
      <c r="G836" s="7" t="s">
        <v>22</v>
      </c>
      <c r="H836" s="7">
        <v>11.0</v>
      </c>
      <c r="I836" s="89" t="s">
        <v>201</v>
      </c>
      <c r="J836" s="137" t="s">
        <v>195</v>
      </c>
      <c r="K836" s="132"/>
      <c r="L836" s="87" t="s">
        <v>4238</v>
      </c>
      <c r="M836" s="89" t="s">
        <v>6206</v>
      </c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>
      <c r="A837" s="7">
        <v>836.0</v>
      </c>
      <c r="B837" s="8">
        <v>201.0</v>
      </c>
      <c r="C837" s="191" t="s">
        <v>4239</v>
      </c>
      <c r="D837" s="197" t="s">
        <v>230</v>
      </c>
      <c r="E837" s="197" t="s">
        <v>4240</v>
      </c>
      <c r="F837" s="137"/>
      <c r="G837" s="7" t="s">
        <v>22</v>
      </c>
      <c r="H837" s="7">
        <v>11.0</v>
      </c>
      <c r="I837" s="89" t="s">
        <v>205</v>
      </c>
      <c r="J837" s="137" t="s">
        <v>195</v>
      </c>
      <c r="K837" s="132"/>
      <c r="L837" s="87" t="s">
        <v>4241</v>
      </c>
      <c r="M837" s="89" t="s">
        <v>6206</v>
      </c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>
      <c r="A838" s="7">
        <v>837.0</v>
      </c>
      <c r="B838" s="8">
        <v>202.0</v>
      </c>
      <c r="C838" s="191" t="s">
        <v>4242</v>
      </c>
      <c r="D838" s="197" t="s">
        <v>2442</v>
      </c>
      <c r="E838" s="197" t="s">
        <v>4243</v>
      </c>
      <c r="F838" s="137"/>
      <c r="G838" s="7" t="s">
        <v>22</v>
      </c>
      <c r="H838" s="7">
        <v>11.0</v>
      </c>
      <c r="I838" s="89" t="s">
        <v>655</v>
      </c>
      <c r="J838" s="137" t="s">
        <v>195</v>
      </c>
      <c r="K838" s="132"/>
      <c r="L838" s="87" t="s">
        <v>4244</v>
      </c>
      <c r="M838" s="89" t="s">
        <v>6206</v>
      </c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>
      <c r="A839" s="7">
        <v>838.0</v>
      </c>
      <c r="B839" s="8">
        <v>203.0</v>
      </c>
      <c r="C839" s="191" t="s">
        <v>4245</v>
      </c>
      <c r="D839" s="197" t="s">
        <v>907</v>
      </c>
      <c r="E839" s="197" t="s">
        <v>4246</v>
      </c>
      <c r="F839" s="137"/>
      <c r="G839" s="7" t="s">
        <v>22</v>
      </c>
      <c r="H839" s="7">
        <v>11.0</v>
      </c>
      <c r="I839" s="89" t="s">
        <v>205</v>
      </c>
      <c r="J839" s="137" t="s">
        <v>195</v>
      </c>
      <c r="K839" s="132"/>
      <c r="L839" s="87" t="s">
        <v>4247</v>
      </c>
      <c r="M839" s="89" t="s">
        <v>6206</v>
      </c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>
      <c r="A840" s="7">
        <v>839.0</v>
      </c>
      <c r="B840" s="8">
        <v>204.0</v>
      </c>
      <c r="C840" s="50" t="s">
        <v>657</v>
      </c>
      <c r="D840" s="69" t="s">
        <v>404</v>
      </c>
      <c r="E840" s="69" t="s">
        <v>658</v>
      </c>
      <c r="F840" s="51"/>
      <c r="G840" s="56" t="s">
        <v>22</v>
      </c>
      <c r="H840" s="56">
        <v>11.0</v>
      </c>
      <c r="I840" s="53" t="s">
        <v>194</v>
      </c>
      <c r="J840" s="51" t="s">
        <v>195</v>
      </c>
      <c r="K840" s="54"/>
      <c r="L840" s="57" t="s">
        <v>659</v>
      </c>
      <c r="M840" s="53" t="s">
        <v>6206</v>
      </c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>
      <c r="A841" s="7">
        <v>840.0</v>
      </c>
      <c r="B841" s="8">
        <v>205.0</v>
      </c>
      <c r="C841" s="191" t="s">
        <v>4248</v>
      </c>
      <c r="D841" s="197" t="s">
        <v>4249</v>
      </c>
      <c r="E841" s="197" t="s">
        <v>4250</v>
      </c>
      <c r="F841" s="137"/>
      <c r="G841" s="7" t="s">
        <v>22</v>
      </c>
      <c r="H841" s="7">
        <v>11.0</v>
      </c>
      <c r="I841" s="89" t="s">
        <v>655</v>
      </c>
      <c r="J841" s="137" t="s">
        <v>195</v>
      </c>
      <c r="K841" s="132"/>
      <c r="L841" s="87" t="s">
        <v>4251</v>
      </c>
      <c r="M841" s="89" t="s">
        <v>6206</v>
      </c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>
      <c r="A842" s="7">
        <v>841.0</v>
      </c>
      <c r="B842" s="8">
        <v>206.0</v>
      </c>
      <c r="C842" s="191" t="s">
        <v>4252</v>
      </c>
      <c r="D842" s="197" t="s">
        <v>480</v>
      </c>
      <c r="E842" s="197" t="s">
        <v>4253</v>
      </c>
      <c r="F842" s="137"/>
      <c r="G842" s="7" t="s">
        <v>22</v>
      </c>
      <c r="H842" s="7">
        <v>11.0</v>
      </c>
      <c r="I842" s="89" t="s">
        <v>201</v>
      </c>
      <c r="J842" s="137" t="s">
        <v>195</v>
      </c>
      <c r="K842" s="132"/>
      <c r="L842" s="249" t="s">
        <v>4254</v>
      </c>
      <c r="M842" s="89" t="s">
        <v>6206</v>
      </c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>
      <c r="A843" s="7">
        <v>842.0</v>
      </c>
      <c r="B843" s="8">
        <v>207.0</v>
      </c>
      <c r="C843" s="160" t="s">
        <v>1978</v>
      </c>
      <c r="D843" s="236" t="s">
        <v>1979</v>
      </c>
      <c r="E843" s="236" t="s">
        <v>1980</v>
      </c>
      <c r="F843" s="118"/>
      <c r="G843" s="116" t="s">
        <v>22</v>
      </c>
      <c r="H843" s="116">
        <v>11.0</v>
      </c>
      <c r="I843" s="114" t="s">
        <v>291</v>
      </c>
      <c r="J843" s="118" t="s">
        <v>195</v>
      </c>
      <c r="K843" s="126">
        <v>60.0</v>
      </c>
      <c r="L843" s="115" t="s">
        <v>4255</v>
      </c>
      <c r="M843" s="114" t="s">
        <v>6206</v>
      </c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>
      <c r="A844" s="7">
        <v>843.0</v>
      </c>
      <c r="B844" s="8">
        <v>208.0</v>
      </c>
      <c r="C844" s="191" t="s">
        <v>4256</v>
      </c>
      <c r="D844" s="197" t="s">
        <v>4257</v>
      </c>
      <c r="E844" s="197" t="s">
        <v>4258</v>
      </c>
      <c r="F844" s="137"/>
      <c r="G844" s="7" t="s">
        <v>22</v>
      </c>
      <c r="H844" s="7">
        <v>11.0</v>
      </c>
      <c r="I844" s="89" t="s">
        <v>359</v>
      </c>
      <c r="J844" s="137" t="s">
        <v>195</v>
      </c>
      <c r="K844" s="132"/>
      <c r="L844" s="87" t="s">
        <v>4259</v>
      </c>
      <c r="M844" s="89" t="s">
        <v>6206</v>
      </c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>
      <c r="A845" s="7">
        <v>844.0</v>
      </c>
      <c r="B845" s="8">
        <v>209.0</v>
      </c>
      <c r="C845" s="191" t="s">
        <v>4260</v>
      </c>
      <c r="D845" s="197" t="s">
        <v>3458</v>
      </c>
      <c r="E845" s="197" t="s">
        <v>4261</v>
      </c>
      <c r="F845" s="137"/>
      <c r="G845" s="7" t="s">
        <v>22</v>
      </c>
      <c r="H845" s="7">
        <v>11.0</v>
      </c>
      <c r="I845" s="140" t="s">
        <v>511</v>
      </c>
      <c r="J845" s="137" t="s">
        <v>195</v>
      </c>
      <c r="K845" s="132"/>
      <c r="L845" s="87" t="s">
        <v>4262</v>
      </c>
      <c r="M845" s="89" t="s">
        <v>6206</v>
      </c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>
      <c r="A846" s="7">
        <v>845.0</v>
      </c>
      <c r="B846" s="8">
        <v>210.0</v>
      </c>
      <c r="C846" s="191" t="s">
        <v>4263</v>
      </c>
      <c r="D846" s="197" t="s">
        <v>1954</v>
      </c>
      <c r="E846" s="197" t="s">
        <v>4264</v>
      </c>
      <c r="F846" s="137"/>
      <c r="G846" s="7" t="s">
        <v>22</v>
      </c>
      <c r="H846" s="7">
        <v>11.0</v>
      </c>
      <c r="I846" s="89" t="s">
        <v>205</v>
      </c>
      <c r="J846" s="137" t="s">
        <v>195</v>
      </c>
      <c r="K846" s="132"/>
      <c r="L846" s="87" t="s">
        <v>4265</v>
      </c>
      <c r="M846" s="89" t="s">
        <v>6206</v>
      </c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>
      <c r="A847" s="7">
        <v>846.0</v>
      </c>
      <c r="B847" s="8">
        <v>211.0</v>
      </c>
      <c r="C847" s="191" t="s">
        <v>4266</v>
      </c>
      <c r="D847" s="197" t="s">
        <v>4267</v>
      </c>
      <c r="E847" s="197" t="s">
        <v>4268</v>
      </c>
      <c r="F847" s="289"/>
      <c r="G847" s="7" t="s">
        <v>22</v>
      </c>
      <c r="H847" s="7">
        <v>11.0</v>
      </c>
      <c r="I847" s="89" t="s">
        <v>205</v>
      </c>
      <c r="J847" s="137" t="s">
        <v>195</v>
      </c>
      <c r="K847" s="132"/>
      <c r="L847" s="87" t="s">
        <v>4269</v>
      </c>
      <c r="M847" s="89" t="s">
        <v>6206</v>
      </c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>
      <c r="A848" s="7">
        <v>847.0</v>
      </c>
      <c r="B848" s="8">
        <v>212.0</v>
      </c>
      <c r="C848" s="160" t="s">
        <v>1933</v>
      </c>
      <c r="D848" s="115" t="s">
        <v>1934</v>
      </c>
      <c r="E848" s="115" t="s">
        <v>1935</v>
      </c>
      <c r="F848" s="115"/>
      <c r="G848" s="116" t="s">
        <v>22</v>
      </c>
      <c r="H848" s="116">
        <v>11.0</v>
      </c>
      <c r="I848" s="114" t="s">
        <v>201</v>
      </c>
      <c r="J848" s="115" t="s">
        <v>195</v>
      </c>
      <c r="K848" s="126">
        <v>40.0</v>
      </c>
      <c r="L848" s="115" t="s">
        <v>4270</v>
      </c>
      <c r="M848" s="114" t="s">
        <v>6206</v>
      </c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>
      <c r="A849" s="7">
        <v>848.0</v>
      </c>
      <c r="B849" s="8">
        <v>213.0</v>
      </c>
      <c r="C849" s="191" t="s">
        <v>4271</v>
      </c>
      <c r="D849" s="197" t="s">
        <v>4272</v>
      </c>
      <c r="E849" s="197" t="s">
        <v>4273</v>
      </c>
      <c r="F849" s="137"/>
      <c r="G849" s="7" t="s">
        <v>13</v>
      </c>
      <c r="H849" s="7">
        <v>12.0</v>
      </c>
      <c r="I849" s="89" t="s">
        <v>239</v>
      </c>
      <c r="J849" s="137" t="s">
        <v>195</v>
      </c>
      <c r="K849" s="132"/>
      <c r="L849" s="87" t="s">
        <v>4274</v>
      </c>
      <c r="M849" s="89" t="s">
        <v>6206</v>
      </c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>
      <c r="A850" s="7">
        <v>849.0</v>
      </c>
      <c r="B850" s="8">
        <v>214.0</v>
      </c>
      <c r="C850" s="191" t="s">
        <v>4275</v>
      </c>
      <c r="D850" s="197" t="s">
        <v>4276</v>
      </c>
      <c r="E850" s="197" t="s">
        <v>4277</v>
      </c>
      <c r="F850" s="137"/>
      <c r="G850" s="7" t="s">
        <v>13</v>
      </c>
      <c r="H850" s="7">
        <v>12.0</v>
      </c>
      <c r="I850" s="89" t="s">
        <v>194</v>
      </c>
      <c r="J850" s="137" t="s">
        <v>195</v>
      </c>
      <c r="K850" s="132"/>
      <c r="L850" s="87" t="s">
        <v>4278</v>
      </c>
      <c r="M850" s="89" t="s">
        <v>6206</v>
      </c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>
      <c r="A851" s="7">
        <v>850.0</v>
      </c>
      <c r="B851" s="8">
        <v>215.0</v>
      </c>
      <c r="C851" s="191" t="s">
        <v>4279</v>
      </c>
      <c r="D851" s="197" t="s">
        <v>2383</v>
      </c>
      <c r="E851" s="197" t="s">
        <v>4280</v>
      </c>
      <c r="F851" s="137"/>
      <c r="G851" s="7" t="s">
        <v>13</v>
      </c>
      <c r="H851" s="7">
        <v>12.0</v>
      </c>
      <c r="I851" s="89" t="s">
        <v>194</v>
      </c>
      <c r="J851" s="137" t="s">
        <v>195</v>
      </c>
      <c r="K851" s="132"/>
      <c r="L851" s="87" t="s">
        <v>4281</v>
      </c>
      <c r="M851" s="89" t="s">
        <v>6206</v>
      </c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>
      <c r="A852" s="7">
        <v>851.0</v>
      </c>
      <c r="B852" s="8">
        <v>216.0</v>
      </c>
      <c r="C852" s="191" t="s">
        <v>4282</v>
      </c>
      <c r="D852" s="197" t="s">
        <v>4283</v>
      </c>
      <c r="E852" s="197" t="s">
        <v>3771</v>
      </c>
      <c r="F852" s="137"/>
      <c r="G852" s="7" t="s">
        <v>13</v>
      </c>
      <c r="H852" s="7">
        <v>12.0</v>
      </c>
      <c r="I852" s="89" t="s">
        <v>194</v>
      </c>
      <c r="J852" s="137" t="s">
        <v>195</v>
      </c>
      <c r="K852" s="132"/>
      <c r="L852" s="87" t="s">
        <v>4284</v>
      </c>
      <c r="M852" s="89" t="s">
        <v>6206</v>
      </c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>
      <c r="A853" s="7">
        <v>852.0</v>
      </c>
      <c r="B853" s="8">
        <v>217.0</v>
      </c>
      <c r="C853" s="191" t="s">
        <v>4285</v>
      </c>
      <c r="D853" s="197" t="s">
        <v>4286</v>
      </c>
      <c r="E853" s="197" t="s">
        <v>4287</v>
      </c>
      <c r="F853" s="137"/>
      <c r="G853" s="7" t="s">
        <v>13</v>
      </c>
      <c r="H853" s="7">
        <v>12.0</v>
      </c>
      <c r="I853" s="89" t="s">
        <v>205</v>
      </c>
      <c r="J853" s="137" t="s">
        <v>195</v>
      </c>
      <c r="K853" s="132"/>
      <c r="L853" s="87" t="s">
        <v>4288</v>
      </c>
      <c r="M853" s="89" t="s">
        <v>6206</v>
      </c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>
      <c r="A854" s="7">
        <v>853.0</v>
      </c>
      <c r="B854" s="8">
        <v>218.0</v>
      </c>
      <c r="C854" s="191" t="s">
        <v>4289</v>
      </c>
      <c r="D854" s="197" t="s">
        <v>4290</v>
      </c>
      <c r="E854" s="197" t="s">
        <v>4291</v>
      </c>
      <c r="F854" s="137"/>
      <c r="G854" s="7" t="s">
        <v>13</v>
      </c>
      <c r="H854" s="7">
        <v>12.0</v>
      </c>
      <c r="I854" s="89" t="s">
        <v>3015</v>
      </c>
      <c r="J854" s="137" t="s">
        <v>195</v>
      </c>
      <c r="K854" s="132"/>
      <c r="L854" s="87" t="s">
        <v>4292</v>
      </c>
      <c r="M854" s="89" t="s">
        <v>6206</v>
      </c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>
      <c r="A855" s="7">
        <v>854.0</v>
      </c>
      <c r="B855" s="17">
        <v>219.0</v>
      </c>
      <c r="C855" s="15" t="s">
        <v>236</v>
      </c>
      <c r="D855" s="27" t="s">
        <v>237</v>
      </c>
      <c r="E855" s="27" t="s">
        <v>238</v>
      </c>
      <c r="F855" s="16"/>
      <c r="G855" s="12" t="s">
        <v>13</v>
      </c>
      <c r="H855" s="12">
        <v>12.0</v>
      </c>
      <c r="I855" s="13" t="s">
        <v>239</v>
      </c>
      <c r="J855" s="16" t="s">
        <v>195</v>
      </c>
      <c r="K855" s="327"/>
      <c r="L855" s="10" t="s">
        <v>6214</v>
      </c>
      <c r="M855" s="13" t="s">
        <v>6206</v>
      </c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>
      <c r="A856" s="7">
        <v>855.0</v>
      </c>
      <c r="B856" s="8">
        <v>220.0</v>
      </c>
      <c r="C856" s="160" t="s">
        <v>2000</v>
      </c>
      <c r="D856" s="115" t="s">
        <v>320</v>
      </c>
      <c r="E856" s="115" t="s">
        <v>2001</v>
      </c>
      <c r="F856" s="115"/>
      <c r="G856" s="116" t="s">
        <v>13</v>
      </c>
      <c r="H856" s="116">
        <v>12.0</v>
      </c>
      <c r="I856" s="114" t="s">
        <v>56</v>
      </c>
      <c r="J856" s="115" t="s">
        <v>195</v>
      </c>
      <c r="K856" s="126">
        <v>90.0</v>
      </c>
      <c r="L856" s="115" t="s">
        <v>4293</v>
      </c>
      <c r="M856" s="114" t="s">
        <v>6206</v>
      </c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>
      <c r="A857" s="7">
        <v>856.0</v>
      </c>
      <c r="B857" s="8">
        <v>221.0</v>
      </c>
      <c r="C857" s="191" t="s">
        <v>4294</v>
      </c>
      <c r="D857" s="197" t="s">
        <v>4295</v>
      </c>
      <c r="E857" s="197" t="s">
        <v>4296</v>
      </c>
      <c r="F857" s="137"/>
      <c r="G857" s="7" t="s">
        <v>13</v>
      </c>
      <c r="H857" s="7">
        <v>12.0</v>
      </c>
      <c r="I857" s="89" t="s">
        <v>201</v>
      </c>
      <c r="J857" s="137" t="s">
        <v>195</v>
      </c>
      <c r="K857" s="132"/>
      <c r="L857" s="87" t="s">
        <v>4297</v>
      </c>
      <c r="M857" s="89" t="s">
        <v>6206</v>
      </c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>
      <c r="A858" s="7">
        <v>857.0</v>
      </c>
      <c r="B858" s="8">
        <v>222.0</v>
      </c>
      <c r="C858" s="191" t="s">
        <v>4298</v>
      </c>
      <c r="D858" s="197" t="s">
        <v>589</v>
      </c>
      <c r="E858" s="197" t="s">
        <v>4299</v>
      </c>
      <c r="F858" s="137"/>
      <c r="G858" s="7" t="s">
        <v>13</v>
      </c>
      <c r="H858" s="7">
        <v>12.0</v>
      </c>
      <c r="I858" s="89" t="s">
        <v>201</v>
      </c>
      <c r="J858" s="137" t="s">
        <v>195</v>
      </c>
      <c r="K858" s="132"/>
      <c r="L858" s="87" t="s">
        <v>4300</v>
      </c>
      <c r="M858" s="89" t="s">
        <v>6206</v>
      </c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>
      <c r="A859" s="7">
        <v>858.0</v>
      </c>
      <c r="B859" s="8">
        <v>223.0</v>
      </c>
      <c r="C859" s="191" t="s">
        <v>4301</v>
      </c>
      <c r="D859" s="197" t="s">
        <v>985</v>
      </c>
      <c r="E859" s="197" t="s">
        <v>4302</v>
      </c>
      <c r="F859" s="137"/>
      <c r="G859" s="7" t="s">
        <v>13</v>
      </c>
      <c r="H859" s="7">
        <v>12.0</v>
      </c>
      <c r="I859" s="89" t="s">
        <v>205</v>
      </c>
      <c r="J859" s="137" t="s">
        <v>195</v>
      </c>
      <c r="K859" s="132"/>
      <c r="L859" s="87" t="s">
        <v>4303</v>
      </c>
      <c r="M859" s="89" t="s">
        <v>6206</v>
      </c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>
      <c r="A860" s="7">
        <v>859.0</v>
      </c>
      <c r="B860" s="8">
        <v>224.0</v>
      </c>
      <c r="C860" s="191" t="s">
        <v>4304</v>
      </c>
      <c r="D860" s="87" t="s">
        <v>589</v>
      </c>
      <c r="E860" s="87" t="s">
        <v>4305</v>
      </c>
      <c r="F860" s="87"/>
      <c r="G860" s="7" t="s">
        <v>13</v>
      </c>
      <c r="H860" s="7">
        <v>12.0</v>
      </c>
      <c r="I860" s="89" t="s">
        <v>708</v>
      </c>
      <c r="J860" s="87" t="s">
        <v>195</v>
      </c>
      <c r="K860" s="132"/>
      <c r="L860" s="87" t="s">
        <v>4306</v>
      </c>
      <c r="M860" s="89" t="s">
        <v>6206</v>
      </c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>
      <c r="A861" s="7">
        <v>860.0</v>
      </c>
      <c r="B861" s="8">
        <v>225.0</v>
      </c>
      <c r="C861" s="191" t="s">
        <v>4307</v>
      </c>
      <c r="D861" s="197" t="s">
        <v>4308</v>
      </c>
      <c r="E861" s="197" t="s">
        <v>4309</v>
      </c>
      <c r="F861" s="137"/>
      <c r="G861" s="7" t="s">
        <v>13</v>
      </c>
      <c r="H861" s="7">
        <v>12.0</v>
      </c>
      <c r="I861" s="89" t="s">
        <v>77</v>
      </c>
      <c r="J861" s="137" t="s">
        <v>195</v>
      </c>
      <c r="K861" s="132"/>
      <c r="L861" s="87" t="s">
        <v>4310</v>
      </c>
      <c r="M861" s="89" t="s">
        <v>6206</v>
      </c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>
      <c r="A862" s="7">
        <v>861.0</v>
      </c>
      <c r="B862" s="8">
        <v>226.0</v>
      </c>
      <c r="C862" s="160" t="s">
        <v>1950</v>
      </c>
      <c r="D862" s="115" t="s">
        <v>1951</v>
      </c>
      <c r="E862" s="115" t="s">
        <v>1952</v>
      </c>
      <c r="F862" s="115"/>
      <c r="G862" s="116" t="s">
        <v>13</v>
      </c>
      <c r="H862" s="116">
        <v>12.0</v>
      </c>
      <c r="I862" s="114" t="s">
        <v>194</v>
      </c>
      <c r="J862" s="115" t="s">
        <v>195</v>
      </c>
      <c r="K862" s="126">
        <v>60.0</v>
      </c>
      <c r="L862" s="115" t="s">
        <v>4311</v>
      </c>
      <c r="M862" s="114" t="s">
        <v>6206</v>
      </c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>
      <c r="A863" s="7">
        <v>862.0</v>
      </c>
      <c r="B863" s="8">
        <v>227.0</v>
      </c>
      <c r="C863" s="191" t="s">
        <v>4312</v>
      </c>
      <c r="D863" s="197" t="s">
        <v>276</v>
      </c>
      <c r="E863" s="197" t="s">
        <v>4313</v>
      </c>
      <c r="F863" s="137"/>
      <c r="G863" s="7" t="s">
        <v>13</v>
      </c>
      <c r="H863" s="7">
        <v>12.0</v>
      </c>
      <c r="I863" s="89" t="s">
        <v>158</v>
      </c>
      <c r="J863" s="137" t="s">
        <v>195</v>
      </c>
      <c r="K863" s="132"/>
      <c r="L863" s="87" t="s">
        <v>4314</v>
      </c>
      <c r="M863" s="89" t="s">
        <v>6206</v>
      </c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>
      <c r="A864" s="7">
        <v>863.0</v>
      </c>
      <c r="B864" s="8">
        <v>228.0</v>
      </c>
      <c r="C864" s="191" t="s">
        <v>4315</v>
      </c>
      <c r="D864" s="197" t="s">
        <v>4316</v>
      </c>
      <c r="E864" s="197" t="s">
        <v>4317</v>
      </c>
      <c r="F864" s="137"/>
      <c r="G864" s="7" t="s">
        <v>13</v>
      </c>
      <c r="H864" s="7">
        <v>12.0</v>
      </c>
      <c r="I864" s="140" t="s">
        <v>1902</v>
      </c>
      <c r="J864" s="137" t="s">
        <v>195</v>
      </c>
      <c r="K864" s="132"/>
      <c r="L864" s="87" t="s">
        <v>4318</v>
      </c>
      <c r="M864" s="89" t="s">
        <v>6206</v>
      </c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>
      <c r="A865" s="7">
        <v>864.0</v>
      </c>
      <c r="B865" s="17">
        <v>229.0</v>
      </c>
      <c r="C865" s="15" t="s">
        <v>240</v>
      </c>
      <c r="D865" s="27" t="s">
        <v>241</v>
      </c>
      <c r="E865" s="27" t="s">
        <v>242</v>
      </c>
      <c r="F865" s="16"/>
      <c r="G865" s="12" t="s">
        <v>13</v>
      </c>
      <c r="H865" s="12">
        <v>12.0</v>
      </c>
      <c r="I865" s="13" t="s">
        <v>243</v>
      </c>
      <c r="J865" s="16" t="s">
        <v>195</v>
      </c>
      <c r="K865" s="327"/>
      <c r="L865" s="10" t="s">
        <v>6215</v>
      </c>
      <c r="M865" s="13" t="s">
        <v>6206</v>
      </c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>
      <c r="A866" s="7">
        <v>865.0</v>
      </c>
      <c r="B866" s="8">
        <v>230.0</v>
      </c>
      <c r="C866" s="191" t="s">
        <v>4319</v>
      </c>
      <c r="D866" s="197" t="s">
        <v>4320</v>
      </c>
      <c r="E866" s="197" t="s">
        <v>4321</v>
      </c>
      <c r="F866" s="137"/>
      <c r="G866" s="7" t="s">
        <v>13</v>
      </c>
      <c r="H866" s="7">
        <v>12.0</v>
      </c>
      <c r="I866" s="89" t="s">
        <v>239</v>
      </c>
      <c r="J866" s="137" t="s">
        <v>195</v>
      </c>
      <c r="K866" s="132"/>
      <c r="L866" s="87" t="s">
        <v>4322</v>
      </c>
      <c r="M866" s="89" t="s">
        <v>6206</v>
      </c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>
      <c r="A867" s="7">
        <v>866.0</v>
      </c>
      <c r="B867" s="8">
        <v>231.0</v>
      </c>
      <c r="C867" s="191" t="s">
        <v>4323</v>
      </c>
      <c r="D867" s="197" t="s">
        <v>4324</v>
      </c>
      <c r="E867" s="197" t="s">
        <v>4325</v>
      </c>
      <c r="F867" s="137"/>
      <c r="G867" s="7" t="s">
        <v>13</v>
      </c>
      <c r="H867" s="7">
        <v>12.0</v>
      </c>
      <c r="I867" s="89" t="s">
        <v>205</v>
      </c>
      <c r="J867" s="137" t="s">
        <v>195</v>
      </c>
      <c r="K867" s="132"/>
      <c r="L867" s="87" t="s">
        <v>4326</v>
      </c>
      <c r="M867" s="89" t="s">
        <v>6206</v>
      </c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>
      <c r="A868" s="7">
        <v>867.0</v>
      </c>
      <c r="B868" s="8">
        <v>232.0</v>
      </c>
      <c r="C868" s="191" t="s">
        <v>4327</v>
      </c>
      <c r="D868" s="197" t="s">
        <v>1288</v>
      </c>
      <c r="E868" s="197" t="s">
        <v>4328</v>
      </c>
      <c r="F868" s="137"/>
      <c r="G868" s="7" t="s">
        <v>13</v>
      </c>
      <c r="H868" s="7">
        <v>12.0</v>
      </c>
      <c r="I868" s="89" t="s">
        <v>56</v>
      </c>
      <c r="J868" s="137" t="s">
        <v>195</v>
      </c>
      <c r="K868" s="132"/>
      <c r="L868" s="87" t="s">
        <v>4329</v>
      </c>
      <c r="M868" s="89" t="s">
        <v>6206</v>
      </c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>
      <c r="A869" s="7">
        <v>868.0</v>
      </c>
      <c r="B869" s="8">
        <v>233.0</v>
      </c>
      <c r="C869" s="191" t="s">
        <v>4330</v>
      </c>
      <c r="D869" s="197" t="s">
        <v>4331</v>
      </c>
      <c r="E869" s="197" t="s">
        <v>4332</v>
      </c>
      <c r="F869" s="137"/>
      <c r="G869" s="7" t="s">
        <v>13</v>
      </c>
      <c r="H869" s="7">
        <v>12.0</v>
      </c>
      <c r="I869" s="89" t="s">
        <v>239</v>
      </c>
      <c r="J869" s="137" t="s">
        <v>195</v>
      </c>
      <c r="K869" s="132"/>
      <c r="L869" s="87" t="s">
        <v>4333</v>
      </c>
      <c r="M869" s="89" t="s">
        <v>6206</v>
      </c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>
      <c r="A870" s="7">
        <v>869.0</v>
      </c>
      <c r="B870" s="8">
        <v>234.0</v>
      </c>
      <c r="C870" s="191" t="s">
        <v>4334</v>
      </c>
      <c r="D870" s="197" t="s">
        <v>276</v>
      </c>
      <c r="E870" s="197" t="s">
        <v>4335</v>
      </c>
      <c r="F870" s="137"/>
      <c r="G870" s="7" t="s">
        <v>13</v>
      </c>
      <c r="H870" s="7">
        <v>12.0</v>
      </c>
      <c r="I870" s="89" t="s">
        <v>232</v>
      </c>
      <c r="J870" s="137" t="s">
        <v>195</v>
      </c>
      <c r="K870" s="132"/>
      <c r="L870" s="87" t="s">
        <v>4336</v>
      </c>
      <c r="M870" s="89" t="s">
        <v>6206</v>
      </c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>
      <c r="A871" s="7">
        <v>870.0</v>
      </c>
      <c r="B871" s="8">
        <v>235.0</v>
      </c>
      <c r="C871" s="191" t="s">
        <v>4337</v>
      </c>
      <c r="D871" s="197" t="s">
        <v>2799</v>
      </c>
      <c r="E871" s="197" t="s">
        <v>4338</v>
      </c>
      <c r="F871" s="137"/>
      <c r="G871" s="7" t="s">
        <v>13</v>
      </c>
      <c r="H871" s="7">
        <v>12.0</v>
      </c>
      <c r="I871" s="89" t="s">
        <v>239</v>
      </c>
      <c r="J871" s="137" t="s">
        <v>195</v>
      </c>
      <c r="K871" s="132"/>
      <c r="L871" s="87" t="s">
        <v>4339</v>
      </c>
      <c r="M871" s="89" t="s">
        <v>6206</v>
      </c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>
      <c r="A872" s="7">
        <v>871.0</v>
      </c>
      <c r="B872" s="8">
        <v>236.0</v>
      </c>
      <c r="C872" s="191" t="s">
        <v>4340</v>
      </c>
      <c r="D872" s="197" t="s">
        <v>4341</v>
      </c>
      <c r="E872" s="197" t="s">
        <v>4342</v>
      </c>
      <c r="F872" s="137"/>
      <c r="G872" s="7" t="s">
        <v>13</v>
      </c>
      <c r="H872" s="7">
        <v>12.0</v>
      </c>
      <c r="I872" s="140" t="s">
        <v>511</v>
      </c>
      <c r="J872" s="137" t="s">
        <v>195</v>
      </c>
      <c r="K872" s="132"/>
      <c r="L872" s="87" t="s">
        <v>4343</v>
      </c>
      <c r="M872" s="89" t="s">
        <v>6206</v>
      </c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>
      <c r="A873" s="7">
        <v>872.0</v>
      </c>
      <c r="B873" s="8">
        <v>237.0</v>
      </c>
      <c r="C873" s="160" t="s">
        <v>2008</v>
      </c>
      <c r="D873" s="115" t="s">
        <v>2009</v>
      </c>
      <c r="E873" s="115" t="s">
        <v>2010</v>
      </c>
      <c r="F873" s="115"/>
      <c r="G873" s="116" t="s">
        <v>13</v>
      </c>
      <c r="H873" s="116">
        <v>12.0</v>
      </c>
      <c r="I873" s="114" t="s">
        <v>359</v>
      </c>
      <c r="J873" s="115" t="s">
        <v>195</v>
      </c>
      <c r="K873" s="290">
        <v>90.0</v>
      </c>
      <c r="L873" s="115" t="s">
        <v>4344</v>
      </c>
      <c r="M873" s="355" t="s">
        <v>6206</v>
      </c>
      <c r="N873" s="87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>
      <c r="A874" s="7">
        <v>873.0</v>
      </c>
      <c r="B874" s="8">
        <v>238.0</v>
      </c>
      <c r="C874" s="191" t="s">
        <v>4345</v>
      </c>
      <c r="D874" s="197" t="s">
        <v>4346</v>
      </c>
      <c r="E874" s="197" t="s">
        <v>4347</v>
      </c>
      <c r="F874" s="137"/>
      <c r="G874" s="7" t="s">
        <v>13</v>
      </c>
      <c r="H874" s="7">
        <v>12.0</v>
      </c>
      <c r="I874" s="89" t="s">
        <v>201</v>
      </c>
      <c r="J874" s="137" t="s">
        <v>195</v>
      </c>
      <c r="K874" s="292"/>
      <c r="L874" s="87" t="s">
        <v>4348</v>
      </c>
      <c r="M874" s="356" t="s">
        <v>6206</v>
      </c>
      <c r="N874" s="87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>
      <c r="A875" s="7">
        <v>874.0</v>
      </c>
      <c r="B875" s="8">
        <v>239.0</v>
      </c>
      <c r="C875" s="50" t="s">
        <v>660</v>
      </c>
      <c r="D875" s="69" t="s">
        <v>661</v>
      </c>
      <c r="E875" s="69" t="s">
        <v>662</v>
      </c>
      <c r="F875" s="51"/>
      <c r="G875" s="56" t="s">
        <v>13</v>
      </c>
      <c r="H875" s="56">
        <v>12.0</v>
      </c>
      <c r="I875" s="53" t="s">
        <v>643</v>
      </c>
      <c r="J875" s="51" t="s">
        <v>195</v>
      </c>
      <c r="K875" s="71"/>
      <c r="L875" s="57" t="s">
        <v>663</v>
      </c>
      <c r="M875" s="72" t="s">
        <v>6206</v>
      </c>
      <c r="N875" s="87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>
      <c r="A876" s="7">
        <v>875.0</v>
      </c>
      <c r="B876" s="8">
        <v>240.0</v>
      </c>
      <c r="C876" s="191" t="s">
        <v>4349</v>
      </c>
      <c r="D876" s="197" t="s">
        <v>4350</v>
      </c>
      <c r="E876" s="197" t="s">
        <v>4351</v>
      </c>
      <c r="F876" s="137"/>
      <c r="G876" s="7" t="s">
        <v>13</v>
      </c>
      <c r="H876" s="7">
        <v>12.0</v>
      </c>
      <c r="I876" s="89" t="s">
        <v>194</v>
      </c>
      <c r="J876" s="137" t="s">
        <v>195</v>
      </c>
      <c r="K876" s="292"/>
      <c r="L876" s="87" t="s">
        <v>4352</v>
      </c>
      <c r="M876" s="356" t="s">
        <v>6206</v>
      </c>
      <c r="N876" s="87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>
      <c r="A877" s="7">
        <v>876.0</v>
      </c>
      <c r="B877" s="8">
        <v>241.0</v>
      </c>
      <c r="C877" s="191" t="s">
        <v>4353</v>
      </c>
      <c r="D877" s="197" t="s">
        <v>173</v>
      </c>
      <c r="E877" s="197" t="s">
        <v>4354</v>
      </c>
      <c r="F877" s="137"/>
      <c r="G877" s="7" t="s">
        <v>13</v>
      </c>
      <c r="H877" s="7">
        <v>12.0</v>
      </c>
      <c r="I877" s="89" t="s">
        <v>205</v>
      </c>
      <c r="J877" s="137" t="s">
        <v>195</v>
      </c>
      <c r="K877" s="292"/>
      <c r="L877" s="87" t="s">
        <v>4355</v>
      </c>
      <c r="M877" s="356" t="s">
        <v>6206</v>
      </c>
      <c r="N877" s="87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>
      <c r="A878" s="7">
        <v>877.0</v>
      </c>
      <c r="B878" s="8">
        <v>242.0</v>
      </c>
      <c r="C878" s="191" t="s">
        <v>4356</v>
      </c>
      <c r="D878" s="197" t="s">
        <v>241</v>
      </c>
      <c r="E878" s="197" t="s">
        <v>4357</v>
      </c>
      <c r="F878" s="137"/>
      <c r="G878" s="7" t="s">
        <v>13</v>
      </c>
      <c r="H878" s="7">
        <v>12.0</v>
      </c>
      <c r="I878" s="89" t="s">
        <v>239</v>
      </c>
      <c r="J878" s="137" t="s">
        <v>195</v>
      </c>
      <c r="K878" s="292"/>
      <c r="L878" s="87" t="s">
        <v>4358</v>
      </c>
      <c r="M878" s="356" t="s">
        <v>6206</v>
      </c>
      <c r="N878" s="87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>
      <c r="A879" s="7">
        <v>878.0</v>
      </c>
      <c r="B879" s="8">
        <v>243.0</v>
      </c>
      <c r="C879" s="191" t="s">
        <v>4359</v>
      </c>
      <c r="D879" s="197" t="s">
        <v>2777</v>
      </c>
      <c r="E879" s="197" t="s">
        <v>4360</v>
      </c>
      <c r="F879" s="289"/>
      <c r="G879" s="7" t="s">
        <v>13</v>
      </c>
      <c r="H879" s="7">
        <v>12.0</v>
      </c>
      <c r="I879" s="89" t="s">
        <v>205</v>
      </c>
      <c r="J879" s="137" t="s">
        <v>195</v>
      </c>
      <c r="K879" s="292"/>
      <c r="L879" s="87" t="s">
        <v>4361</v>
      </c>
      <c r="M879" s="356" t="s">
        <v>6206</v>
      </c>
      <c r="N879" s="87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>
      <c r="A880" s="7">
        <v>879.0</v>
      </c>
      <c r="B880" s="8">
        <v>244.0</v>
      </c>
      <c r="C880" s="191" t="s">
        <v>4362</v>
      </c>
      <c r="D880" s="197" t="s">
        <v>4363</v>
      </c>
      <c r="E880" s="197" t="s">
        <v>4364</v>
      </c>
      <c r="F880" s="137"/>
      <c r="G880" s="7" t="s">
        <v>13</v>
      </c>
      <c r="H880" s="7">
        <v>12.0</v>
      </c>
      <c r="I880" s="89" t="s">
        <v>194</v>
      </c>
      <c r="J880" s="137" t="s">
        <v>195</v>
      </c>
      <c r="K880" s="292"/>
      <c r="L880" s="87" t="s">
        <v>4365</v>
      </c>
      <c r="M880" s="356" t="s">
        <v>6206</v>
      </c>
      <c r="N880" s="87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>
      <c r="A881" s="7">
        <v>880.0</v>
      </c>
      <c r="B881" s="8">
        <v>245.0</v>
      </c>
      <c r="C881" s="191" t="s">
        <v>4366</v>
      </c>
      <c r="D881" s="197" t="s">
        <v>4367</v>
      </c>
      <c r="E881" s="197" t="s">
        <v>4368</v>
      </c>
      <c r="F881" s="137"/>
      <c r="G881" s="7" t="s">
        <v>13</v>
      </c>
      <c r="H881" s="7">
        <v>12.0</v>
      </c>
      <c r="I881" s="89" t="s">
        <v>194</v>
      </c>
      <c r="J881" s="137" t="s">
        <v>195</v>
      </c>
      <c r="K881" s="292"/>
      <c r="L881" s="87" t="s">
        <v>4369</v>
      </c>
      <c r="M881" s="356" t="s">
        <v>6206</v>
      </c>
      <c r="N881" s="87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>
      <c r="A882" s="7">
        <v>881.0</v>
      </c>
      <c r="B882" s="8">
        <v>246.0</v>
      </c>
      <c r="C882" s="15" t="s">
        <v>244</v>
      </c>
      <c r="D882" s="27" t="s">
        <v>245</v>
      </c>
      <c r="E882" s="27" t="s">
        <v>246</v>
      </c>
      <c r="F882" s="16"/>
      <c r="G882" s="12" t="s">
        <v>13</v>
      </c>
      <c r="H882" s="12">
        <v>12.0</v>
      </c>
      <c r="I882" s="13" t="s">
        <v>205</v>
      </c>
      <c r="J882" s="16" t="s">
        <v>195</v>
      </c>
      <c r="K882" s="357"/>
      <c r="L882" s="10" t="s">
        <v>6216</v>
      </c>
      <c r="M882" s="358" t="s">
        <v>6206</v>
      </c>
      <c r="N882" s="87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>
      <c r="A883" s="7">
        <v>882.0</v>
      </c>
      <c r="B883" s="8">
        <v>247.0</v>
      </c>
      <c r="C883" s="191" t="s">
        <v>4370</v>
      </c>
      <c r="D883" s="197" t="s">
        <v>1211</v>
      </c>
      <c r="E883" s="197" t="s">
        <v>4371</v>
      </c>
      <c r="F883" s="137"/>
      <c r="G883" s="7" t="s">
        <v>13</v>
      </c>
      <c r="H883" s="7">
        <v>12.0</v>
      </c>
      <c r="I883" s="89" t="s">
        <v>205</v>
      </c>
      <c r="J883" s="137" t="s">
        <v>195</v>
      </c>
      <c r="K883" s="292"/>
      <c r="L883" s="87" t="s">
        <v>4372</v>
      </c>
      <c r="M883" s="356" t="s">
        <v>6206</v>
      </c>
      <c r="N883" s="87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>
      <c r="A884" s="7">
        <v>883.0</v>
      </c>
      <c r="B884" s="8">
        <v>248.0</v>
      </c>
      <c r="C884" s="191" t="s">
        <v>4373</v>
      </c>
      <c r="D884" s="197" t="s">
        <v>1288</v>
      </c>
      <c r="E884" s="197" t="s">
        <v>4374</v>
      </c>
      <c r="F884" s="137"/>
      <c r="G884" s="7" t="s">
        <v>13</v>
      </c>
      <c r="H884" s="7">
        <v>12.0</v>
      </c>
      <c r="I884" s="89" t="s">
        <v>56</v>
      </c>
      <c r="J884" s="137" t="s">
        <v>195</v>
      </c>
      <c r="K884" s="292"/>
      <c r="L884" s="87" t="s">
        <v>4375</v>
      </c>
      <c r="M884" s="356" t="s">
        <v>6206</v>
      </c>
      <c r="N884" s="87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>
      <c r="A885" s="7">
        <v>884.0</v>
      </c>
      <c r="B885" s="8">
        <v>249.0</v>
      </c>
      <c r="C885" s="191" t="s">
        <v>4376</v>
      </c>
      <c r="D885" s="197" t="s">
        <v>4377</v>
      </c>
      <c r="E885" s="197" t="s">
        <v>4378</v>
      </c>
      <c r="F885" s="137"/>
      <c r="G885" s="7" t="s">
        <v>13</v>
      </c>
      <c r="H885" s="7">
        <v>12.0</v>
      </c>
      <c r="I885" s="89" t="s">
        <v>978</v>
      </c>
      <c r="J885" s="137" t="s">
        <v>195</v>
      </c>
      <c r="K885" s="292"/>
      <c r="L885" s="87" t="s">
        <v>4379</v>
      </c>
      <c r="M885" s="356" t="s">
        <v>6206</v>
      </c>
      <c r="N885" s="87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>
      <c r="A886" s="7">
        <v>885.0</v>
      </c>
      <c r="B886" s="8">
        <v>250.0</v>
      </c>
      <c r="C886" s="191" t="s">
        <v>4380</v>
      </c>
      <c r="D886" s="197" t="s">
        <v>697</v>
      </c>
      <c r="E886" s="197" t="s">
        <v>4381</v>
      </c>
      <c r="F886" s="137"/>
      <c r="G886" s="7" t="s">
        <v>13</v>
      </c>
      <c r="H886" s="7">
        <v>12.0</v>
      </c>
      <c r="I886" s="89" t="s">
        <v>56</v>
      </c>
      <c r="J886" s="137" t="s">
        <v>195</v>
      </c>
      <c r="K886" s="292"/>
      <c r="L886" s="87" t="s">
        <v>4382</v>
      </c>
      <c r="M886" s="356" t="s">
        <v>6206</v>
      </c>
      <c r="N886" s="87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>
      <c r="A887" s="7">
        <v>886.0</v>
      </c>
      <c r="B887" s="8">
        <v>251.0</v>
      </c>
      <c r="C887" s="191" t="s">
        <v>4383</v>
      </c>
      <c r="D887" s="197" t="s">
        <v>4384</v>
      </c>
      <c r="E887" s="197" t="s">
        <v>4385</v>
      </c>
      <c r="F887" s="137"/>
      <c r="G887" s="7" t="s">
        <v>13</v>
      </c>
      <c r="H887" s="7">
        <v>12.0</v>
      </c>
      <c r="I887" s="89" t="s">
        <v>205</v>
      </c>
      <c r="J887" s="137" t="s">
        <v>195</v>
      </c>
      <c r="K887" s="292"/>
      <c r="L887" s="87" t="s">
        <v>4386</v>
      </c>
      <c r="M887" s="356" t="s">
        <v>6206</v>
      </c>
      <c r="N887" s="87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>
      <c r="A888" s="7">
        <v>887.0</v>
      </c>
      <c r="B888" s="8">
        <v>252.0</v>
      </c>
      <c r="C888" s="191" t="s">
        <v>4387</v>
      </c>
      <c r="D888" s="197" t="s">
        <v>4388</v>
      </c>
      <c r="E888" s="197" t="s">
        <v>4389</v>
      </c>
      <c r="F888" s="137"/>
      <c r="G888" s="7" t="s">
        <v>13</v>
      </c>
      <c r="H888" s="7">
        <v>12.0</v>
      </c>
      <c r="I888" s="89" t="s">
        <v>201</v>
      </c>
      <c r="J888" s="137" t="s">
        <v>195</v>
      </c>
      <c r="K888" s="292"/>
      <c r="L888" s="87" t="s">
        <v>4390</v>
      </c>
      <c r="M888" s="356" t="s">
        <v>6206</v>
      </c>
      <c r="N888" s="87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>
      <c r="A889" s="7">
        <v>888.0</v>
      </c>
      <c r="B889" s="8">
        <v>253.0</v>
      </c>
      <c r="C889" s="191" t="s">
        <v>4391</v>
      </c>
      <c r="D889" s="197" t="s">
        <v>4392</v>
      </c>
      <c r="E889" s="197" t="s">
        <v>4393</v>
      </c>
      <c r="F889" s="137"/>
      <c r="G889" s="7" t="s">
        <v>13</v>
      </c>
      <c r="H889" s="7">
        <v>12.0</v>
      </c>
      <c r="I889" s="89" t="s">
        <v>201</v>
      </c>
      <c r="J889" s="137" t="s">
        <v>195</v>
      </c>
      <c r="K889" s="292"/>
      <c r="L889" s="87" t="s">
        <v>4394</v>
      </c>
      <c r="M889" s="356" t="s">
        <v>6206</v>
      </c>
      <c r="N889" s="87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>
      <c r="A890" s="7">
        <v>889.0</v>
      </c>
      <c r="B890" s="8">
        <v>254.0</v>
      </c>
      <c r="C890" s="191" t="s">
        <v>4395</v>
      </c>
      <c r="D890" s="197" t="s">
        <v>4396</v>
      </c>
      <c r="E890" s="197" t="s">
        <v>4397</v>
      </c>
      <c r="F890" s="137"/>
      <c r="G890" s="7" t="s">
        <v>13</v>
      </c>
      <c r="H890" s="7">
        <v>12.0</v>
      </c>
      <c r="I890" s="89" t="s">
        <v>205</v>
      </c>
      <c r="J890" s="137" t="s">
        <v>195</v>
      </c>
      <c r="K890" s="292"/>
      <c r="L890" s="87" t="s">
        <v>4398</v>
      </c>
      <c r="M890" s="356" t="s">
        <v>6206</v>
      </c>
      <c r="N890" s="87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>
      <c r="A891" s="7">
        <v>890.0</v>
      </c>
      <c r="B891" s="17">
        <v>255.0</v>
      </c>
      <c r="C891" s="15" t="s">
        <v>247</v>
      </c>
      <c r="D891" s="27" t="s">
        <v>58</v>
      </c>
      <c r="E891" s="27" t="s">
        <v>248</v>
      </c>
      <c r="F891" s="16"/>
      <c r="G891" s="12" t="s">
        <v>13</v>
      </c>
      <c r="H891" s="12">
        <v>12.0</v>
      </c>
      <c r="I891" s="13" t="s">
        <v>64</v>
      </c>
      <c r="J891" s="16" t="s">
        <v>195</v>
      </c>
      <c r="K891" s="357"/>
      <c r="L891" s="10" t="s">
        <v>6217</v>
      </c>
      <c r="M891" s="358" t="s">
        <v>6206</v>
      </c>
      <c r="N891" s="87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>
      <c r="A892" s="7">
        <v>891.0</v>
      </c>
      <c r="B892" s="8">
        <v>256.0</v>
      </c>
      <c r="C892" s="191" t="s">
        <v>4399</v>
      </c>
      <c r="D892" s="197" t="s">
        <v>1637</v>
      </c>
      <c r="E892" s="197" t="s">
        <v>4400</v>
      </c>
      <c r="F892" s="137"/>
      <c r="G892" s="7" t="s">
        <v>13</v>
      </c>
      <c r="H892" s="7">
        <v>12.0</v>
      </c>
      <c r="I892" s="89" t="s">
        <v>205</v>
      </c>
      <c r="J892" s="137" t="s">
        <v>195</v>
      </c>
      <c r="K892" s="292"/>
      <c r="L892" s="87" t="s">
        <v>4401</v>
      </c>
      <c r="M892" s="356" t="s">
        <v>6206</v>
      </c>
      <c r="N892" s="87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>
      <c r="A893" s="7">
        <v>892.0</v>
      </c>
      <c r="B893" s="17">
        <v>257.0</v>
      </c>
      <c r="C893" s="15" t="s">
        <v>249</v>
      </c>
      <c r="D893" s="27" t="s">
        <v>250</v>
      </c>
      <c r="E893" s="27" t="s">
        <v>251</v>
      </c>
      <c r="F893" s="16"/>
      <c r="G893" s="12" t="s">
        <v>13</v>
      </c>
      <c r="H893" s="12">
        <v>12.0</v>
      </c>
      <c r="I893" s="13" t="s">
        <v>14</v>
      </c>
      <c r="J893" s="16" t="s">
        <v>195</v>
      </c>
      <c r="K893" s="357"/>
      <c r="L893" s="10" t="s">
        <v>6218</v>
      </c>
      <c r="M893" s="358" t="s">
        <v>6206</v>
      </c>
      <c r="N893" s="87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>
      <c r="A894" s="7">
        <v>893.0</v>
      </c>
      <c r="B894" s="8">
        <v>258.0</v>
      </c>
      <c r="C894" s="160" t="s">
        <v>1986</v>
      </c>
      <c r="D894" s="115" t="s">
        <v>1987</v>
      </c>
      <c r="E894" s="115" t="s">
        <v>1988</v>
      </c>
      <c r="F894" s="115"/>
      <c r="G894" s="116" t="s">
        <v>13</v>
      </c>
      <c r="H894" s="116">
        <v>12.0</v>
      </c>
      <c r="I894" s="114" t="s">
        <v>205</v>
      </c>
      <c r="J894" s="115" t="s">
        <v>195</v>
      </c>
      <c r="K894" s="290">
        <v>20.0</v>
      </c>
      <c r="L894" s="115" t="s">
        <v>4402</v>
      </c>
      <c r="M894" s="355" t="s">
        <v>6206</v>
      </c>
      <c r="N894" s="87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>
      <c r="A895" s="7">
        <v>894.0</v>
      </c>
      <c r="B895" s="8">
        <v>259.0</v>
      </c>
      <c r="C895" s="160" t="s">
        <v>1989</v>
      </c>
      <c r="D895" s="115" t="s">
        <v>1990</v>
      </c>
      <c r="E895" s="115" t="s">
        <v>1991</v>
      </c>
      <c r="F895" s="115"/>
      <c r="G895" s="116" t="s">
        <v>13</v>
      </c>
      <c r="H895" s="116">
        <v>12.0</v>
      </c>
      <c r="I895" s="114" t="s">
        <v>205</v>
      </c>
      <c r="J895" s="115" t="s">
        <v>195</v>
      </c>
      <c r="K895" s="290">
        <v>60.0</v>
      </c>
      <c r="L895" s="115" t="s">
        <v>4403</v>
      </c>
      <c r="M895" s="355" t="s">
        <v>6206</v>
      </c>
      <c r="N895" s="87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>
      <c r="A896" s="7">
        <v>895.0</v>
      </c>
      <c r="B896" s="8">
        <v>260.0</v>
      </c>
      <c r="C896" s="191" t="s">
        <v>4404</v>
      </c>
      <c r="D896" s="197" t="s">
        <v>1269</v>
      </c>
      <c r="E896" s="197" t="s">
        <v>4405</v>
      </c>
      <c r="F896" s="137"/>
      <c r="G896" s="7" t="s">
        <v>13</v>
      </c>
      <c r="H896" s="7">
        <v>12.0</v>
      </c>
      <c r="I896" s="89" t="s">
        <v>205</v>
      </c>
      <c r="J896" s="137" t="s">
        <v>195</v>
      </c>
      <c r="K896" s="292"/>
      <c r="L896" s="87" t="s">
        <v>4406</v>
      </c>
      <c r="M896" s="356" t="s">
        <v>6206</v>
      </c>
      <c r="N896" s="87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>
      <c r="A897" s="7">
        <v>896.0</v>
      </c>
      <c r="B897" s="8">
        <v>261.0</v>
      </c>
      <c r="C897" s="191" t="s">
        <v>4407</v>
      </c>
      <c r="D897" s="197" t="s">
        <v>4408</v>
      </c>
      <c r="E897" s="197" t="s">
        <v>4409</v>
      </c>
      <c r="F897" s="137"/>
      <c r="G897" s="7" t="s">
        <v>22</v>
      </c>
      <c r="H897" s="7">
        <v>12.0</v>
      </c>
      <c r="I897" s="89" t="s">
        <v>239</v>
      </c>
      <c r="J897" s="137" t="s">
        <v>195</v>
      </c>
      <c r="K897" s="292"/>
      <c r="L897" s="87" t="s">
        <v>4410</v>
      </c>
      <c r="M897" s="356" t="s">
        <v>6206</v>
      </c>
      <c r="N897" s="87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>
      <c r="A898" s="7">
        <v>897.0</v>
      </c>
      <c r="B898" s="8">
        <v>262.0</v>
      </c>
      <c r="C898" s="191" t="s">
        <v>4411</v>
      </c>
      <c r="D898" s="197" t="s">
        <v>4412</v>
      </c>
      <c r="E898" s="197" t="s">
        <v>4413</v>
      </c>
      <c r="F898" s="137"/>
      <c r="G898" s="7" t="s">
        <v>22</v>
      </c>
      <c r="H898" s="7">
        <v>12.0</v>
      </c>
      <c r="I898" s="89" t="s">
        <v>194</v>
      </c>
      <c r="J898" s="137" t="s">
        <v>195</v>
      </c>
      <c r="K898" s="292"/>
      <c r="L898" s="87" t="s">
        <v>4414</v>
      </c>
      <c r="M898" s="356" t="s">
        <v>6206</v>
      </c>
      <c r="N898" s="87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>
      <c r="A899" s="7">
        <v>898.0</v>
      </c>
      <c r="B899" s="8">
        <v>263.0</v>
      </c>
      <c r="C899" s="160" t="s">
        <v>1907</v>
      </c>
      <c r="D899" s="115" t="s">
        <v>1908</v>
      </c>
      <c r="E899" s="115" t="s">
        <v>1909</v>
      </c>
      <c r="F899" s="115"/>
      <c r="G899" s="116" t="s">
        <v>22</v>
      </c>
      <c r="H899" s="116">
        <v>12.0</v>
      </c>
      <c r="I899" s="114" t="s">
        <v>205</v>
      </c>
      <c r="J899" s="115" t="s">
        <v>195</v>
      </c>
      <c r="K899" s="290">
        <v>40.0</v>
      </c>
      <c r="L899" s="115" t="s">
        <v>4415</v>
      </c>
      <c r="M899" s="355" t="s">
        <v>6206</v>
      </c>
      <c r="N899" s="87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>
      <c r="A900" s="7">
        <v>899.0</v>
      </c>
      <c r="B900" s="8">
        <v>264.0</v>
      </c>
      <c r="C900" s="191" t="s">
        <v>4416</v>
      </c>
      <c r="D900" s="197" t="s">
        <v>234</v>
      </c>
      <c r="E900" s="197" t="s">
        <v>4417</v>
      </c>
      <c r="F900" s="137"/>
      <c r="G900" s="7" t="s">
        <v>22</v>
      </c>
      <c r="H900" s="7">
        <v>12.0</v>
      </c>
      <c r="I900" s="89" t="s">
        <v>90</v>
      </c>
      <c r="J900" s="137" t="s">
        <v>195</v>
      </c>
      <c r="K900" s="292"/>
      <c r="L900" s="87" t="s">
        <v>4418</v>
      </c>
      <c r="M900" s="356" t="s">
        <v>6206</v>
      </c>
      <c r="N900" s="87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>
      <c r="A901" s="7">
        <v>900.0</v>
      </c>
      <c r="B901" s="8">
        <v>265.0</v>
      </c>
      <c r="C901" s="191" t="s">
        <v>4419</v>
      </c>
      <c r="D901" s="197" t="s">
        <v>1865</v>
      </c>
      <c r="E901" s="197" t="s">
        <v>4420</v>
      </c>
      <c r="F901" s="137"/>
      <c r="G901" s="7" t="s">
        <v>22</v>
      </c>
      <c r="H901" s="7">
        <v>12.0</v>
      </c>
      <c r="I901" s="89" t="s">
        <v>205</v>
      </c>
      <c r="J901" s="137" t="s">
        <v>195</v>
      </c>
      <c r="K901" s="292"/>
      <c r="L901" s="87" t="s">
        <v>4421</v>
      </c>
      <c r="M901" s="356" t="s">
        <v>6206</v>
      </c>
      <c r="N901" s="87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>
      <c r="A902" s="7">
        <v>901.0</v>
      </c>
      <c r="B902" s="8">
        <v>266.0</v>
      </c>
      <c r="C902" s="191" t="s">
        <v>4422</v>
      </c>
      <c r="D902" s="197" t="s">
        <v>4423</v>
      </c>
      <c r="E902" s="197" t="s">
        <v>4424</v>
      </c>
      <c r="F902" s="137"/>
      <c r="G902" s="7" t="s">
        <v>22</v>
      </c>
      <c r="H902" s="7">
        <v>12.0</v>
      </c>
      <c r="I902" s="89" t="s">
        <v>239</v>
      </c>
      <c r="J902" s="137" t="s">
        <v>195</v>
      </c>
      <c r="K902" s="292"/>
      <c r="L902" s="87" t="s">
        <v>4425</v>
      </c>
      <c r="M902" s="356" t="s">
        <v>6206</v>
      </c>
      <c r="N902" s="87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>
      <c r="A903" s="7">
        <v>902.0</v>
      </c>
      <c r="B903" s="8">
        <v>267.0</v>
      </c>
      <c r="C903" s="191" t="s">
        <v>4426</v>
      </c>
      <c r="D903" s="197" t="s">
        <v>4427</v>
      </c>
      <c r="E903" s="197" t="s">
        <v>4428</v>
      </c>
      <c r="F903" s="137"/>
      <c r="G903" s="7" t="s">
        <v>22</v>
      </c>
      <c r="H903" s="7">
        <v>12.0</v>
      </c>
      <c r="I903" s="89" t="s">
        <v>201</v>
      </c>
      <c r="J903" s="137" t="s">
        <v>195</v>
      </c>
      <c r="K903" s="292"/>
      <c r="L903" s="87" t="s">
        <v>4429</v>
      </c>
      <c r="M903" s="356" t="s">
        <v>6206</v>
      </c>
      <c r="N903" s="87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>
      <c r="A904" s="7">
        <v>903.0</v>
      </c>
      <c r="B904" s="8">
        <v>268.0</v>
      </c>
      <c r="C904" s="191" t="s">
        <v>4430</v>
      </c>
      <c r="D904" s="197" t="s">
        <v>773</v>
      </c>
      <c r="E904" s="197" t="s">
        <v>4431</v>
      </c>
      <c r="F904" s="137"/>
      <c r="G904" s="7" t="s">
        <v>22</v>
      </c>
      <c r="H904" s="7">
        <v>12.0</v>
      </c>
      <c r="I904" s="89" t="s">
        <v>4432</v>
      </c>
      <c r="J904" s="137" t="s">
        <v>195</v>
      </c>
      <c r="K904" s="292"/>
      <c r="L904" s="87" t="s">
        <v>4433</v>
      </c>
      <c r="M904" s="356" t="s">
        <v>6206</v>
      </c>
      <c r="N904" s="87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>
      <c r="A905" s="7">
        <v>904.0</v>
      </c>
      <c r="B905" s="17">
        <v>269.0</v>
      </c>
      <c r="C905" s="15" t="s">
        <v>252</v>
      </c>
      <c r="D905" s="27" t="s">
        <v>234</v>
      </c>
      <c r="E905" s="27" t="s">
        <v>253</v>
      </c>
      <c r="F905" s="16"/>
      <c r="G905" s="12" t="s">
        <v>22</v>
      </c>
      <c r="H905" s="12">
        <v>12.0</v>
      </c>
      <c r="I905" s="13" t="s">
        <v>110</v>
      </c>
      <c r="J905" s="16" t="s">
        <v>195</v>
      </c>
      <c r="K905" s="357"/>
      <c r="L905" s="10" t="s">
        <v>6219</v>
      </c>
      <c r="M905" s="358" t="s">
        <v>6206</v>
      </c>
      <c r="N905" s="87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>
      <c r="A906" s="7">
        <v>905.0</v>
      </c>
      <c r="B906" s="8">
        <v>270.0</v>
      </c>
      <c r="C906" s="50" t="s">
        <v>664</v>
      </c>
      <c r="D906" s="69" t="s">
        <v>665</v>
      </c>
      <c r="E906" s="69" t="s">
        <v>666</v>
      </c>
      <c r="F906" s="51"/>
      <c r="G906" s="56" t="s">
        <v>22</v>
      </c>
      <c r="H906" s="56">
        <v>12.0</v>
      </c>
      <c r="I906" s="53" t="s">
        <v>110</v>
      </c>
      <c r="J906" s="51" t="s">
        <v>195</v>
      </c>
      <c r="K906" s="71"/>
      <c r="L906" s="55" t="s">
        <v>667</v>
      </c>
      <c r="M906" s="72" t="s">
        <v>6206</v>
      </c>
      <c r="N906" s="87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>
      <c r="A907" s="7">
        <v>906.0</v>
      </c>
      <c r="B907" s="8">
        <v>271.0</v>
      </c>
      <c r="C907" s="191" t="s">
        <v>4434</v>
      </c>
      <c r="D907" s="197" t="s">
        <v>4435</v>
      </c>
      <c r="E907" s="197" t="s">
        <v>4436</v>
      </c>
      <c r="F907" s="137"/>
      <c r="G907" s="7" t="s">
        <v>22</v>
      </c>
      <c r="H907" s="7">
        <v>12.0</v>
      </c>
      <c r="I907" s="89" t="s">
        <v>194</v>
      </c>
      <c r="J907" s="137" t="s">
        <v>195</v>
      </c>
      <c r="K907" s="292"/>
      <c r="L907" s="87" t="s">
        <v>4437</v>
      </c>
      <c r="M907" s="356" t="s">
        <v>6206</v>
      </c>
      <c r="N907" s="87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>
      <c r="A908" s="7">
        <v>907.0</v>
      </c>
      <c r="B908" s="17">
        <v>272.0</v>
      </c>
      <c r="C908" s="15" t="s">
        <v>254</v>
      </c>
      <c r="D908" s="27" t="s">
        <v>255</v>
      </c>
      <c r="E908" s="27" t="s">
        <v>256</v>
      </c>
      <c r="F908" s="16"/>
      <c r="G908" s="12" t="s">
        <v>22</v>
      </c>
      <c r="H908" s="12">
        <v>12.0</v>
      </c>
      <c r="I908" s="13" t="s">
        <v>239</v>
      </c>
      <c r="J908" s="16" t="s">
        <v>195</v>
      </c>
      <c r="K908" s="357"/>
      <c r="L908" s="10" t="s">
        <v>6220</v>
      </c>
      <c r="M908" s="358" t="s">
        <v>6206</v>
      </c>
      <c r="N908" s="87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>
      <c r="A909" s="7">
        <v>908.0</v>
      </c>
      <c r="B909" s="8">
        <v>273.0</v>
      </c>
      <c r="C909" s="50" t="s">
        <v>668</v>
      </c>
      <c r="D909" s="69" t="s">
        <v>669</v>
      </c>
      <c r="E909" s="69" t="s">
        <v>670</v>
      </c>
      <c r="F909" s="51"/>
      <c r="G909" s="56" t="s">
        <v>22</v>
      </c>
      <c r="H909" s="56">
        <v>12.0</v>
      </c>
      <c r="I909" s="53" t="s">
        <v>194</v>
      </c>
      <c r="J909" s="51" t="s">
        <v>195</v>
      </c>
      <c r="K909" s="71"/>
      <c r="L909" s="57" t="s">
        <v>671</v>
      </c>
      <c r="M909" s="72" t="s">
        <v>6206</v>
      </c>
      <c r="N909" s="87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>
      <c r="A910" s="7">
        <v>909.0</v>
      </c>
      <c r="B910" s="8">
        <v>274.0</v>
      </c>
      <c r="C910" s="191" t="s">
        <v>4438</v>
      </c>
      <c r="D910" s="197" t="s">
        <v>286</v>
      </c>
      <c r="E910" s="197" t="s">
        <v>4439</v>
      </c>
      <c r="F910" s="137"/>
      <c r="G910" s="7" t="s">
        <v>22</v>
      </c>
      <c r="H910" s="7">
        <v>12.0</v>
      </c>
      <c r="I910" s="89" t="s">
        <v>56</v>
      </c>
      <c r="J910" s="137" t="s">
        <v>195</v>
      </c>
      <c r="K910" s="292"/>
      <c r="L910" s="87" t="s">
        <v>4440</v>
      </c>
      <c r="M910" s="356" t="s">
        <v>6206</v>
      </c>
      <c r="N910" s="87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>
      <c r="A911" s="7">
        <v>910.0</v>
      </c>
      <c r="B911" s="8">
        <v>275.0</v>
      </c>
      <c r="C911" s="160" t="s">
        <v>1946</v>
      </c>
      <c r="D911" s="236" t="s">
        <v>164</v>
      </c>
      <c r="E911" s="236" t="s">
        <v>1947</v>
      </c>
      <c r="F911" s="118"/>
      <c r="G911" s="116" t="s">
        <v>22</v>
      </c>
      <c r="H911" s="116">
        <v>12.0</v>
      </c>
      <c r="I911" s="114" t="s">
        <v>205</v>
      </c>
      <c r="J911" s="118" t="s">
        <v>195</v>
      </c>
      <c r="K911" s="290">
        <v>60.0</v>
      </c>
      <c r="L911" s="251" t="s">
        <v>4441</v>
      </c>
      <c r="M911" s="355" t="s">
        <v>6206</v>
      </c>
      <c r="N911" s="87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>
      <c r="A912" s="7">
        <v>911.0</v>
      </c>
      <c r="B912" s="8">
        <v>276.0</v>
      </c>
      <c r="C912" s="191" t="s">
        <v>4442</v>
      </c>
      <c r="D912" s="197" t="s">
        <v>2648</v>
      </c>
      <c r="E912" s="197" t="s">
        <v>4443</v>
      </c>
      <c r="F912" s="137"/>
      <c r="G912" s="7" t="s">
        <v>22</v>
      </c>
      <c r="H912" s="7">
        <v>12.0</v>
      </c>
      <c r="I912" s="89"/>
      <c r="J912" s="137" t="s">
        <v>195</v>
      </c>
      <c r="K912" s="292"/>
      <c r="L912" s="87"/>
      <c r="M912" s="356" t="s">
        <v>6206</v>
      </c>
      <c r="N912" s="87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>
      <c r="A913" s="7">
        <v>912.0</v>
      </c>
      <c r="B913" s="8">
        <v>277.0</v>
      </c>
      <c r="C913" s="191" t="s">
        <v>4444</v>
      </c>
      <c r="D913" s="197" t="s">
        <v>212</v>
      </c>
      <c r="E913" s="197" t="s">
        <v>4445</v>
      </c>
      <c r="F913" s="137"/>
      <c r="G913" s="7" t="s">
        <v>22</v>
      </c>
      <c r="H913" s="7">
        <v>12.0</v>
      </c>
      <c r="I913" s="140" t="s">
        <v>511</v>
      </c>
      <c r="J913" s="137" t="s">
        <v>195</v>
      </c>
      <c r="K913" s="292"/>
      <c r="L913" s="87" t="s">
        <v>4446</v>
      </c>
      <c r="M913" s="356" t="s">
        <v>6206</v>
      </c>
      <c r="N913" s="87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>
      <c r="A914" s="7">
        <v>913.0</v>
      </c>
      <c r="B914" s="8">
        <v>278.0</v>
      </c>
      <c r="C914" s="191" t="s">
        <v>4447</v>
      </c>
      <c r="D914" s="197" t="s">
        <v>4448</v>
      </c>
      <c r="E914" s="197" t="s">
        <v>4449</v>
      </c>
      <c r="F914" s="137"/>
      <c r="G914" s="7" t="s">
        <v>22</v>
      </c>
      <c r="H914" s="7">
        <v>12.0</v>
      </c>
      <c r="I914" s="89" t="s">
        <v>194</v>
      </c>
      <c r="J914" s="137" t="s">
        <v>195</v>
      </c>
      <c r="K914" s="292"/>
      <c r="L914" s="87" t="s">
        <v>4450</v>
      </c>
      <c r="M914" s="356" t="s">
        <v>6206</v>
      </c>
      <c r="N914" s="87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>
      <c r="A915" s="7">
        <v>914.0</v>
      </c>
      <c r="B915" s="8">
        <v>279.0</v>
      </c>
      <c r="C915" s="191" t="s">
        <v>4451</v>
      </c>
      <c r="D915" s="197" t="s">
        <v>2815</v>
      </c>
      <c r="E915" s="197" t="s">
        <v>4452</v>
      </c>
      <c r="F915" s="137"/>
      <c r="G915" s="7" t="s">
        <v>22</v>
      </c>
      <c r="H915" s="7">
        <v>12.0</v>
      </c>
      <c r="I915" s="89" t="s">
        <v>239</v>
      </c>
      <c r="J915" s="137" t="s">
        <v>195</v>
      </c>
      <c r="K915" s="292"/>
      <c r="L915" s="87" t="s">
        <v>4453</v>
      </c>
      <c r="M915" s="356" t="s">
        <v>6206</v>
      </c>
      <c r="N915" s="87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>
      <c r="A916" s="7">
        <v>915.0</v>
      </c>
      <c r="B916" s="8">
        <v>280.0</v>
      </c>
      <c r="C916" s="191" t="s">
        <v>4454</v>
      </c>
      <c r="D916" s="197" t="s">
        <v>4455</v>
      </c>
      <c r="E916" s="197" t="s">
        <v>4456</v>
      </c>
      <c r="F916" s="137"/>
      <c r="G916" s="7" t="s">
        <v>22</v>
      </c>
      <c r="H916" s="7">
        <v>12.0</v>
      </c>
      <c r="I916" s="89" t="s">
        <v>194</v>
      </c>
      <c r="J916" s="137" t="s">
        <v>195</v>
      </c>
      <c r="K916" s="292"/>
      <c r="L916" s="87" t="s">
        <v>4457</v>
      </c>
      <c r="M916" s="356" t="s">
        <v>6206</v>
      </c>
      <c r="N916" s="87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>
      <c r="A917" s="7">
        <v>916.0</v>
      </c>
      <c r="B917" s="8">
        <v>281.0</v>
      </c>
      <c r="C917" s="191" t="s">
        <v>4458</v>
      </c>
      <c r="D917" s="197" t="s">
        <v>1250</v>
      </c>
      <c r="E917" s="197" t="s">
        <v>4459</v>
      </c>
      <c r="F917" s="137"/>
      <c r="G917" s="7" t="s">
        <v>22</v>
      </c>
      <c r="H917" s="7">
        <v>12.0</v>
      </c>
      <c r="I917" s="89" t="s">
        <v>56</v>
      </c>
      <c r="J917" s="137" t="s">
        <v>195</v>
      </c>
      <c r="K917" s="292"/>
      <c r="L917" s="249" t="s">
        <v>4460</v>
      </c>
      <c r="M917" s="356" t="s">
        <v>6206</v>
      </c>
      <c r="N917" s="87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>
      <c r="A918" s="7">
        <v>917.0</v>
      </c>
      <c r="B918" s="8">
        <v>282.0</v>
      </c>
      <c r="C918" s="191" t="s">
        <v>4461</v>
      </c>
      <c r="D918" s="197" t="s">
        <v>4462</v>
      </c>
      <c r="E918" s="197" t="s">
        <v>4463</v>
      </c>
      <c r="F918" s="137"/>
      <c r="G918" s="7" t="s">
        <v>22</v>
      </c>
      <c r="H918" s="7">
        <v>12.0</v>
      </c>
      <c r="I918" s="89" t="s">
        <v>205</v>
      </c>
      <c r="J918" s="137" t="s">
        <v>195</v>
      </c>
      <c r="K918" s="292"/>
      <c r="L918" s="87" t="s">
        <v>4464</v>
      </c>
      <c r="M918" s="356" t="s">
        <v>6206</v>
      </c>
      <c r="N918" s="87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>
      <c r="A919" s="7">
        <v>918.0</v>
      </c>
      <c r="B919" s="8">
        <v>283.0</v>
      </c>
      <c r="C919" s="191" t="s">
        <v>4465</v>
      </c>
      <c r="D919" s="197" t="s">
        <v>4466</v>
      </c>
      <c r="E919" s="197" t="s">
        <v>4467</v>
      </c>
      <c r="F919" s="137"/>
      <c r="G919" s="7" t="s">
        <v>22</v>
      </c>
      <c r="H919" s="7">
        <v>12.0</v>
      </c>
      <c r="I919" s="89" t="s">
        <v>239</v>
      </c>
      <c r="J919" s="137" t="s">
        <v>195</v>
      </c>
      <c r="K919" s="292"/>
      <c r="L919" s="249" t="s">
        <v>4468</v>
      </c>
      <c r="M919" s="356" t="s">
        <v>6206</v>
      </c>
      <c r="N919" s="87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>
      <c r="A920" s="7">
        <v>919.0</v>
      </c>
      <c r="B920" s="8">
        <v>284.0</v>
      </c>
      <c r="C920" s="160" t="s">
        <v>1915</v>
      </c>
      <c r="D920" s="115" t="s">
        <v>1916</v>
      </c>
      <c r="E920" s="115" t="s">
        <v>1917</v>
      </c>
      <c r="F920" s="115"/>
      <c r="G920" s="116" t="s">
        <v>22</v>
      </c>
      <c r="H920" s="116">
        <v>12.0</v>
      </c>
      <c r="I920" s="114" t="s">
        <v>194</v>
      </c>
      <c r="J920" s="115" t="s">
        <v>195</v>
      </c>
      <c r="K920" s="290">
        <v>40.0</v>
      </c>
      <c r="L920" s="251" t="s">
        <v>4469</v>
      </c>
      <c r="M920" s="355" t="s">
        <v>6206</v>
      </c>
      <c r="N920" s="87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>
      <c r="A921" s="7">
        <v>920.0</v>
      </c>
      <c r="B921" s="8">
        <v>285.0</v>
      </c>
      <c r="C921" s="160" t="s">
        <v>4470</v>
      </c>
      <c r="D921" s="115" t="s">
        <v>4471</v>
      </c>
      <c r="E921" s="115" t="s">
        <v>4472</v>
      </c>
      <c r="F921" s="115"/>
      <c r="G921" s="116" t="s">
        <v>22</v>
      </c>
      <c r="H921" s="116">
        <v>12.0</v>
      </c>
      <c r="I921" s="114" t="s">
        <v>4473</v>
      </c>
      <c r="J921" s="115" t="s">
        <v>195</v>
      </c>
      <c r="K921" s="290">
        <v>100.0</v>
      </c>
      <c r="L921" s="251" t="s">
        <v>4474</v>
      </c>
      <c r="M921" s="355" t="s">
        <v>6206</v>
      </c>
      <c r="N921" s="87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>
      <c r="A922" s="7">
        <v>921.0</v>
      </c>
      <c r="B922" s="8">
        <v>286.0</v>
      </c>
      <c r="C922" s="191" t="s">
        <v>4475</v>
      </c>
      <c r="D922" s="197" t="s">
        <v>2091</v>
      </c>
      <c r="E922" s="197" t="s">
        <v>4476</v>
      </c>
      <c r="F922" s="137"/>
      <c r="G922" s="7" t="s">
        <v>22</v>
      </c>
      <c r="H922" s="7">
        <v>12.0</v>
      </c>
      <c r="I922" s="89" t="s">
        <v>194</v>
      </c>
      <c r="J922" s="137" t="s">
        <v>195</v>
      </c>
      <c r="K922" s="292"/>
      <c r="L922" s="87" t="s">
        <v>4477</v>
      </c>
      <c r="M922" s="356" t="s">
        <v>6206</v>
      </c>
      <c r="N922" s="87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>
      <c r="A923" s="7">
        <v>922.0</v>
      </c>
      <c r="B923" s="8">
        <v>287.0</v>
      </c>
      <c r="C923" s="160" t="s">
        <v>2005</v>
      </c>
      <c r="D923" s="115" t="s">
        <v>2006</v>
      </c>
      <c r="E923" s="115" t="s">
        <v>2007</v>
      </c>
      <c r="F923" s="115"/>
      <c r="G923" s="116" t="s">
        <v>22</v>
      </c>
      <c r="H923" s="116">
        <v>12.0</v>
      </c>
      <c r="I923" s="114" t="s">
        <v>205</v>
      </c>
      <c r="J923" s="115" t="s">
        <v>195</v>
      </c>
      <c r="K923" s="290">
        <v>90.0</v>
      </c>
      <c r="L923" s="115" t="s">
        <v>4478</v>
      </c>
      <c r="M923" s="355" t="s">
        <v>6206</v>
      </c>
      <c r="N923" s="87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>
      <c r="A924" s="7">
        <v>923.0</v>
      </c>
      <c r="B924" s="8">
        <v>288.0</v>
      </c>
      <c r="C924" s="191" t="s">
        <v>4479</v>
      </c>
      <c r="D924" s="197" t="s">
        <v>4480</v>
      </c>
      <c r="E924" s="197" t="s">
        <v>4481</v>
      </c>
      <c r="F924" s="137"/>
      <c r="G924" s="7" t="s">
        <v>22</v>
      </c>
      <c r="H924" s="7">
        <v>12.0</v>
      </c>
      <c r="I924" s="89" t="s">
        <v>201</v>
      </c>
      <c r="J924" s="137" t="s">
        <v>195</v>
      </c>
      <c r="K924" s="292"/>
      <c r="L924" s="249" t="s">
        <v>4482</v>
      </c>
      <c r="M924" s="356" t="s">
        <v>6206</v>
      </c>
      <c r="N924" s="87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>
      <c r="A925" s="7">
        <v>924.0</v>
      </c>
      <c r="B925" s="8">
        <v>289.0</v>
      </c>
      <c r="C925" s="191" t="s">
        <v>4483</v>
      </c>
      <c r="D925" s="197" t="s">
        <v>4484</v>
      </c>
      <c r="E925" s="197" t="s">
        <v>4485</v>
      </c>
      <c r="F925" s="137"/>
      <c r="G925" s="7" t="s">
        <v>22</v>
      </c>
      <c r="H925" s="7">
        <v>12.0</v>
      </c>
      <c r="I925" s="89" t="s">
        <v>205</v>
      </c>
      <c r="J925" s="137" t="s">
        <v>195</v>
      </c>
      <c r="K925" s="292"/>
      <c r="L925" s="87" t="s">
        <v>4486</v>
      </c>
      <c r="M925" s="356" t="s">
        <v>6206</v>
      </c>
      <c r="N925" s="87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>
      <c r="A926" s="7">
        <v>925.0</v>
      </c>
      <c r="B926" s="8">
        <v>290.0</v>
      </c>
      <c r="C926" s="160" t="s">
        <v>4487</v>
      </c>
      <c r="D926" s="115" t="s">
        <v>4488</v>
      </c>
      <c r="E926" s="115" t="s">
        <v>4489</v>
      </c>
      <c r="F926" s="115"/>
      <c r="G926" s="116" t="s">
        <v>22</v>
      </c>
      <c r="H926" s="116">
        <v>12.0</v>
      </c>
      <c r="I926" s="114" t="s">
        <v>4473</v>
      </c>
      <c r="J926" s="115" t="s">
        <v>195</v>
      </c>
      <c r="K926" s="290">
        <v>100.0</v>
      </c>
      <c r="L926" s="115" t="s">
        <v>4490</v>
      </c>
      <c r="M926" s="355" t="s">
        <v>6206</v>
      </c>
      <c r="N926" s="87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>
      <c r="A927" s="7">
        <v>926.0</v>
      </c>
      <c r="B927" s="8">
        <v>291.0</v>
      </c>
      <c r="C927" s="191" t="s">
        <v>4491</v>
      </c>
      <c r="D927" s="197" t="s">
        <v>4492</v>
      </c>
      <c r="E927" s="197" t="s">
        <v>4493</v>
      </c>
      <c r="F927" s="137"/>
      <c r="G927" s="7" t="s">
        <v>22</v>
      </c>
      <c r="H927" s="7">
        <v>12.0</v>
      </c>
      <c r="I927" s="89" t="s">
        <v>194</v>
      </c>
      <c r="J927" s="137" t="s">
        <v>195</v>
      </c>
      <c r="K927" s="292"/>
      <c r="L927" s="87" t="s">
        <v>4494</v>
      </c>
      <c r="M927" s="356" t="s">
        <v>6206</v>
      </c>
      <c r="N927" s="87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>
      <c r="A928" s="7">
        <v>927.0</v>
      </c>
      <c r="B928" s="8">
        <v>292.0</v>
      </c>
      <c r="C928" s="191"/>
      <c r="D928" s="197" t="s">
        <v>4495</v>
      </c>
      <c r="E928" s="197" t="s">
        <v>4496</v>
      </c>
      <c r="F928" s="137"/>
      <c r="G928" s="7" t="s">
        <v>22</v>
      </c>
      <c r="H928" s="7">
        <v>12.0</v>
      </c>
      <c r="I928" s="89" t="s">
        <v>205</v>
      </c>
      <c r="J928" s="137" t="s">
        <v>195</v>
      </c>
      <c r="K928" s="292"/>
      <c r="L928" s="249" t="s">
        <v>4497</v>
      </c>
      <c r="M928" s="356" t="s">
        <v>6206</v>
      </c>
      <c r="N928" s="87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>
      <c r="A929" s="7">
        <v>928.0</v>
      </c>
      <c r="B929" s="8">
        <v>293.0</v>
      </c>
      <c r="C929" s="191" t="s">
        <v>4498</v>
      </c>
      <c r="D929" s="197" t="s">
        <v>1093</v>
      </c>
      <c r="E929" s="197" t="s">
        <v>4499</v>
      </c>
      <c r="F929" s="137"/>
      <c r="G929" s="7" t="s">
        <v>22</v>
      </c>
      <c r="H929" s="7">
        <v>12.0</v>
      </c>
      <c r="I929" s="89" t="s">
        <v>201</v>
      </c>
      <c r="J929" s="137" t="s">
        <v>195</v>
      </c>
      <c r="K929" s="292"/>
      <c r="L929" s="87" t="s">
        <v>4500</v>
      </c>
      <c r="M929" s="356" t="s">
        <v>6206</v>
      </c>
      <c r="N929" s="87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>
      <c r="A930" s="7">
        <v>929.0</v>
      </c>
      <c r="B930" s="8">
        <v>294.0</v>
      </c>
      <c r="C930" s="191" t="s">
        <v>4501</v>
      </c>
      <c r="D930" s="197" t="s">
        <v>2131</v>
      </c>
      <c r="E930" s="197" t="s">
        <v>4502</v>
      </c>
      <c r="F930" s="137"/>
      <c r="G930" s="7" t="s">
        <v>22</v>
      </c>
      <c r="H930" s="7">
        <v>12.0</v>
      </c>
      <c r="I930" s="89" t="s">
        <v>205</v>
      </c>
      <c r="J930" s="137" t="s">
        <v>195</v>
      </c>
      <c r="K930" s="292"/>
      <c r="L930" s="87" t="s">
        <v>4503</v>
      </c>
      <c r="M930" s="356" t="s">
        <v>6206</v>
      </c>
      <c r="N930" s="87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>
      <c r="A931" s="7">
        <v>930.0</v>
      </c>
      <c r="B931" s="8">
        <v>295.0</v>
      </c>
      <c r="C931" s="191" t="s">
        <v>4504</v>
      </c>
      <c r="D931" s="197" t="s">
        <v>2754</v>
      </c>
      <c r="E931" s="197" t="s">
        <v>4505</v>
      </c>
      <c r="F931" s="137"/>
      <c r="G931" s="7" t="s">
        <v>22</v>
      </c>
      <c r="H931" s="7">
        <v>12.0</v>
      </c>
      <c r="I931" s="89" t="s">
        <v>201</v>
      </c>
      <c r="J931" s="137" t="s">
        <v>195</v>
      </c>
      <c r="K931" s="292"/>
      <c r="L931" s="87" t="s">
        <v>4506</v>
      </c>
      <c r="M931" s="356" t="s">
        <v>6206</v>
      </c>
      <c r="N931" s="87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>
      <c r="A932" s="7">
        <v>931.0</v>
      </c>
      <c r="B932" s="8">
        <v>296.0</v>
      </c>
      <c r="C932" s="191" t="s">
        <v>4507</v>
      </c>
      <c r="D932" s="197" t="s">
        <v>4508</v>
      </c>
      <c r="E932" s="197" t="s">
        <v>4509</v>
      </c>
      <c r="F932" s="137"/>
      <c r="G932" s="7" t="s">
        <v>22</v>
      </c>
      <c r="H932" s="7">
        <v>12.0</v>
      </c>
      <c r="I932" s="89" t="s">
        <v>205</v>
      </c>
      <c r="J932" s="137" t="s">
        <v>195</v>
      </c>
      <c r="K932" s="292"/>
      <c r="L932" s="87" t="s">
        <v>4510</v>
      </c>
      <c r="M932" s="356" t="s">
        <v>6206</v>
      </c>
      <c r="N932" s="87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>
      <c r="A933" s="7">
        <v>932.0</v>
      </c>
      <c r="B933" s="8">
        <v>297.0</v>
      </c>
      <c r="C933" s="191" t="s">
        <v>4511</v>
      </c>
      <c r="D933" s="197" t="s">
        <v>2418</v>
      </c>
      <c r="E933" s="197" t="s">
        <v>4512</v>
      </c>
      <c r="F933" s="137"/>
      <c r="G933" s="7" t="s">
        <v>22</v>
      </c>
      <c r="H933" s="7">
        <v>12.0</v>
      </c>
      <c r="I933" s="89" t="s">
        <v>239</v>
      </c>
      <c r="J933" s="137" t="s">
        <v>195</v>
      </c>
      <c r="K933" s="292"/>
      <c r="L933" s="87" t="s">
        <v>4513</v>
      </c>
      <c r="M933" s="356" t="s">
        <v>6206</v>
      </c>
      <c r="N933" s="87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>
      <c r="A934" s="7">
        <v>933.0</v>
      </c>
      <c r="B934" s="8">
        <v>298.0</v>
      </c>
      <c r="C934" s="160" t="s">
        <v>1964</v>
      </c>
      <c r="D934" s="236" t="s">
        <v>1965</v>
      </c>
      <c r="E934" s="236" t="s">
        <v>1966</v>
      </c>
      <c r="F934" s="118"/>
      <c r="G934" s="116" t="s">
        <v>22</v>
      </c>
      <c r="H934" s="116">
        <v>12.0</v>
      </c>
      <c r="I934" s="184" t="s">
        <v>1902</v>
      </c>
      <c r="J934" s="118" t="s">
        <v>195</v>
      </c>
      <c r="K934" s="290">
        <v>60.0</v>
      </c>
      <c r="L934" s="251" t="s">
        <v>4514</v>
      </c>
      <c r="M934" s="355" t="s">
        <v>6206</v>
      </c>
      <c r="N934" s="87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>
      <c r="A935" s="7">
        <v>934.0</v>
      </c>
      <c r="B935" s="17">
        <v>299.0</v>
      </c>
      <c r="C935" s="15" t="s">
        <v>257</v>
      </c>
      <c r="D935" s="27" t="s">
        <v>258</v>
      </c>
      <c r="E935" s="27" t="s">
        <v>259</v>
      </c>
      <c r="F935" s="16"/>
      <c r="G935" s="12" t="s">
        <v>22</v>
      </c>
      <c r="H935" s="12">
        <v>12.0</v>
      </c>
      <c r="I935" s="13" t="s">
        <v>205</v>
      </c>
      <c r="J935" s="16" t="s">
        <v>195</v>
      </c>
      <c r="K935" s="357"/>
      <c r="L935" s="10" t="s">
        <v>6221</v>
      </c>
      <c r="M935" s="358" t="s">
        <v>6206</v>
      </c>
      <c r="N935" s="87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>
      <c r="A936" s="7">
        <v>935.0</v>
      </c>
      <c r="B936" s="17">
        <v>300.0</v>
      </c>
      <c r="C936" s="15" t="s">
        <v>260</v>
      </c>
      <c r="D936" s="27" t="s">
        <v>261</v>
      </c>
      <c r="E936" s="27" t="s">
        <v>262</v>
      </c>
      <c r="F936" s="16"/>
      <c r="G936" s="12" t="s">
        <v>22</v>
      </c>
      <c r="H936" s="12">
        <v>12.0</v>
      </c>
      <c r="I936" s="13" t="s">
        <v>239</v>
      </c>
      <c r="J936" s="16" t="s">
        <v>195</v>
      </c>
      <c r="K936" s="357"/>
      <c r="L936" s="10" t="s">
        <v>6222</v>
      </c>
      <c r="M936" s="358" t="s">
        <v>6206</v>
      </c>
      <c r="N936" s="87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>
      <c r="A937" s="7">
        <v>936.0</v>
      </c>
      <c r="B937" s="8">
        <v>301.0</v>
      </c>
      <c r="C937" s="191" t="s">
        <v>4515</v>
      </c>
      <c r="D937" s="197" t="s">
        <v>2648</v>
      </c>
      <c r="E937" s="197" t="s">
        <v>4516</v>
      </c>
      <c r="F937" s="137"/>
      <c r="G937" s="7" t="s">
        <v>22</v>
      </c>
      <c r="H937" s="7">
        <v>12.0</v>
      </c>
      <c r="I937" s="89" t="s">
        <v>232</v>
      </c>
      <c r="J937" s="137" t="s">
        <v>195</v>
      </c>
      <c r="K937" s="292"/>
      <c r="L937" s="87" t="s">
        <v>4517</v>
      </c>
      <c r="M937" s="356" t="s">
        <v>6206</v>
      </c>
      <c r="N937" s="87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>
      <c r="A938" s="7">
        <v>937.0</v>
      </c>
      <c r="B938" s="8">
        <v>302.0</v>
      </c>
      <c r="C938" s="160" t="s">
        <v>1970</v>
      </c>
      <c r="D938" s="236" t="s">
        <v>1971</v>
      </c>
      <c r="E938" s="236" t="s">
        <v>1972</v>
      </c>
      <c r="F938" s="118"/>
      <c r="G938" s="116" t="s">
        <v>22</v>
      </c>
      <c r="H938" s="116">
        <v>12.0</v>
      </c>
      <c r="I938" s="114" t="s">
        <v>655</v>
      </c>
      <c r="J938" s="118" t="s">
        <v>195</v>
      </c>
      <c r="K938" s="290">
        <v>60.0</v>
      </c>
      <c r="L938" s="115" t="s">
        <v>4518</v>
      </c>
      <c r="M938" s="355" t="s">
        <v>6206</v>
      </c>
      <c r="N938" s="87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>
      <c r="A939" s="7">
        <v>938.0</v>
      </c>
      <c r="B939" s="8">
        <v>303.0</v>
      </c>
      <c r="C939" s="160" t="s">
        <v>1927</v>
      </c>
      <c r="D939" s="236" t="s">
        <v>1318</v>
      </c>
      <c r="E939" s="236" t="s">
        <v>1928</v>
      </c>
      <c r="F939" s="118"/>
      <c r="G939" s="116" t="s">
        <v>22</v>
      </c>
      <c r="H939" s="116">
        <v>12.0</v>
      </c>
      <c r="I939" s="114" t="s">
        <v>239</v>
      </c>
      <c r="J939" s="118" t="s">
        <v>195</v>
      </c>
      <c r="K939" s="290">
        <v>50.0</v>
      </c>
      <c r="L939" s="115" t="s">
        <v>4519</v>
      </c>
      <c r="M939" s="355" t="s">
        <v>6206</v>
      </c>
      <c r="N939" s="87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>
      <c r="A940" s="7">
        <v>939.0</v>
      </c>
      <c r="B940" s="8">
        <v>304.0</v>
      </c>
      <c r="C940" s="191" t="s">
        <v>4520</v>
      </c>
      <c r="D940" s="197" t="s">
        <v>4521</v>
      </c>
      <c r="E940" s="197" t="s">
        <v>4522</v>
      </c>
      <c r="F940" s="137"/>
      <c r="G940" s="7" t="s">
        <v>22</v>
      </c>
      <c r="H940" s="7">
        <v>12.0</v>
      </c>
      <c r="I940" s="89" t="s">
        <v>194</v>
      </c>
      <c r="J940" s="137" t="s">
        <v>195</v>
      </c>
      <c r="K940" s="292"/>
      <c r="L940" s="87" t="s">
        <v>4523</v>
      </c>
      <c r="M940" s="356" t="s">
        <v>6206</v>
      </c>
      <c r="N940" s="87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>
      <c r="A941" s="7">
        <v>940.0</v>
      </c>
      <c r="B941" s="8">
        <v>305.0</v>
      </c>
      <c r="C941" s="160" t="s">
        <v>2026</v>
      </c>
      <c r="D941" s="115" t="s">
        <v>646</v>
      </c>
      <c r="E941" s="115" t="s">
        <v>2027</v>
      </c>
      <c r="F941" s="115"/>
      <c r="G941" s="116" t="s">
        <v>22</v>
      </c>
      <c r="H941" s="116">
        <v>12.0</v>
      </c>
      <c r="I941" s="114" t="s">
        <v>655</v>
      </c>
      <c r="J941" s="115" t="s">
        <v>195</v>
      </c>
      <c r="K941" s="290">
        <v>90.0</v>
      </c>
      <c r="L941" s="251" t="s">
        <v>4524</v>
      </c>
      <c r="M941" s="355" t="s">
        <v>6206</v>
      </c>
      <c r="N941" s="87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>
      <c r="A942" s="7">
        <v>941.0</v>
      </c>
      <c r="B942" s="8">
        <v>306.0</v>
      </c>
      <c r="C942" s="191" t="s">
        <v>4525</v>
      </c>
      <c r="D942" s="197" t="s">
        <v>92</v>
      </c>
      <c r="E942" s="197" t="s">
        <v>4526</v>
      </c>
      <c r="F942" s="137"/>
      <c r="G942" s="7" t="s">
        <v>22</v>
      </c>
      <c r="H942" s="7">
        <v>12.0</v>
      </c>
      <c r="I942" s="89" t="s">
        <v>194</v>
      </c>
      <c r="J942" s="137" t="s">
        <v>195</v>
      </c>
      <c r="K942" s="292"/>
      <c r="L942" s="87" t="s">
        <v>4527</v>
      </c>
      <c r="M942" s="356" t="s">
        <v>6206</v>
      </c>
      <c r="N942" s="87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>
      <c r="A943" s="7">
        <v>942.0</v>
      </c>
      <c r="B943" s="8">
        <v>307.0</v>
      </c>
      <c r="C943" s="191" t="s">
        <v>4528</v>
      </c>
      <c r="D943" s="197" t="s">
        <v>4529</v>
      </c>
      <c r="E943" s="197" t="s">
        <v>4530</v>
      </c>
      <c r="F943" s="137"/>
      <c r="G943" s="7" t="s">
        <v>22</v>
      </c>
      <c r="H943" s="7">
        <v>12.0</v>
      </c>
      <c r="I943" s="89" t="s">
        <v>98</v>
      </c>
      <c r="J943" s="137" t="s">
        <v>195</v>
      </c>
      <c r="K943" s="292"/>
      <c r="L943" s="87" t="s">
        <v>4531</v>
      </c>
      <c r="M943" s="356" t="s">
        <v>6206</v>
      </c>
      <c r="N943" s="87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>
      <c r="A944" s="7">
        <v>943.0</v>
      </c>
      <c r="B944" s="8">
        <v>308.0</v>
      </c>
      <c r="C944" s="160" t="s">
        <v>1973</v>
      </c>
      <c r="D944" s="115" t="s">
        <v>1974</v>
      </c>
      <c r="E944" s="115" t="s">
        <v>1975</v>
      </c>
      <c r="F944" s="115"/>
      <c r="G944" s="116" t="s">
        <v>22</v>
      </c>
      <c r="H944" s="116">
        <v>12.0</v>
      </c>
      <c r="I944" s="114" t="s">
        <v>194</v>
      </c>
      <c r="J944" s="115" t="s">
        <v>195</v>
      </c>
      <c r="K944" s="290">
        <v>60.0</v>
      </c>
      <c r="L944" s="115" t="s">
        <v>4532</v>
      </c>
      <c r="M944" s="355" t="s">
        <v>6206</v>
      </c>
      <c r="N944" s="87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>
      <c r="A945" s="7">
        <v>944.0</v>
      </c>
      <c r="B945" s="17">
        <v>309.0</v>
      </c>
      <c r="C945" s="15" t="s">
        <v>263</v>
      </c>
      <c r="D945" s="27" t="s">
        <v>212</v>
      </c>
      <c r="E945" s="27" t="s">
        <v>264</v>
      </c>
      <c r="F945" s="16"/>
      <c r="G945" s="12" t="s">
        <v>22</v>
      </c>
      <c r="H945" s="12">
        <v>12.0</v>
      </c>
      <c r="I945" s="13" t="s">
        <v>194</v>
      </c>
      <c r="J945" s="16" t="s">
        <v>195</v>
      </c>
      <c r="K945" s="357"/>
      <c r="L945" s="10" t="s">
        <v>6223</v>
      </c>
      <c r="M945" s="358" t="s">
        <v>6206</v>
      </c>
      <c r="N945" s="87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>
      <c r="A946" s="7">
        <v>945.0</v>
      </c>
      <c r="B946" s="8">
        <v>310.0</v>
      </c>
      <c r="C946" s="191" t="s">
        <v>4533</v>
      </c>
      <c r="D946" s="197" t="s">
        <v>4534</v>
      </c>
      <c r="E946" s="197" t="s">
        <v>4535</v>
      </c>
      <c r="F946" s="137"/>
      <c r="G946" s="7" t="s">
        <v>22</v>
      </c>
      <c r="H946" s="7">
        <v>12.0</v>
      </c>
      <c r="I946" s="140" t="s">
        <v>511</v>
      </c>
      <c r="J946" s="137" t="s">
        <v>195</v>
      </c>
      <c r="K946" s="292"/>
      <c r="L946" s="87" t="s">
        <v>4536</v>
      </c>
      <c r="M946" s="356" t="s">
        <v>6206</v>
      </c>
      <c r="N946" s="87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>
      <c r="A947" s="7">
        <v>946.0</v>
      </c>
      <c r="B947" s="8">
        <v>311.0</v>
      </c>
      <c r="C947" s="160" t="s">
        <v>1992</v>
      </c>
      <c r="D947" s="115" t="s">
        <v>1993</v>
      </c>
      <c r="E947" s="115" t="s">
        <v>1994</v>
      </c>
      <c r="F947" s="115"/>
      <c r="G947" s="116" t="s">
        <v>22</v>
      </c>
      <c r="H947" s="116">
        <v>12.0</v>
      </c>
      <c r="I947" s="114" t="s">
        <v>511</v>
      </c>
      <c r="J947" s="115" t="s">
        <v>195</v>
      </c>
      <c r="K947" s="290">
        <v>80.0</v>
      </c>
      <c r="L947" s="115" t="s">
        <v>4537</v>
      </c>
      <c r="M947" s="355" t="s">
        <v>6206</v>
      </c>
      <c r="N947" s="87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>
      <c r="A948" s="7">
        <v>947.0</v>
      </c>
      <c r="B948" s="8">
        <v>312.0</v>
      </c>
      <c r="C948" s="191" t="s">
        <v>4538</v>
      </c>
      <c r="D948" s="197" t="s">
        <v>4539</v>
      </c>
      <c r="E948" s="197" t="s">
        <v>4540</v>
      </c>
      <c r="F948" s="137"/>
      <c r="G948" s="7" t="s">
        <v>22</v>
      </c>
      <c r="H948" s="7">
        <v>12.0</v>
      </c>
      <c r="I948" s="89"/>
      <c r="J948" s="137" t="s">
        <v>195</v>
      </c>
      <c r="K948" s="292"/>
      <c r="L948" s="87" t="s">
        <v>4541</v>
      </c>
      <c r="M948" s="356" t="s">
        <v>6206</v>
      </c>
      <c r="N948" s="87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>
      <c r="A949" s="7">
        <v>948.0</v>
      </c>
      <c r="B949" s="8">
        <v>313.0</v>
      </c>
      <c r="C949" s="191" t="s">
        <v>4542</v>
      </c>
      <c r="D949" s="197" t="s">
        <v>4543</v>
      </c>
      <c r="E949" s="197" t="s">
        <v>4544</v>
      </c>
      <c r="F949" s="137"/>
      <c r="G949" s="7" t="s">
        <v>22</v>
      </c>
      <c r="H949" s="7">
        <v>12.0</v>
      </c>
      <c r="I949" s="89" t="s">
        <v>14</v>
      </c>
      <c r="J949" s="137" t="s">
        <v>195</v>
      </c>
      <c r="K949" s="292"/>
      <c r="L949" s="87" t="s">
        <v>4545</v>
      </c>
      <c r="M949" s="356" t="s">
        <v>6206</v>
      </c>
      <c r="N949" s="87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>
      <c r="A950" s="7">
        <v>949.0</v>
      </c>
      <c r="B950" s="8">
        <v>314.0</v>
      </c>
      <c r="C950" s="295" t="s">
        <v>4546</v>
      </c>
      <c r="D950" s="296" t="s">
        <v>4547</v>
      </c>
      <c r="E950" s="296" t="s">
        <v>4548</v>
      </c>
      <c r="F950" s="296"/>
      <c r="G950" s="297" t="s">
        <v>22</v>
      </c>
      <c r="H950" s="297">
        <v>12.0</v>
      </c>
      <c r="I950" s="298" t="s">
        <v>205</v>
      </c>
      <c r="J950" s="296" t="s">
        <v>195</v>
      </c>
      <c r="K950" s="299"/>
      <c r="L950" s="87" t="s">
        <v>4549</v>
      </c>
      <c r="M950" s="359" t="s">
        <v>6206</v>
      </c>
      <c r="N950" s="296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>
      <c r="A951" s="7">
        <v>950.0</v>
      </c>
      <c r="B951" s="17">
        <v>315.0</v>
      </c>
      <c r="C951" s="15" t="s">
        <v>265</v>
      </c>
      <c r="D951" s="27" t="s">
        <v>92</v>
      </c>
      <c r="E951" s="27" t="s">
        <v>266</v>
      </c>
      <c r="F951" s="16"/>
      <c r="G951" s="12" t="s">
        <v>22</v>
      </c>
      <c r="H951" s="12">
        <v>12.0</v>
      </c>
      <c r="I951" s="13" t="s">
        <v>205</v>
      </c>
      <c r="J951" s="16" t="s">
        <v>195</v>
      </c>
      <c r="K951" s="357"/>
      <c r="L951" s="10" t="s">
        <v>6224</v>
      </c>
      <c r="M951" s="358" t="s">
        <v>6206</v>
      </c>
      <c r="N951" s="87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>
      <c r="A952" s="7">
        <v>951.0</v>
      </c>
      <c r="B952" s="8">
        <v>316.0</v>
      </c>
      <c r="C952" s="191">
        <v>286424.0</v>
      </c>
      <c r="D952" s="197" t="s">
        <v>4550</v>
      </c>
      <c r="E952" s="197" t="s">
        <v>4551</v>
      </c>
      <c r="F952" s="137"/>
      <c r="G952" s="7" t="s">
        <v>13</v>
      </c>
      <c r="H952" s="7">
        <v>13.0</v>
      </c>
      <c r="I952" s="89" t="s">
        <v>56</v>
      </c>
      <c r="J952" s="137" t="s">
        <v>195</v>
      </c>
      <c r="K952" s="292"/>
      <c r="L952" s="87" t="s">
        <v>4552</v>
      </c>
      <c r="M952" s="356" t="s">
        <v>6225</v>
      </c>
      <c r="N952" s="87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>
      <c r="A953" s="7">
        <v>952.0</v>
      </c>
      <c r="B953" s="8">
        <v>317.0</v>
      </c>
      <c r="C953" s="160">
        <v>312742.0</v>
      </c>
      <c r="D953" s="236" t="s">
        <v>1995</v>
      </c>
      <c r="E953" s="236" t="s">
        <v>1996</v>
      </c>
      <c r="F953" s="118"/>
      <c r="G953" s="116" t="s">
        <v>13</v>
      </c>
      <c r="H953" s="116">
        <v>13.0</v>
      </c>
      <c r="I953" s="102" t="s">
        <v>1902</v>
      </c>
      <c r="J953" s="118" t="s">
        <v>195</v>
      </c>
      <c r="K953" s="290" t="s">
        <v>2416</v>
      </c>
      <c r="L953" s="115" t="s">
        <v>4553</v>
      </c>
      <c r="M953" s="355" t="s">
        <v>6199</v>
      </c>
      <c r="N953" s="87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>
      <c r="A954" s="7">
        <v>953.0</v>
      </c>
      <c r="B954" s="8">
        <v>318.0</v>
      </c>
      <c r="C954" s="191">
        <v>314689.0</v>
      </c>
      <c r="D954" s="197" t="s">
        <v>4290</v>
      </c>
      <c r="E954" s="197" t="s">
        <v>4554</v>
      </c>
      <c r="F954" s="137"/>
      <c r="G954" s="7" t="s">
        <v>13</v>
      </c>
      <c r="H954" s="7">
        <v>13.0</v>
      </c>
      <c r="I954" s="89" t="s">
        <v>194</v>
      </c>
      <c r="J954" s="137" t="s">
        <v>195</v>
      </c>
      <c r="K954" s="292"/>
      <c r="L954" s="87" t="s">
        <v>4555</v>
      </c>
      <c r="M954" s="356" t="s">
        <v>6225</v>
      </c>
      <c r="N954" s="87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>
      <c r="A955" s="7">
        <v>954.0</v>
      </c>
      <c r="B955" s="8">
        <v>319.0</v>
      </c>
      <c r="C955" s="191">
        <v>313580.0</v>
      </c>
      <c r="D955" s="197" t="s">
        <v>4556</v>
      </c>
      <c r="E955" s="197" t="s">
        <v>4557</v>
      </c>
      <c r="F955" s="137"/>
      <c r="G955" s="7" t="s">
        <v>13</v>
      </c>
      <c r="H955" s="7">
        <v>13.0</v>
      </c>
      <c r="I955" s="140" t="s">
        <v>1902</v>
      </c>
      <c r="J955" s="137" t="s">
        <v>195</v>
      </c>
      <c r="K955" s="292"/>
      <c r="L955" s="87" t="s">
        <v>4558</v>
      </c>
      <c r="M955" s="356" t="s">
        <v>6225</v>
      </c>
      <c r="N955" s="87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>
      <c r="A956" s="7">
        <v>955.0</v>
      </c>
      <c r="B956" s="8">
        <v>320.0</v>
      </c>
      <c r="C956" s="191">
        <v>329677.0</v>
      </c>
      <c r="D956" s="197" t="s">
        <v>4559</v>
      </c>
      <c r="E956" s="197" t="s">
        <v>4560</v>
      </c>
      <c r="F956" s="137"/>
      <c r="G956" s="7" t="s">
        <v>13</v>
      </c>
      <c r="H956" s="7">
        <v>13.0</v>
      </c>
      <c r="I956" s="89" t="s">
        <v>727</v>
      </c>
      <c r="J956" s="137" t="s">
        <v>195</v>
      </c>
      <c r="K956" s="292"/>
      <c r="L956" s="87" t="s">
        <v>4561</v>
      </c>
      <c r="M956" s="356" t="s">
        <v>6225</v>
      </c>
      <c r="N956" s="87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>
      <c r="A957" s="7">
        <v>956.0</v>
      </c>
      <c r="B957" s="8">
        <v>321.0</v>
      </c>
      <c r="C957" s="191">
        <v>319450.0</v>
      </c>
      <c r="D957" s="197" t="s">
        <v>4562</v>
      </c>
      <c r="E957" s="197" t="s">
        <v>4563</v>
      </c>
      <c r="F957" s="137"/>
      <c r="G957" s="7" t="s">
        <v>13</v>
      </c>
      <c r="H957" s="7">
        <v>13.0</v>
      </c>
      <c r="I957" s="89" t="s">
        <v>3706</v>
      </c>
      <c r="J957" s="137" t="s">
        <v>195</v>
      </c>
      <c r="K957" s="292"/>
      <c r="L957" s="87" t="s">
        <v>4564</v>
      </c>
      <c r="M957" s="356" t="s">
        <v>6199</v>
      </c>
      <c r="N957" s="87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>
      <c r="A958" s="7">
        <v>957.0</v>
      </c>
      <c r="B958" s="8">
        <v>322.0</v>
      </c>
      <c r="C958" s="191">
        <v>321440.0</v>
      </c>
      <c r="D958" s="197" t="s">
        <v>4565</v>
      </c>
      <c r="E958" s="197" t="s">
        <v>4566</v>
      </c>
      <c r="F958" s="137"/>
      <c r="G958" s="7" t="s">
        <v>13</v>
      </c>
      <c r="H958" s="7">
        <v>13.0</v>
      </c>
      <c r="I958" s="89" t="s">
        <v>239</v>
      </c>
      <c r="J958" s="137" t="s">
        <v>195</v>
      </c>
      <c r="K958" s="292"/>
      <c r="L958" s="87" t="s">
        <v>4567</v>
      </c>
      <c r="M958" s="356" t="s">
        <v>6225</v>
      </c>
      <c r="N958" s="87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>
      <c r="A959" s="7">
        <v>958.0</v>
      </c>
      <c r="B959" s="8">
        <v>323.0</v>
      </c>
      <c r="C959" s="160">
        <v>316698.0</v>
      </c>
      <c r="D959" s="236" t="s">
        <v>1940</v>
      </c>
      <c r="E959" s="236" t="s">
        <v>1941</v>
      </c>
      <c r="F959" s="118"/>
      <c r="G959" s="116" t="s">
        <v>13</v>
      </c>
      <c r="H959" s="116">
        <v>13.0</v>
      </c>
      <c r="I959" s="114" t="s">
        <v>194</v>
      </c>
      <c r="J959" s="118" t="s">
        <v>195</v>
      </c>
      <c r="K959" s="290">
        <v>60.0</v>
      </c>
      <c r="L959" s="115" t="s">
        <v>4568</v>
      </c>
      <c r="M959" s="355" t="s">
        <v>6226</v>
      </c>
      <c r="N959" s="87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>
      <c r="A960" s="7">
        <v>959.0</v>
      </c>
      <c r="B960" s="8">
        <v>324.0</v>
      </c>
      <c r="C960" s="191">
        <v>324692.0</v>
      </c>
      <c r="D960" s="197" t="s">
        <v>2509</v>
      </c>
      <c r="E960" s="197" t="s">
        <v>4569</v>
      </c>
      <c r="F960" s="137"/>
      <c r="G960" s="7" t="s">
        <v>13</v>
      </c>
      <c r="H960" s="7">
        <v>13.0</v>
      </c>
      <c r="I960" s="89" t="s">
        <v>275</v>
      </c>
      <c r="J960" s="137" t="s">
        <v>195</v>
      </c>
      <c r="K960" s="292"/>
      <c r="L960" s="87" t="s">
        <v>4570</v>
      </c>
      <c r="M960" s="356" t="s">
        <v>6199</v>
      </c>
      <c r="N960" s="87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>
      <c r="A961" s="7">
        <v>960.0</v>
      </c>
      <c r="B961" s="8">
        <v>325.0</v>
      </c>
      <c r="C961" s="15">
        <v>328058.0</v>
      </c>
      <c r="D961" s="27" t="s">
        <v>267</v>
      </c>
      <c r="E961" s="27" t="s">
        <v>268</v>
      </c>
      <c r="F961" s="16"/>
      <c r="G961" s="12" t="s">
        <v>13</v>
      </c>
      <c r="H961" s="12">
        <v>13.0</v>
      </c>
      <c r="I961" s="13" t="s">
        <v>201</v>
      </c>
      <c r="J961" s="16" t="s">
        <v>195</v>
      </c>
      <c r="K961" s="357"/>
      <c r="L961" s="10" t="s">
        <v>6227</v>
      </c>
      <c r="M961" s="358"/>
      <c r="N961" s="87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>
      <c r="A962" s="7">
        <v>961.0</v>
      </c>
      <c r="B962" s="8">
        <v>326.0</v>
      </c>
      <c r="C962" s="160">
        <v>280264.0</v>
      </c>
      <c r="D962" s="236" t="s">
        <v>458</v>
      </c>
      <c r="E962" s="236" t="s">
        <v>1945</v>
      </c>
      <c r="F962" s="118"/>
      <c r="G962" s="116" t="s">
        <v>13</v>
      </c>
      <c r="H962" s="116">
        <v>13.0</v>
      </c>
      <c r="I962" s="184" t="s">
        <v>119</v>
      </c>
      <c r="J962" s="118" t="s">
        <v>195</v>
      </c>
      <c r="K962" s="290">
        <v>60.0</v>
      </c>
      <c r="L962" s="115" t="s">
        <v>4571</v>
      </c>
      <c r="M962" s="355" t="s">
        <v>6199</v>
      </c>
      <c r="N962" s="87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>
      <c r="A963" s="7">
        <v>962.0</v>
      </c>
      <c r="B963" s="8">
        <v>327.0</v>
      </c>
      <c r="C963" s="191">
        <v>321282.0</v>
      </c>
      <c r="D963" s="197" t="s">
        <v>276</v>
      </c>
      <c r="E963" s="197" t="s">
        <v>4572</v>
      </c>
      <c r="F963" s="137"/>
      <c r="G963" s="7" t="s">
        <v>13</v>
      </c>
      <c r="H963" s="7">
        <v>13.0</v>
      </c>
      <c r="I963" s="89" t="s">
        <v>239</v>
      </c>
      <c r="J963" s="137" t="s">
        <v>195</v>
      </c>
      <c r="K963" s="292"/>
      <c r="L963" s="87" t="s">
        <v>4573</v>
      </c>
      <c r="M963" s="356" t="s">
        <v>6226</v>
      </c>
      <c r="N963" s="87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>
      <c r="A964" s="7">
        <v>963.0</v>
      </c>
      <c r="B964" s="8">
        <v>328.0</v>
      </c>
      <c r="C964" s="191">
        <v>312216.0</v>
      </c>
      <c r="D964" s="197" t="s">
        <v>276</v>
      </c>
      <c r="E964" s="197" t="s">
        <v>4574</v>
      </c>
      <c r="F964" s="137"/>
      <c r="G964" s="7" t="s">
        <v>13</v>
      </c>
      <c r="H964" s="7">
        <v>13.0</v>
      </c>
      <c r="I964" s="89" t="s">
        <v>194</v>
      </c>
      <c r="J964" s="137" t="s">
        <v>195</v>
      </c>
      <c r="K964" s="292"/>
      <c r="L964" s="87" t="s">
        <v>4575</v>
      </c>
      <c r="M964" s="356" t="s">
        <v>6226</v>
      </c>
      <c r="N964" s="87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>
      <c r="A965" s="7">
        <v>964.0</v>
      </c>
      <c r="B965" s="8">
        <v>329.0</v>
      </c>
      <c r="C965" s="191">
        <v>315089.0</v>
      </c>
      <c r="D965" s="197" t="s">
        <v>4576</v>
      </c>
      <c r="E965" s="197" t="s">
        <v>4577</v>
      </c>
      <c r="F965" s="137"/>
      <c r="G965" s="7" t="s">
        <v>13</v>
      </c>
      <c r="H965" s="7">
        <v>13.0</v>
      </c>
      <c r="I965" s="89" t="s">
        <v>275</v>
      </c>
      <c r="J965" s="137" t="s">
        <v>195</v>
      </c>
      <c r="K965" s="292"/>
      <c r="L965" s="87" t="s">
        <v>4578</v>
      </c>
      <c r="M965" s="356" t="s">
        <v>6228</v>
      </c>
      <c r="N965" s="87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>
      <c r="A966" s="7">
        <v>965.0</v>
      </c>
      <c r="B966" s="8">
        <v>330.0</v>
      </c>
      <c r="C966" s="191">
        <v>279969.0</v>
      </c>
      <c r="D966" s="197" t="s">
        <v>4579</v>
      </c>
      <c r="E966" s="197" t="s">
        <v>4580</v>
      </c>
      <c r="F966" s="137"/>
      <c r="G966" s="7" t="s">
        <v>13</v>
      </c>
      <c r="H966" s="7">
        <v>13.0</v>
      </c>
      <c r="I966" s="89" t="s">
        <v>205</v>
      </c>
      <c r="J966" s="137" t="s">
        <v>195</v>
      </c>
      <c r="K966" s="292"/>
      <c r="L966" s="87" t="s">
        <v>4581</v>
      </c>
      <c r="M966" s="356" t="s">
        <v>6228</v>
      </c>
      <c r="N966" s="87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>
      <c r="A967" s="7">
        <v>966.0</v>
      </c>
      <c r="B967" s="8">
        <v>331.0</v>
      </c>
      <c r="C967" s="191">
        <v>323574.0</v>
      </c>
      <c r="D967" s="197" t="s">
        <v>4582</v>
      </c>
      <c r="E967" s="197" t="s">
        <v>4583</v>
      </c>
      <c r="F967" s="137"/>
      <c r="G967" s="7" t="s">
        <v>13</v>
      </c>
      <c r="H967" s="7">
        <v>13.0</v>
      </c>
      <c r="I967" s="89" t="s">
        <v>4584</v>
      </c>
      <c r="J967" s="137" t="s">
        <v>195</v>
      </c>
      <c r="K967" s="292"/>
      <c r="L967" s="87" t="s">
        <v>4585</v>
      </c>
      <c r="M967" s="356" t="s">
        <v>6199</v>
      </c>
      <c r="N967" s="87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>
      <c r="A968" s="7">
        <v>967.0</v>
      </c>
      <c r="B968" s="8">
        <v>332.0</v>
      </c>
      <c r="C968" s="191">
        <v>319363.0</v>
      </c>
      <c r="D968" s="197" t="s">
        <v>62</v>
      </c>
      <c r="E968" s="197" t="s">
        <v>4586</v>
      </c>
      <c r="F968" s="137"/>
      <c r="G968" s="7" t="s">
        <v>13</v>
      </c>
      <c r="H968" s="7">
        <v>13.0</v>
      </c>
      <c r="I968" s="89" t="s">
        <v>4587</v>
      </c>
      <c r="J968" s="137" t="s">
        <v>195</v>
      </c>
      <c r="K968" s="292"/>
      <c r="L968" s="87" t="s">
        <v>4588</v>
      </c>
      <c r="M968" s="356" t="s">
        <v>6228</v>
      </c>
      <c r="N968" s="87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>
      <c r="A969" s="7">
        <v>968.0</v>
      </c>
      <c r="B969" s="8">
        <v>333.0</v>
      </c>
      <c r="C969" s="191">
        <v>325090.0</v>
      </c>
      <c r="D969" s="197" t="s">
        <v>4589</v>
      </c>
      <c r="E969" s="197" t="s">
        <v>4590</v>
      </c>
      <c r="F969" s="137"/>
      <c r="G969" s="7" t="s">
        <v>13</v>
      </c>
      <c r="H969" s="7">
        <v>13.0</v>
      </c>
      <c r="I969" s="89" t="s">
        <v>4591</v>
      </c>
      <c r="J969" s="137" t="s">
        <v>195</v>
      </c>
      <c r="K969" s="292"/>
      <c r="L969" s="87" t="s">
        <v>4592</v>
      </c>
      <c r="M969" s="356" t="s">
        <v>6226</v>
      </c>
      <c r="N969" s="87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>
      <c r="A970" s="7">
        <v>969.0</v>
      </c>
      <c r="B970" s="8">
        <v>334.0</v>
      </c>
      <c r="C970" s="191">
        <v>312067.0</v>
      </c>
      <c r="D970" s="197" t="s">
        <v>4593</v>
      </c>
      <c r="E970" s="197" t="s">
        <v>4594</v>
      </c>
      <c r="F970" s="137"/>
      <c r="G970" s="7" t="s">
        <v>13</v>
      </c>
      <c r="H970" s="7">
        <v>13.0</v>
      </c>
      <c r="I970" s="89" t="s">
        <v>239</v>
      </c>
      <c r="J970" s="137" t="s">
        <v>195</v>
      </c>
      <c r="K970" s="292" t="s">
        <v>2498</v>
      </c>
      <c r="L970" s="87" t="s">
        <v>4595</v>
      </c>
      <c r="M970" s="356" t="s">
        <v>6228</v>
      </c>
      <c r="N970" s="87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>
      <c r="A971" s="7">
        <v>970.0</v>
      </c>
      <c r="B971" s="8">
        <v>335.0</v>
      </c>
      <c r="C971" s="191">
        <v>319757.0</v>
      </c>
      <c r="D971" s="197" t="s">
        <v>4596</v>
      </c>
      <c r="E971" s="197" t="s">
        <v>4597</v>
      </c>
      <c r="F971" s="137"/>
      <c r="G971" s="7" t="s">
        <v>13</v>
      </c>
      <c r="H971" s="7">
        <v>13.0</v>
      </c>
      <c r="I971" s="89" t="s">
        <v>1757</v>
      </c>
      <c r="J971" s="137" t="s">
        <v>195</v>
      </c>
      <c r="K971" s="292"/>
      <c r="L971" s="87" t="s">
        <v>4598</v>
      </c>
      <c r="M971" s="356" t="s">
        <v>6199</v>
      </c>
      <c r="N971" s="87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>
      <c r="A972" s="7">
        <v>971.0</v>
      </c>
      <c r="B972" s="8">
        <v>336.0</v>
      </c>
      <c r="C972" s="191">
        <v>321444.0</v>
      </c>
      <c r="D972" s="197" t="s">
        <v>4599</v>
      </c>
      <c r="E972" s="197" t="s">
        <v>4600</v>
      </c>
      <c r="F972" s="137"/>
      <c r="G972" s="7" t="s">
        <v>13</v>
      </c>
      <c r="H972" s="7">
        <v>13.0</v>
      </c>
      <c r="I972" s="89" t="s">
        <v>56</v>
      </c>
      <c r="J972" s="137" t="s">
        <v>195</v>
      </c>
      <c r="K972" s="292"/>
      <c r="L972" s="87" t="s">
        <v>4601</v>
      </c>
      <c r="M972" s="356" t="s">
        <v>6226</v>
      </c>
      <c r="N972" s="87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>
      <c r="A973" s="7">
        <v>972.0</v>
      </c>
      <c r="B973" s="8">
        <v>337.0</v>
      </c>
      <c r="C973" s="191">
        <v>257643.0</v>
      </c>
      <c r="D973" s="197" t="s">
        <v>4602</v>
      </c>
      <c r="E973" s="197" t="s">
        <v>4603</v>
      </c>
      <c r="F973" s="137"/>
      <c r="G973" s="7" t="s">
        <v>13</v>
      </c>
      <c r="H973" s="7">
        <v>13.0</v>
      </c>
      <c r="I973" s="89" t="s">
        <v>205</v>
      </c>
      <c r="J973" s="137" t="s">
        <v>195</v>
      </c>
      <c r="K973" s="292"/>
      <c r="L973" s="249" t="s">
        <v>4604</v>
      </c>
      <c r="M973" s="356" t="s">
        <v>6226</v>
      </c>
      <c r="N973" s="87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>
      <c r="A974" s="7">
        <v>973.0</v>
      </c>
      <c r="B974" s="8">
        <v>338.0</v>
      </c>
      <c r="C974" s="191">
        <v>331276.0</v>
      </c>
      <c r="D974" s="197" t="s">
        <v>4605</v>
      </c>
      <c r="E974" s="197" t="s">
        <v>4606</v>
      </c>
      <c r="F974" s="137"/>
      <c r="G974" s="7" t="s">
        <v>13</v>
      </c>
      <c r="H974" s="7">
        <v>13.0</v>
      </c>
      <c r="I974" s="89" t="s">
        <v>1961</v>
      </c>
      <c r="J974" s="137" t="s">
        <v>195</v>
      </c>
      <c r="K974" s="292"/>
      <c r="L974" s="87" t="s">
        <v>4607</v>
      </c>
      <c r="M974" s="356" t="s">
        <v>6226</v>
      </c>
      <c r="N974" s="87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>
      <c r="A975" s="7">
        <v>974.0</v>
      </c>
      <c r="B975" s="8">
        <v>339.0</v>
      </c>
      <c r="C975" s="191">
        <v>325242.0</v>
      </c>
      <c r="D975" s="197" t="s">
        <v>420</v>
      </c>
      <c r="E975" s="197" t="s">
        <v>4608</v>
      </c>
      <c r="F975" s="137"/>
      <c r="G975" s="7" t="s">
        <v>13</v>
      </c>
      <c r="H975" s="7">
        <v>13.0</v>
      </c>
      <c r="I975" s="89" t="s">
        <v>900</v>
      </c>
      <c r="J975" s="137" t="s">
        <v>195</v>
      </c>
      <c r="K975" s="292"/>
      <c r="L975" s="87" t="s">
        <v>4609</v>
      </c>
      <c r="M975" s="356" t="s">
        <v>6199</v>
      </c>
      <c r="N975" s="87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>
      <c r="A976" s="7">
        <v>975.0</v>
      </c>
      <c r="B976" s="8">
        <v>340.0</v>
      </c>
      <c r="C976" s="191">
        <v>291797.0</v>
      </c>
      <c r="D976" s="197" t="s">
        <v>4610</v>
      </c>
      <c r="E976" s="197" t="s">
        <v>4611</v>
      </c>
      <c r="F976" s="137"/>
      <c r="G976" s="7" t="s">
        <v>13</v>
      </c>
      <c r="H976" s="7">
        <v>13.0</v>
      </c>
      <c r="I976" s="89" t="s">
        <v>90</v>
      </c>
      <c r="J976" s="137" t="s">
        <v>195</v>
      </c>
      <c r="K976" s="292"/>
      <c r="L976" s="87" t="s">
        <v>4612</v>
      </c>
      <c r="M976" s="356" t="s">
        <v>6226</v>
      </c>
      <c r="N976" s="87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>
      <c r="A977" s="7">
        <v>976.0</v>
      </c>
      <c r="B977" s="8">
        <v>341.0</v>
      </c>
      <c r="C977" s="191">
        <v>314795.0</v>
      </c>
      <c r="D977" s="197" t="s">
        <v>484</v>
      </c>
      <c r="E977" s="197" t="s">
        <v>4613</v>
      </c>
      <c r="F977" s="137"/>
      <c r="G977" s="7" t="s">
        <v>13</v>
      </c>
      <c r="H977" s="7">
        <v>13.0</v>
      </c>
      <c r="I977" s="89" t="s">
        <v>56</v>
      </c>
      <c r="J977" s="137" t="s">
        <v>195</v>
      </c>
      <c r="K977" s="292"/>
      <c r="L977" s="87" t="s">
        <v>4614</v>
      </c>
      <c r="M977" s="356" t="s">
        <v>6226</v>
      </c>
      <c r="N977" s="87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>
      <c r="A978" s="7">
        <v>977.0</v>
      </c>
      <c r="B978" s="8">
        <v>342.0</v>
      </c>
      <c r="C978" s="191">
        <v>312598.0</v>
      </c>
      <c r="D978" s="197" t="s">
        <v>62</v>
      </c>
      <c r="E978" s="197" t="s">
        <v>4615</v>
      </c>
      <c r="F978" s="137"/>
      <c r="G978" s="7" t="s">
        <v>13</v>
      </c>
      <c r="H978" s="7">
        <v>13.0</v>
      </c>
      <c r="I978" s="89" t="s">
        <v>275</v>
      </c>
      <c r="J978" s="137" t="s">
        <v>195</v>
      </c>
      <c r="K978" s="292"/>
      <c r="L978" s="87" t="s">
        <v>4616</v>
      </c>
      <c r="M978" s="356" t="s">
        <v>6199</v>
      </c>
      <c r="N978" s="87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>
      <c r="A979" s="7">
        <v>978.0</v>
      </c>
      <c r="B979" s="8">
        <v>343.0</v>
      </c>
      <c r="C979" s="360" t="s">
        <v>6229</v>
      </c>
      <c r="D979" s="197" t="s">
        <v>69</v>
      </c>
      <c r="E979" s="197" t="s">
        <v>4618</v>
      </c>
      <c r="F979" s="137"/>
      <c r="G979" s="7" t="s">
        <v>13</v>
      </c>
      <c r="H979" s="7">
        <v>13.0</v>
      </c>
      <c r="I979" s="89" t="s">
        <v>4619</v>
      </c>
      <c r="J979" s="137" t="s">
        <v>195</v>
      </c>
      <c r="K979" s="292"/>
      <c r="L979" s="87" t="s">
        <v>4620</v>
      </c>
      <c r="M979" s="356" t="s">
        <v>6226</v>
      </c>
      <c r="N979" s="87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>
      <c r="A980" s="7">
        <v>979.0</v>
      </c>
      <c r="B980" s="8">
        <v>344.0</v>
      </c>
      <c r="C980" s="191">
        <v>326767.0</v>
      </c>
      <c r="D980" s="197" t="s">
        <v>4621</v>
      </c>
      <c r="E980" s="197" t="s">
        <v>4622</v>
      </c>
      <c r="F980" s="137"/>
      <c r="G980" s="7" t="s">
        <v>13</v>
      </c>
      <c r="H980" s="7">
        <v>13.0</v>
      </c>
      <c r="I980" s="89" t="s">
        <v>201</v>
      </c>
      <c r="J980" s="137" t="s">
        <v>195</v>
      </c>
      <c r="K980" s="292"/>
      <c r="L980" s="87" t="s">
        <v>4623</v>
      </c>
      <c r="M980" s="356" t="s">
        <v>6225</v>
      </c>
      <c r="N980" s="87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>
      <c r="A981" s="7">
        <v>980.0</v>
      </c>
      <c r="B981" s="8">
        <v>345.0</v>
      </c>
      <c r="C981" s="191">
        <v>323309.0</v>
      </c>
      <c r="D981" s="197" t="s">
        <v>1211</v>
      </c>
      <c r="E981" s="197" t="s">
        <v>4624</v>
      </c>
      <c r="F981" s="137"/>
      <c r="G981" s="7" t="s">
        <v>13</v>
      </c>
      <c r="H981" s="7">
        <v>13.0</v>
      </c>
      <c r="I981" s="89" t="s">
        <v>275</v>
      </c>
      <c r="J981" s="137" t="s">
        <v>195</v>
      </c>
      <c r="K981" s="292"/>
      <c r="L981" s="87" t="s">
        <v>4625</v>
      </c>
      <c r="M981" s="356" t="s">
        <v>6226</v>
      </c>
      <c r="N981" s="87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>
      <c r="A982" s="7">
        <v>981.0</v>
      </c>
      <c r="B982" s="8">
        <v>346.0</v>
      </c>
      <c r="C982" s="160">
        <v>317721.0</v>
      </c>
      <c r="D982" s="236" t="s">
        <v>58</v>
      </c>
      <c r="E982" s="236" t="s">
        <v>1960</v>
      </c>
      <c r="F982" s="118"/>
      <c r="G982" s="116" t="s">
        <v>13</v>
      </c>
      <c r="H982" s="116">
        <v>13.0</v>
      </c>
      <c r="I982" s="114" t="s">
        <v>1961</v>
      </c>
      <c r="J982" s="118" t="s">
        <v>195</v>
      </c>
      <c r="K982" s="290">
        <v>60.0</v>
      </c>
      <c r="L982" s="115" t="s">
        <v>4626</v>
      </c>
      <c r="M982" s="355" t="s">
        <v>6225</v>
      </c>
      <c r="N982" s="87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>
      <c r="A983" s="7">
        <v>982.0</v>
      </c>
      <c r="B983" s="8">
        <v>347.0</v>
      </c>
      <c r="C983" s="160">
        <v>317720.0</v>
      </c>
      <c r="D983" s="236" t="s">
        <v>302</v>
      </c>
      <c r="E983" s="236" t="s">
        <v>1960</v>
      </c>
      <c r="F983" s="118"/>
      <c r="G983" s="116" t="s">
        <v>13</v>
      </c>
      <c r="H983" s="116">
        <v>13.0</v>
      </c>
      <c r="I983" s="114" t="s">
        <v>194</v>
      </c>
      <c r="J983" s="118" t="s">
        <v>195</v>
      </c>
      <c r="K983" s="290">
        <v>60.0</v>
      </c>
      <c r="L983" s="115" t="s">
        <v>4627</v>
      </c>
      <c r="M983" s="355" t="s">
        <v>6199</v>
      </c>
      <c r="N983" s="87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>
      <c r="A984" s="7">
        <v>983.0</v>
      </c>
      <c r="B984" s="8">
        <v>348.0</v>
      </c>
      <c r="C984" s="191">
        <v>316141.0</v>
      </c>
      <c r="D984" s="197" t="s">
        <v>4628</v>
      </c>
      <c r="E984" s="197" t="s">
        <v>4629</v>
      </c>
      <c r="F984" s="137"/>
      <c r="G984" s="7" t="s">
        <v>13</v>
      </c>
      <c r="H984" s="7">
        <v>13.0</v>
      </c>
      <c r="I984" s="89" t="s">
        <v>727</v>
      </c>
      <c r="J984" s="137" t="s">
        <v>195</v>
      </c>
      <c r="K984" s="292"/>
      <c r="L984" s="87" t="s">
        <v>4630</v>
      </c>
      <c r="M984" s="356" t="s">
        <v>6226</v>
      </c>
      <c r="N984" s="87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>
      <c r="A985" s="7">
        <v>984.0</v>
      </c>
      <c r="B985" s="8">
        <v>349.0</v>
      </c>
      <c r="C985" s="191">
        <v>319486.0</v>
      </c>
      <c r="D985" s="197" t="s">
        <v>1455</v>
      </c>
      <c r="E985" s="197" t="s">
        <v>4631</v>
      </c>
      <c r="F985" s="137"/>
      <c r="G985" s="7" t="s">
        <v>13</v>
      </c>
      <c r="H985" s="7">
        <v>13.0</v>
      </c>
      <c r="I985" s="89" t="s">
        <v>205</v>
      </c>
      <c r="J985" s="137" t="s">
        <v>195</v>
      </c>
      <c r="K985" s="292"/>
      <c r="L985" s="87" t="s">
        <v>4632</v>
      </c>
      <c r="M985" s="356" t="s">
        <v>6199</v>
      </c>
      <c r="N985" s="87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>
      <c r="A986" s="7">
        <v>985.0</v>
      </c>
      <c r="B986" s="8">
        <v>350.0</v>
      </c>
      <c r="C986" s="191">
        <v>284870.0</v>
      </c>
      <c r="D986" s="197" t="s">
        <v>4633</v>
      </c>
      <c r="E986" s="197" t="s">
        <v>4634</v>
      </c>
      <c r="F986" s="137"/>
      <c r="G986" s="7" t="s">
        <v>13</v>
      </c>
      <c r="H986" s="7">
        <v>13.0</v>
      </c>
      <c r="I986" s="89" t="s">
        <v>194</v>
      </c>
      <c r="J986" s="137" t="s">
        <v>195</v>
      </c>
      <c r="K986" s="292"/>
      <c r="L986" s="87" t="s">
        <v>4635</v>
      </c>
      <c r="M986" s="356" t="s">
        <v>6199</v>
      </c>
      <c r="N986" s="87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>
      <c r="A987" s="7">
        <v>986.0</v>
      </c>
      <c r="B987" s="8">
        <v>351.0</v>
      </c>
      <c r="C987" s="191">
        <v>329302.0</v>
      </c>
      <c r="D987" s="197" t="s">
        <v>58</v>
      </c>
      <c r="E987" s="197" t="s">
        <v>4636</v>
      </c>
      <c r="F987" s="137"/>
      <c r="G987" s="7" t="s">
        <v>13</v>
      </c>
      <c r="H987" s="7">
        <v>13.0</v>
      </c>
      <c r="I987" s="89" t="s">
        <v>194</v>
      </c>
      <c r="J987" s="137" t="s">
        <v>195</v>
      </c>
      <c r="K987" s="292"/>
      <c r="L987" s="87" t="s">
        <v>4637</v>
      </c>
      <c r="M987" s="356" t="s">
        <v>6228</v>
      </c>
      <c r="N987" s="87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>
      <c r="A988" s="7">
        <v>987.0</v>
      </c>
      <c r="B988" s="8">
        <v>352.0</v>
      </c>
      <c r="C988" s="191">
        <v>314113.0</v>
      </c>
      <c r="D988" s="197" t="s">
        <v>4638</v>
      </c>
      <c r="E988" s="197" t="s">
        <v>4639</v>
      </c>
      <c r="F988" s="137"/>
      <c r="G988" s="7" t="s">
        <v>13</v>
      </c>
      <c r="H988" s="7">
        <v>13.0</v>
      </c>
      <c r="I988" s="89" t="s">
        <v>194</v>
      </c>
      <c r="J988" s="137" t="s">
        <v>195</v>
      </c>
      <c r="K988" s="292"/>
      <c r="L988" s="249" t="s">
        <v>4640</v>
      </c>
      <c r="M988" s="356" t="s">
        <v>6199</v>
      </c>
      <c r="N988" s="87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>
      <c r="A989" s="7">
        <v>988.0</v>
      </c>
      <c r="B989" s="8">
        <v>353.0</v>
      </c>
      <c r="C989" s="191">
        <v>301236.0</v>
      </c>
      <c r="D989" s="197" t="s">
        <v>4641</v>
      </c>
      <c r="E989" s="197" t="s">
        <v>4642</v>
      </c>
      <c r="F989" s="137"/>
      <c r="G989" s="7" t="s">
        <v>13</v>
      </c>
      <c r="H989" s="7">
        <v>13.0</v>
      </c>
      <c r="I989" s="89" t="s">
        <v>90</v>
      </c>
      <c r="J989" s="137" t="s">
        <v>195</v>
      </c>
      <c r="K989" s="292"/>
      <c r="L989" s="87" t="s">
        <v>4643</v>
      </c>
      <c r="M989" s="356" t="s">
        <v>6225</v>
      </c>
      <c r="N989" s="87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>
      <c r="A990" s="7">
        <v>989.0</v>
      </c>
      <c r="B990" s="8">
        <v>354.0</v>
      </c>
      <c r="C990" s="191">
        <v>315147.0</v>
      </c>
      <c r="D990" s="197" t="s">
        <v>4644</v>
      </c>
      <c r="E990" s="197" t="s">
        <v>4645</v>
      </c>
      <c r="F990" s="137"/>
      <c r="G990" s="7" t="s">
        <v>13</v>
      </c>
      <c r="H990" s="7">
        <v>13.0</v>
      </c>
      <c r="I990" s="89" t="s">
        <v>4587</v>
      </c>
      <c r="J990" s="137" t="s">
        <v>195</v>
      </c>
      <c r="K990" s="292"/>
      <c r="L990" s="87" t="s">
        <v>4646</v>
      </c>
      <c r="M990" s="356" t="s">
        <v>6226</v>
      </c>
      <c r="N990" s="87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>
      <c r="A991" s="7">
        <v>990.0</v>
      </c>
      <c r="B991" s="8">
        <v>355.0</v>
      </c>
      <c r="C991" s="191">
        <v>324361.0</v>
      </c>
      <c r="D991" s="197" t="s">
        <v>3689</v>
      </c>
      <c r="E991" s="197" t="s">
        <v>4647</v>
      </c>
      <c r="F991" s="137"/>
      <c r="G991" s="7" t="s">
        <v>13</v>
      </c>
      <c r="H991" s="7">
        <v>13.0</v>
      </c>
      <c r="I991" s="89" t="s">
        <v>727</v>
      </c>
      <c r="J991" s="137" t="s">
        <v>195</v>
      </c>
      <c r="K991" s="292"/>
      <c r="L991" s="87" t="s">
        <v>4648</v>
      </c>
      <c r="M991" s="356" t="s">
        <v>6226</v>
      </c>
      <c r="N991" s="87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>
      <c r="A992" s="7">
        <v>991.0</v>
      </c>
      <c r="B992" s="8">
        <v>356.0</v>
      </c>
      <c r="C992" s="191">
        <v>317916.0</v>
      </c>
      <c r="D992" s="197" t="s">
        <v>4649</v>
      </c>
      <c r="E992" s="197" t="s">
        <v>4650</v>
      </c>
      <c r="F992" s="137"/>
      <c r="G992" s="7" t="s">
        <v>13</v>
      </c>
      <c r="H992" s="7">
        <v>13.0</v>
      </c>
      <c r="I992" s="89" t="s">
        <v>275</v>
      </c>
      <c r="J992" s="137" t="s">
        <v>195</v>
      </c>
      <c r="K992" s="292"/>
      <c r="L992" s="87" t="s">
        <v>4651</v>
      </c>
      <c r="M992" s="356" t="s">
        <v>6199</v>
      </c>
      <c r="N992" s="87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>
      <c r="A993" s="7">
        <v>992.0</v>
      </c>
      <c r="B993" s="8">
        <v>357.0</v>
      </c>
      <c r="C993" s="191">
        <v>317023.0</v>
      </c>
      <c r="D993" s="197" t="s">
        <v>697</v>
      </c>
      <c r="E993" s="197" t="s">
        <v>4652</v>
      </c>
      <c r="F993" s="137"/>
      <c r="G993" s="7" t="s">
        <v>13</v>
      </c>
      <c r="H993" s="7">
        <v>13.0</v>
      </c>
      <c r="I993" s="89" t="s">
        <v>291</v>
      </c>
      <c r="J993" s="137" t="s">
        <v>195</v>
      </c>
      <c r="K993" s="292"/>
      <c r="L993" s="87" t="s">
        <v>4653</v>
      </c>
      <c r="M993" s="356" t="s">
        <v>6199</v>
      </c>
      <c r="N993" s="87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>
      <c r="A994" s="7">
        <v>993.0</v>
      </c>
      <c r="B994" s="8">
        <v>358.0</v>
      </c>
      <c r="C994" s="191">
        <v>320259.0</v>
      </c>
      <c r="D994" s="197" t="s">
        <v>1863</v>
      </c>
      <c r="E994" s="197" t="s">
        <v>4654</v>
      </c>
      <c r="F994" s="137"/>
      <c r="G994" s="7" t="s">
        <v>13</v>
      </c>
      <c r="H994" s="7">
        <v>13.0</v>
      </c>
      <c r="I994" s="89" t="s">
        <v>275</v>
      </c>
      <c r="J994" s="137" t="s">
        <v>195</v>
      </c>
      <c r="K994" s="292"/>
      <c r="L994" s="87" t="s">
        <v>4655</v>
      </c>
      <c r="M994" s="356" t="s">
        <v>6199</v>
      </c>
      <c r="N994" s="87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>
      <c r="A995" s="7">
        <v>994.0</v>
      </c>
      <c r="B995" s="8">
        <v>359.0</v>
      </c>
      <c r="C995" s="191">
        <v>322108.0</v>
      </c>
      <c r="D995" s="197" t="s">
        <v>4656</v>
      </c>
      <c r="E995" s="197" t="s">
        <v>4657</v>
      </c>
      <c r="F995" s="137"/>
      <c r="G995" s="7" t="s">
        <v>13</v>
      </c>
      <c r="H995" s="7">
        <v>13.0</v>
      </c>
      <c r="I995" s="89" t="s">
        <v>194</v>
      </c>
      <c r="J995" s="137" t="s">
        <v>195</v>
      </c>
      <c r="K995" s="292"/>
      <c r="L995" s="87" t="s">
        <v>4658</v>
      </c>
      <c r="M995" s="356" t="s">
        <v>6228</v>
      </c>
      <c r="N995" s="87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>
      <c r="A996" s="7">
        <v>995.0</v>
      </c>
      <c r="B996" s="8">
        <v>360.0</v>
      </c>
      <c r="C996" s="160">
        <v>277551.0</v>
      </c>
      <c r="D996" s="236" t="s">
        <v>1976</v>
      </c>
      <c r="E996" s="236" t="s">
        <v>1977</v>
      </c>
      <c r="F996" s="118"/>
      <c r="G996" s="116" t="s">
        <v>13</v>
      </c>
      <c r="H996" s="116">
        <v>13.0</v>
      </c>
      <c r="I996" s="114" t="s">
        <v>56</v>
      </c>
      <c r="J996" s="118" t="s">
        <v>195</v>
      </c>
      <c r="K996" s="290">
        <v>70.0</v>
      </c>
      <c r="L996" s="115" t="s">
        <v>4659</v>
      </c>
      <c r="M996" s="355" t="s">
        <v>6228</v>
      </c>
      <c r="N996" s="87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>
      <c r="A997" s="7">
        <v>996.0</v>
      </c>
      <c r="B997" s="8">
        <v>361.0</v>
      </c>
      <c r="C997" s="191">
        <v>314320.0</v>
      </c>
      <c r="D997" s="197" t="s">
        <v>458</v>
      </c>
      <c r="E997" s="197" t="s">
        <v>4660</v>
      </c>
      <c r="F997" s="137"/>
      <c r="G997" s="7" t="s">
        <v>13</v>
      </c>
      <c r="H997" s="7">
        <v>13.0</v>
      </c>
      <c r="I997" s="89" t="s">
        <v>275</v>
      </c>
      <c r="J997" s="137" t="s">
        <v>195</v>
      </c>
      <c r="K997" s="292"/>
      <c r="L997" s="87" t="s">
        <v>4661</v>
      </c>
      <c r="M997" s="356" t="s">
        <v>6228</v>
      </c>
      <c r="N997" s="87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  <row r="998">
      <c r="A998" s="7">
        <v>997.0</v>
      </c>
      <c r="B998" s="8">
        <v>362.0</v>
      </c>
      <c r="C998" s="191">
        <v>324531.0</v>
      </c>
      <c r="D998" s="197" t="s">
        <v>4662</v>
      </c>
      <c r="E998" s="197" t="s">
        <v>4663</v>
      </c>
      <c r="F998" s="137"/>
      <c r="G998" s="7" t="s">
        <v>13</v>
      </c>
      <c r="H998" s="7">
        <v>13.0</v>
      </c>
      <c r="I998" s="89" t="s">
        <v>4664</v>
      </c>
      <c r="J998" s="137" t="s">
        <v>195</v>
      </c>
      <c r="K998" s="292"/>
      <c r="L998" s="87" t="s">
        <v>4665</v>
      </c>
      <c r="M998" s="356" t="s">
        <v>6228</v>
      </c>
      <c r="N998" s="87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  <row r="999">
      <c r="A999" s="7">
        <v>998.0</v>
      </c>
      <c r="B999" s="8">
        <v>363.0</v>
      </c>
      <c r="C999" s="191">
        <v>314545.0</v>
      </c>
      <c r="D999" s="197" t="s">
        <v>4666</v>
      </c>
      <c r="E999" s="197" t="s">
        <v>4667</v>
      </c>
      <c r="F999" s="137"/>
      <c r="G999" s="7" t="s">
        <v>13</v>
      </c>
      <c r="H999" s="7">
        <v>13.0</v>
      </c>
      <c r="I999" s="89" t="s">
        <v>1961</v>
      </c>
      <c r="J999" s="137" t="s">
        <v>195</v>
      </c>
      <c r="K999" s="292"/>
      <c r="L999" s="87" t="s">
        <v>4668</v>
      </c>
      <c r="M999" s="356" t="s">
        <v>6230</v>
      </c>
      <c r="N999" s="87"/>
      <c r="O999" s="14"/>
      <c r="P999" s="14"/>
      <c r="Q999" s="14"/>
      <c r="R999" s="14"/>
      <c r="S999" s="14"/>
      <c r="T999" s="14"/>
      <c r="U999" s="14"/>
      <c r="V999" s="14"/>
      <c r="W999" s="14"/>
      <c r="X999" s="14"/>
    </row>
    <row r="1000">
      <c r="A1000" s="7">
        <v>999.0</v>
      </c>
      <c r="B1000" s="8">
        <v>364.0</v>
      </c>
      <c r="C1000" s="160">
        <v>313562.0</v>
      </c>
      <c r="D1000" s="236" t="s">
        <v>2028</v>
      </c>
      <c r="E1000" s="236" t="s">
        <v>2029</v>
      </c>
      <c r="F1000" s="118"/>
      <c r="G1000" s="116" t="s">
        <v>13</v>
      </c>
      <c r="H1000" s="116">
        <v>13.0</v>
      </c>
      <c r="I1000" s="114" t="s">
        <v>194</v>
      </c>
      <c r="J1000" s="118" t="s">
        <v>195</v>
      </c>
      <c r="K1000" s="290">
        <v>90.0</v>
      </c>
      <c r="L1000" s="115" t="s">
        <v>4669</v>
      </c>
      <c r="M1000" s="355" t="s">
        <v>6228</v>
      </c>
      <c r="N1000" s="87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</row>
    <row r="1001">
      <c r="A1001" s="7">
        <v>1000.0</v>
      </c>
      <c r="B1001" s="8">
        <v>365.0</v>
      </c>
      <c r="C1001" s="160">
        <v>245679.0</v>
      </c>
      <c r="D1001" s="236" t="s">
        <v>1984</v>
      </c>
      <c r="E1001" s="236" t="s">
        <v>1985</v>
      </c>
      <c r="F1001" s="118"/>
      <c r="G1001" s="116" t="s">
        <v>13</v>
      </c>
      <c r="H1001" s="116">
        <v>13.0</v>
      </c>
      <c r="I1001" s="114" t="s">
        <v>194</v>
      </c>
      <c r="J1001" s="118" t="s">
        <v>195</v>
      </c>
      <c r="K1001" s="290" t="s">
        <v>2498</v>
      </c>
      <c r="L1001" s="115" t="s">
        <v>4670</v>
      </c>
      <c r="M1001" s="355" t="s">
        <v>6228</v>
      </c>
      <c r="N1001" s="87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</row>
    <row r="1002">
      <c r="A1002" s="7">
        <v>1001.0</v>
      </c>
      <c r="B1002" s="8">
        <v>366.0</v>
      </c>
      <c r="C1002" s="191">
        <v>282696.0</v>
      </c>
      <c r="D1002" s="197" t="s">
        <v>4671</v>
      </c>
      <c r="E1002" s="197" t="s">
        <v>4672</v>
      </c>
      <c r="F1002" s="137"/>
      <c r="G1002" s="7" t="s">
        <v>13</v>
      </c>
      <c r="H1002" s="7">
        <v>13.0</v>
      </c>
      <c r="I1002" s="89" t="s">
        <v>194</v>
      </c>
      <c r="J1002" s="137" t="s">
        <v>195</v>
      </c>
      <c r="K1002" s="292"/>
      <c r="L1002" s="87" t="s">
        <v>4673</v>
      </c>
      <c r="M1002" s="356" t="s">
        <v>6225</v>
      </c>
      <c r="N1002" s="87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</row>
    <row r="1003">
      <c r="A1003" s="7">
        <v>1002.0</v>
      </c>
      <c r="B1003" s="8">
        <v>367.0</v>
      </c>
      <c r="C1003" s="160">
        <v>294778.0</v>
      </c>
      <c r="D1003" s="236" t="s">
        <v>1931</v>
      </c>
      <c r="E1003" s="236" t="s">
        <v>1932</v>
      </c>
      <c r="F1003" s="118"/>
      <c r="G1003" s="116" t="s">
        <v>13</v>
      </c>
      <c r="H1003" s="116">
        <v>13.0</v>
      </c>
      <c r="I1003" s="114" t="s">
        <v>201</v>
      </c>
      <c r="J1003" s="118" t="s">
        <v>195</v>
      </c>
      <c r="K1003" s="290">
        <v>50.0</v>
      </c>
      <c r="L1003" s="115" t="s">
        <v>4674</v>
      </c>
      <c r="M1003" s="355" t="s">
        <v>6199</v>
      </c>
      <c r="N1003" s="87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</row>
    <row r="1004">
      <c r="A1004" s="7">
        <v>1003.0</v>
      </c>
      <c r="B1004" s="8">
        <v>368.0</v>
      </c>
      <c r="C1004" s="191">
        <v>278412.0</v>
      </c>
      <c r="D1004" s="197" t="s">
        <v>351</v>
      </c>
      <c r="E1004" s="197" t="s">
        <v>4675</v>
      </c>
      <c r="F1004" s="137"/>
      <c r="G1004" s="7" t="s">
        <v>13</v>
      </c>
      <c r="H1004" s="7">
        <v>13.0</v>
      </c>
      <c r="I1004" s="89" t="s">
        <v>194</v>
      </c>
      <c r="J1004" s="137" t="s">
        <v>195</v>
      </c>
      <c r="K1004" s="292"/>
      <c r="L1004" s="87" t="s">
        <v>4676</v>
      </c>
      <c r="M1004" s="356" t="s">
        <v>6228</v>
      </c>
      <c r="N1004" s="87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</row>
    <row r="1005">
      <c r="A1005" s="7">
        <v>1004.0</v>
      </c>
      <c r="B1005" s="8">
        <v>369.0</v>
      </c>
      <c r="C1005" s="191">
        <v>280667.0</v>
      </c>
      <c r="D1005" s="197" t="s">
        <v>4677</v>
      </c>
      <c r="E1005" s="197" t="s">
        <v>4678</v>
      </c>
      <c r="F1005" s="137"/>
      <c r="G1005" s="7" t="s">
        <v>13</v>
      </c>
      <c r="H1005" s="7">
        <v>13.0</v>
      </c>
      <c r="I1005" s="89" t="s">
        <v>56</v>
      </c>
      <c r="J1005" s="137" t="s">
        <v>195</v>
      </c>
      <c r="K1005" s="132"/>
      <c r="L1005" s="87" t="s">
        <v>4679</v>
      </c>
      <c r="M1005" s="89" t="s">
        <v>6226</v>
      </c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</row>
    <row r="1006">
      <c r="A1006" s="7">
        <v>1005.0</v>
      </c>
      <c r="B1006" s="8">
        <v>370.0</v>
      </c>
      <c r="C1006" s="160">
        <v>328563.0</v>
      </c>
      <c r="D1006" s="236" t="s">
        <v>1936</v>
      </c>
      <c r="E1006" s="236" t="s">
        <v>1937</v>
      </c>
      <c r="F1006" s="118"/>
      <c r="G1006" s="116" t="s">
        <v>13</v>
      </c>
      <c r="H1006" s="116">
        <v>13.0</v>
      </c>
      <c r="I1006" s="114" t="s">
        <v>201</v>
      </c>
      <c r="J1006" s="118" t="s">
        <v>195</v>
      </c>
      <c r="K1006" s="126">
        <v>50.0</v>
      </c>
      <c r="L1006" s="115" t="s">
        <v>4680</v>
      </c>
      <c r="M1006" s="114" t="s">
        <v>6226</v>
      </c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</row>
    <row r="1007">
      <c r="A1007" s="7">
        <v>1006.0</v>
      </c>
      <c r="B1007" s="8">
        <v>371.0</v>
      </c>
      <c r="C1007" s="191">
        <v>299094.0</v>
      </c>
      <c r="D1007" s="197" t="s">
        <v>4681</v>
      </c>
      <c r="E1007" s="197" t="s">
        <v>4682</v>
      </c>
      <c r="F1007" s="137"/>
      <c r="G1007" s="7" t="s">
        <v>22</v>
      </c>
      <c r="H1007" s="7">
        <v>13.0</v>
      </c>
      <c r="I1007" s="89" t="s">
        <v>194</v>
      </c>
      <c r="J1007" s="137" t="s">
        <v>195</v>
      </c>
      <c r="K1007" s="132"/>
      <c r="L1007" s="87" t="s">
        <v>4683</v>
      </c>
      <c r="M1007" s="89" t="s">
        <v>6228</v>
      </c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</row>
    <row r="1008">
      <c r="A1008" s="7">
        <v>1007.0</v>
      </c>
      <c r="B1008" s="8">
        <v>372.0</v>
      </c>
      <c r="C1008" s="191">
        <v>294067.0</v>
      </c>
      <c r="D1008" s="197" t="s">
        <v>4684</v>
      </c>
      <c r="E1008" s="197" t="s">
        <v>4685</v>
      </c>
      <c r="F1008" s="137"/>
      <c r="G1008" s="7" t="s">
        <v>22</v>
      </c>
      <c r="H1008" s="7">
        <v>13.0</v>
      </c>
      <c r="I1008" s="89" t="s">
        <v>239</v>
      </c>
      <c r="J1008" s="137" t="s">
        <v>195</v>
      </c>
      <c r="K1008" s="132"/>
      <c r="L1008" s="249" t="s">
        <v>4686</v>
      </c>
      <c r="M1008" s="89" t="s">
        <v>6199</v>
      </c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</row>
    <row r="1009">
      <c r="A1009" s="7">
        <v>1008.0</v>
      </c>
      <c r="B1009" s="8">
        <v>373.0</v>
      </c>
      <c r="C1009" s="191">
        <v>280532.0</v>
      </c>
      <c r="D1009" s="197" t="s">
        <v>4687</v>
      </c>
      <c r="E1009" s="197" t="s">
        <v>4688</v>
      </c>
      <c r="F1009" s="137"/>
      <c r="G1009" s="7" t="s">
        <v>22</v>
      </c>
      <c r="H1009" s="7">
        <v>13.0</v>
      </c>
      <c r="I1009" s="89" t="s">
        <v>194</v>
      </c>
      <c r="J1009" s="137" t="s">
        <v>195</v>
      </c>
      <c r="K1009" s="132"/>
      <c r="L1009" s="249" t="s">
        <v>4689</v>
      </c>
      <c r="M1009" s="89" t="s">
        <v>6225</v>
      </c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</row>
    <row r="1010">
      <c r="A1010" s="7">
        <v>1009.0</v>
      </c>
      <c r="B1010" s="8">
        <v>374.0</v>
      </c>
      <c r="C1010" s="191">
        <v>312919.0</v>
      </c>
      <c r="D1010" s="197" t="s">
        <v>773</v>
      </c>
      <c r="E1010" s="197" t="s">
        <v>4690</v>
      </c>
      <c r="F1010" s="137"/>
      <c r="G1010" s="7" t="s">
        <v>22</v>
      </c>
      <c r="H1010" s="7">
        <v>13.0</v>
      </c>
      <c r="I1010" s="89" t="s">
        <v>194</v>
      </c>
      <c r="J1010" s="137" t="s">
        <v>195</v>
      </c>
      <c r="K1010" s="132"/>
      <c r="L1010" s="87" t="s">
        <v>4691</v>
      </c>
      <c r="M1010" s="89" t="s">
        <v>6230</v>
      </c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</row>
    <row r="1011">
      <c r="A1011" s="7">
        <v>1010.0</v>
      </c>
      <c r="B1011" s="8">
        <v>375.0</v>
      </c>
      <c r="C1011" s="191">
        <v>321828.0</v>
      </c>
      <c r="D1011" s="197" t="s">
        <v>4692</v>
      </c>
      <c r="E1011" s="197" t="s">
        <v>4693</v>
      </c>
      <c r="F1011" s="137"/>
      <c r="G1011" s="7" t="s">
        <v>22</v>
      </c>
      <c r="H1011" s="7">
        <v>13.0</v>
      </c>
      <c r="I1011" s="89" t="s">
        <v>194</v>
      </c>
      <c r="J1011" s="137" t="s">
        <v>195</v>
      </c>
      <c r="K1011" s="132"/>
      <c r="L1011" s="87" t="s">
        <v>4694</v>
      </c>
      <c r="M1011" s="89" t="s">
        <v>6226</v>
      </c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</row>
    <row r="1012">
      <c r="A1012" s="7">
        <v>1011.0</v>
      </c>
      <c r="B1012" s="8">
        <v>376.0</v>
      </c>
      <c r="C1012" s="191">
        <v>323568.0</v>
      </c>
      <c r="D1012" s="197" t="s">
        <v>4695</v>
      </c>
      <c r="E1012" s="197" t="s">
        <v>4696</v>
      </c>
      <c r="F1012" s="137"/>
      <c r="G1012" s="7" t="s">
        <v>22</v>
      </c>
      <c r="H1012" s="7">
        <v>13.0</v>
      </c>
      <c r="I1012" s="89" t="s">
        <v>275</v>
      </c>
      <c r="J1012" s="137" t="s">
        <v>195</v>
      </c>
      <c r="K1012" s="132"/>
      <c r="L1012" s="87" t="s">
        <v>4697</v>
      </c>
      <c r="M1012" s="89" t="s">
        <v>6226</v>
      </c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</row>
    <row r="1013">
      <c r="A1013" s="7">
        <v>1012.0</v>
      </c>
      <c r="B1013" s="8">
        <v>377.0</v>
      </c>
      <c r="C1013" s="191">
        <v>317587.0</v>
      </c>
      <c r="D1013" s="197" t="s">
        <v>4698</v>
      </c>
      <c r="E1013" s="197" t="s">
        <v>4699</v>
      </c>
      <c r="F1013" s="137"/>
      <c r="G1013" s="7" t="s">
        <v>22</v>
      </c>
      <c r="H1013" s="7">
        <v>13.0</v>
      </c>
      <c r="I1013" s="89" t="s">
        <v>4700</v>
      </c>
      <c r="J1013" s="137" t="s">
        <v>195</v>
      </c>
      <c r="K1013" s="132"/>
      <c r="L1013" s="87" t="s">
        <v>4701</v>
      </c>
      <c r="M1013" s="89" t="s">
        <v>6226</v>
      </c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</row>
    <row r="1014">
      <c r="A1014" s="7">
        <v>1013.0</v>
      </c>
      <c r="B1014" s="8">
        <v>378.0</v>
      </c>
      <c r="C1014" s="191">
        <v>287389.0</v>
      </c>
      <c r="D1014" s="197" t="s">
        <v>4702</v>
      </c>
      <c r="E1014" s="197" t="s">
        <v>4703</v>
      </c>
      <c r="F1014" s="137"/>
      <c r="G1014" s="7" t="s">
        <v>22</v>
      </c>
      <c r="H1014" s="7">
        <v>13.0</v>
      </c>
      <c r="I1014" s="89" t="s">
        <v>731</v>
      </c>
      <c r="J1014" s="137" t="s">
        <v>195</v>
      </c>
      <c r="K1014" s="132"/>
      <c r="L1014" s="87" t="s">
        <v>4704</v>
      </c>
      <c r="M1014" s="89" t="s">
        <v>6228</v>
      </c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</row>
    <row r="1015">
      <c r="A1015" s="7">
        <v>1014.0</v>
      </c>
      <c r="B1015" s="8">
        <v>379.0</v>
      </c>
      <c r="C1015" s="191">
        <v>321235.0</v>
      </c>
      <c r="D1015" s="197" t="s">
        <v>2418</v>
      </c>
      <c r="E1015" s="197" t="s">
        <v>4705</v>
      </c>
      <c r="F1015" s="137"/>
      <c r="G1015" s="7" t="s">
        <v>22</v>
      </c>
      <c r="H1015" s="7">
        <v>13.0</v>
      </c>
      <c r="I1015" s="89" t="s">
        <v>525</v>
      </c>
      <c r="J1015" s="137" t="s">
        <v>195</v>
      </c>
      <c r="K1015" s="132"/>
      <c r="L1015" s="87" t="s">
        <v>4706</v>
      </c>
      <c r="M1015" s="89" t="s">
        <v>6225</v>
      </c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</row>
    <row r="1016">
      <c r="A1016" s="7">
        <v>1015.0</v>
      </c>
      <c r="B1016" s="8">
        <v>380.0</v>
      </c>
      <c r="C1016" s="191">
        <v>318164.0</v>
      </c>
      <c r="D1016" s="197" t="s">
        <v>856</v>
      </c>
      <c r="E1016" s="197" t="s">
        <v>4707</v>
      </c>
      <c r="F1016" s="137"/>
      <c r="G1016" s="7" t="s">
        <v>22</v>
      </c>
      <c r="H1016" s="7">
        <v>13.0</v>
      </c>
      <c r="I1016" s="89" t="s">
        <v>194</v>
      </c>
      <c r="J1016" s="137" t="s">
        <v>195</v>
      </c>
      <c r="K1016" s="132"/>
      <c r="L1016" s="87" t="s">
        <v>4708</v>
      </c>
      <c r="M1016" s="89" t="s">
        <v>6228</v>
      </c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</row>
    <row r="1017">
      <c r="A1017" s="7">
        <v>1016.0</v>
      </c>
      <c r="B1017" s="8">
        <v>381.0</v>
      </c>
      <c r="C1017" s="191">
        <v>330479.0</v>
      </c>
      <c r="D1017" s="197" t="s">
        <v>4709</v>
      </c>
      <c r="E1017" s="197" t="s">
        <v>4710</v>
      </c>
      <c r="F1017" s="137"/>
      <c r="G1017" s="7" t="s">
        <v>22</v>
      </c>
      <c r="H1017" s="7">
        <v>13.0</v>
      </c>
      <c r="I1017" s="89" t="s">
        <v>61</v>
      </c>
      <c r="J1017" s="137" t="s">
        <v>195</v>
      </c>
      <c r="K1017" s="132"/>
      <c r="L1017" s="249" t="s">
        <v>4711</v>
      </c>
      <c r="M1017" s="89" t="s">
        <v>6226</v>
      </c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</row>
    <row r="1018">
      <c r="A1018" s="7">
        <v>1017.0</v>
      </c>
      <c r="B1018" s="8">
        <v>382.0</v>
      </c>
      <c r="C1018" s="191">
        <v>323678.0</v>
      </c>
      <c r="D1018" s="197" t="s">
        <v>1584</v>
      </c>
      <c r="E1018" s="197" t="s">
        <v>4162</v>
      </c>
      <c r="F1018" s="137"/>
      <c r="G1018" s="7" t="s">
        <v>22</v>
      </c>
      <c r="H1018" s="7">
        <v>13.0</v>
      </c>
      <c r="I1018" s="89" t="s">
        <v>194</v>
      </c>
      <c r="J1018" s="137" t="s">
        <v>195</v>
      </c>
      <c r="K1018" s="132"/>
      <c r="L1018" s="87" t="s">
        <v>4712</v>
      </c>
      <c r="M1018" s="89" t="s">
        <v>6226</v>
      </c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</row>
    <row r="1019">
      <c r="A1019" s="7">
        <v>1018.0</v>
      </c>
      <c r="B1019" s="8">
        <v>383.0</v>
      </c>
      <c r="C1019" s="191">
        <v>323216.0</v>
      </c>
      <c r="D1019" s="197" t="s">
        <v>476</v>
      </c>
      <c r="E1019" s="197" t="s">
        <v>4713</v>
      </c>
      <c r="F1019" s="137"/>
      <c r="G1019" s="7" t="s">
        <v>22</v>
      </c>
      <c r="H1019" s="7">
        <v>13.0</v>
      </c>
      <c r="I1019" s="89" t="s">
        <v>900</v>
      </c>
      <c r="J1019" s="137" t="s">
        <v>195</v>
      </c>
      <c r="K1019" s="132"/>
      <c r="L1019" s="87" t="s">
        <v>4714</v>
      </c>
      <c r="M1019" s="89" t="s">
        <v>6228</v>
      </c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</row>
    <row r="1020">
      <c r="A1020" s="7">
        <v>1019.0</v>
      </c>
      <c r="B1020" s="8">
        <v>384.0</v>
      </c>
      <c r="C1020" s="191">
        <v>321728.0</v>
      </c>
      <c r="D1020" s="197" t="s">
        <v>4715</v>
      </c>
      <c r="E1020" s="197" t="s">
        <v>4716</v>
      </c>
      <c r="F1020" s="137"/>
      <c r="G1020" s="7" t="s">
        <v>22</v>
      </c>
      <c r="H1020" s="7">
        <v>13.0</v>
      </c>
      <c r="I1020" s="89" t="s">
        <v>56</v>
      </c>
      <c r="J1020" s="137" t="s">
        <v>195</v>
      </c>
      <c r="K1020" s="132"/>
      <c r="L1020" s="87" t="s">
        <v>4717</v>
      </c>
      <c r="M1020" s="89" t="s">
        <v>6226</v>
      </c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</row>
    <row r="1021">
      <c r="A1021" s="7">
        <v>1020.0</v>
      </c>
      <c r="B1021" s="8">
        <v>385.0</v>
      </c>
      <c r="C1021" s="160">
        <v>313554.0</v>
      </c>
      <c r="D1021" s="236" t="s">
        <v>1948</v>
      </c>
      <c r="E1021" s="236" t="s">
        <v>1949</v>
      </c>
      <c r="F1021" s="118"/>
      <c r="G1021" s="116" t="s">
        <v>22</v>
      </c>
      <c r="H1021" s="116">
        <v>13.0</v>
      </c>
      <c r="I1021" s="114" t="s">
        <v>90</v>
      </c>
      <c r="J1021" s="118" t="s">
        <v>195</v>
      </c>
      <c r="K1021" s="126">
        <v>60.0</v>
      </c>
      <c r="L1021" s="115" t="s">
        <v>4718</v>
      </c>
      <c r="M1021" s="114" t="s">
        <v>6228</v>
      </c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</row>
    <row r="1022">
      <c r="A1022" s="7">
        <v>1021.0</v>
      </c>
      <c r="B1022" s="8">
        <v>386.0</v>
      </c>
      <c r="C1022" s="191">
        <v>314100.0</v>
      </c>
      <c r="D1022" s="197" t="s">
        <v>4719</v>
      </c>
      <c r="E1022" s="197" t="s">
        <v>4720</v>
      </c>
      <c r="F1022" s="137"/>
      <c r="G1022" s="7" t="s">
        <v>22</v>
      </c>
      <c r="H1022" s="7">
        <v>13.0</v>
      </c>
      <c r="I1022" s="89" t="s">
        <v>194</v>
      </c>
      <c r="J1022" s="137" t="s">
        <v>195</v>
      </c>
      <c r="K1022" s="132"/>
      <c r="L1022" s="87" t="s">
        <v>4721</v>
      </c>
      <c r="M1022" s="89" t="s">
        <v>6228</v>
      </c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</row>
    <row r="1023">
      <c r="A1023" s="7">
        <v>1022.0</v>
      </c>
      <c r="B1023" s="8">
        <v>387.0</v>
      </c>
      <c r="C1023" s="191">
        <v>329716.0</v>
      </c>
      <c r="D1023" s="197" t="s">
        <v>1898</v>
      </c>
      <c r="E1023" s="197" t="s">
        <v>4722</v>
      </c>
      <c r="F1023" s="137"/>
      <c r="G1023" s="7" t="s">
        <v>22</v>
      </c>
      <c r="H1023" s="7">
        <v>13.0</v>
      </c>
      <c r="I1023" s="89" t="s">
        <v>194</v>
      </c>
      <c r="J1023" s="137" t="s">
        <v>195</v>
      </c>
      <c r="K1023" s="132"/>
      <c r="L1023" s="87" t="s">
        <v>4723</v>
      </c>
      <c r="M1023" s="89" t="s">
        <v>6225</v>
      </c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</row>
    <row r="1024">
      <c r="A1024" s="7">
        <v>1023.0</v>
      </c>
      <c r="B1024" s="8">
        <v>388.0</v>
      </c>
      <c r="C1024" s="191">
        <v>313006.0</v>
      </c>
      <c r="D1024" s="197" t="s">
        <v>4724</v>
      </c>
      <c r="E1024" s="197" t="s">
        <v>4725</v>
      </c>
      <c r="F1024" s="137"/>
      <c r="G1024" s="7" t="s">
        <v>22</v>
      </c>
      <c r="H1024" s="7">
        <v>13.0</v>
      </c>
      <c r="I1024" s="89" t="s">
        <v>232</v>
      </c>
      <c r="J1024" s="137" t="s">
        <v>195</v>
      </c>
      <c r="K1024" s="132"/>
      <c r="L1024" s="87" t="s">
        <v>4726</v>
      </c>
      <c r="M1024" s="89" t="s">
        <v>6230</v>
      </c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</row>
    <row r="1025">
      <c r="A1025" s="7">
        <v>1024.0</v>
      </c>
      <c r="B1025" s="8">
        <v>389.0</v>
      </c>
      <c r="C1025" s="160">
        <v>282104.0</v>
      </c>
      <c r="D1025" s="236" t="s">
        <v>1895</v>
      </c>
      <c r="E1025" s="236" t="s">
        <v>1896</v>
      </c>
      <c r="F1025" s="118"/>
      <c r="G1025" s="116" t="s">
        <v>22</v>
      </c>
      <c r="H1025" s="116">
        <v>13.0</v>
      </c>
      <c r="I1025" s="184" t="s">
        <v>194</v>
      </c>
      <c r="J1025" s="118" t="s">
        <v>195</v>
      </c>
      <c r="K1025" s="126">
        <v>30.0</v>
      </c>
      <c r="L1025" s="115" t="s">
        <v>4727</v>
      </c>
      <c r="M1025" s="114" t="s">
        <v>6199</v>
      </c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</row>
    <row r="1026">
      <c r="A1026" s="7">
        <v>1025.0</v>
      </c>
      <c r="B1026" s="8">
        <v>390.0</v>
      </c>
      <c r="C1026" s="191">
        <v>316779.0</v>
      </c>
      <c r="D1026" s="197" t="s">
        <v>4728</v>
      </c>
      <c r="E1026" s="197" t="s">
        <v>4729</v>
      </c>
      <c r="F1026" s="137"/>
      <c r="G1026" s="7" t="s">
        <v>22</v>
      </c>
      <c r="H1026" s="7">
        <v>13.0</v>
      </c>
      <c r="I1026" s="89" t="s">
        <v>275</v>
      </c>
      <c r="J1026" s="137" t="s">
        <v>195</v>
      </c>
      <c r="K1026" s="132"/>
      <c r="L1026" s="87" t="s">
        <v>4730</v>
      </c>
      <c r="M1026" s="89" t="s">
        <v>6226</v>
      </c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</row>
    <row r="1027">
      <c r="A1027" s="7">
        <v>1026.0</v>
      </c>
      <c r="B1027" s="8">
        <v>391.0</v>
      </c>
      <c r="C1027" s="191">
        <v>265520.0</v>
      </c>
      <c r="D1027" s="197" t="s">
        <v>1029</v>
      </c>
      <c r="E1027" s="197" t="s">
        <v>4731</v>
      </c>
      <c r="F1027" s="137"/>
      <c r="G1027" s="7" t="s">
        <v>22</v>
      </c>
      <c r="H1027" s="7">
        <v>13.0</v>
      </c>
      <c r="I1027" s="89" t="s">
        <v>727</v>
      </c>
      <c r="J1027" s="137" t="s">
        <v>195</v>
      </c>
      <c r="K1027" s="132"/>
      <c r="L1027" s="249" t="s">
        <v>4732</v>
      </c>
      <c r="M1027" s="89" t="s">
        <v>6228</v>
      </c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</row>
    <row r="1028">
      <c r="A1028" s="7">
        <v>1027.0</v>
      </c>
      <c r="B1028" s="8">
        <v>392.0</v>
      </c>
      <c r="C1028" s="191">
        <v>329649.0</v>
      </c>
      <c r="D1028" s="197" t="s">
        <v>4733</v>
      </c>
      <c r="E1028" s="197" t="s">
        <v>4734</v>
      </c>
      <c r="F1028" s="137"/>
      <c r="G1028" s="7" t="s">
        <v>22</v>
      </c>
      <c r="H1028" s="7">
        <v>13.0</v>
      </c>
      <c r="I1028" s="89" t="s">
        <v>1961</v>
      </c>
      <c r="J1028" s="137" t="s">
        <v>195</v>
      </c>
      <c r="K1028" s="132"/>
      <c r="L1028" s="87" t="s">
        <v>4735</v>
      </c>
      <c r="M1028" s="89" t="s">
        <v>6226</v>
      </c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</row>
    <row r="1029">
      <c r="A1029" s="7">
        <v>1028.0</v>
      </c>
      <c r="B1029" s="8">
        <v>393.0</v>
      </c>
      <c r="C1029" s="191">
        <v>298654.0</v>
      </c>
      <c r="D1029" s="197" t="s">
        <v>502</v>
      </c>
      <c r="E1029" s="197" t="s">
        <v>4736</v>
      </c>
      <c r="F1029" s="137"/>
      <c r="G1029" s="7" t="s">
        <v>22</v>
      </c>
      <c r="H1029" s="7">
        <v>13.0</v>
      </c>
      <c r="I1029" s="89" t="s">
        <v>56</v>
      </c>
      <c r="J1029" s="137" t="s">
        <v>195</v>
      </c>
      <c r="K1029" s="132"/>
      <c r="L1029" s="87" t="s">
        <v>4737</v>
      </c>
      <c r="M1029" s="89" t="s">
        <v>6225</v>
      </c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</row>
    <row r="1030">
      <c r="A1030" s="7">
        <v>1029.0</v>
      </c>
      <c r="B1030" s="8">
        <v>394.0</v>
      </c>
      <c r="C1030" s="191">
        <v>290577.0</v>
      </c>
      <c r="D1030" s="197" t="s">
        <v>258</v>
      </c>
      <c r="E1030" s="197" t="s">
        <v>4738</v>
      </c>
      <c r="F1030" s="137"/>
      <c r="G1030" s="7" t="s">
        <v>22</v>
      </c>
      <c r="H1030" s="7">
        <v>13.0</v>
      </c>
      <c r="I1030" s="140" t="s">
        <v>511</v>
      </c>
      <c r="J1030" s="137" t="s">
        <v>195</v>
      </c>
      <c r="K1030" s="132"/>
      <c r="L1030" s="87" t="s">
        <v>4739</v>
      </c>
      <c r="M1030" s="89" t="s">
        <v>6228</v>
      </c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</row>
    <row r="1031">
      <c r="A1031" s="7">
        <v>1030.0</v>
      </c>
      <c r="B1031" s="8">
        <v>395.0</v>
      </c>
      <c r="C1031" s="191">
        <v>330922.0</v>
      </c>
      <c r="D1031" s="197" t="s">
        <v>1110</v>
      </c>
      <c r="E1031" s="197" t="s">
        <v>4740</v>
      </c>
      <c r="F1031" s="137"/>
      <c r="G1031" s="7" t="s">
        <v>22</v>
      </c>
      <c r="H1031" s="7">
        <v>13.0</v>
      </c>
      <c r="I1031" s="89" t="s">
        <v>1961</v>
      </c>
      <c r="J1031" s="137" t="s">
        <v>195</v>
      </c>
      <c r="K1031" s="132"/>
      <c r="L1031" s="87" t="s">
        <v>4741</v>
      </c>
      <c r="M1031" s="89" t="s">
        <v>6228</v>
      </c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</row>
    <row r="1032">
      <c r="A1032" s="7">
        <v>1031.0</v>
      </c>
      <c r="B1032" s="8">
        <v>396.0</v>
      </c>
      <c r="C1032" s="160">
        <v>323152.0</v>
      </c>
      <c r="D1032" s="236" t="s">
        <v>480</v>
      </c>
      <c r="E1032" s="236" t="s">
        <v>1959</v>
      </c>
      <c r="F1032" s="118"/>
      <c r="G1032" s="116" t="s">
        <v>22</v>
      </c>
      <c r="H1032" s="116">
        <v>13.0</v>
      </c>
      <c r="I1032" s="114" t="s">
        <v>727</v>
      </c>
      <c r="J1032" s="118" t="s">
        <v>195</v>
      </c>
      <c r="K1032" s="126">
        <v>70.0</v>
      </c>
      <c r="L1032" s="115" t="s">
        <v>4742</v>
      </c>
      <c r="M1032" s="114" t="s">
        <v>6199</v>
      </c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</row>
    <row r="1033">
      <c r="A1033" s="7">
        <v>1032.0</v>
      </c>
      <c r="B1033" s="8">
        <v>397.0</v>
      </c>
      <c r="C1033" s="191">
        <v>327667.0</v>
      </c>
      <c r="D1033" s="197" t="s">
        <v>4743</v>
      </c>
      <c r="E1033" s="197" t="s">
        <v>4744</v>
      </c>
      <c r="F1033" s="137"/>
      <c r="G1033" s="7" t="s">
        <v>22</v>
      </c>
      <c r="H1033" s="7">
        <v>13.0</v>
      </c>
      <c r="I1033" s="140" t="s">
        <v>511</v>
      </c>
      <c r="J1033" s="137" t="s">
        <v>195</v>
      </c>
      <c r="K1033" s="132"/>
      <c r="L1033" s="249" t="s">
        <v>4745</v>
      </c>
      <c r="M1033" s="89" t="s">
        <v>6226</v>
      </c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</row>
    <row r="1034">
      <c r="A1034" s="7">
        <v>1033.0</v>
      </c>
      <c r="B1034" s="8">
        <v>398.0</v>
      </c>
      <c r="C1034" s="160">
        <v>276990.0</v>
      </c>
      <c r="D1034" s="236" t="s">
        <v>1900</v>
      </c>
      <c r="E1034" s="236" t="s">
        <v>1901</v>
      </c>
      <c r="F1034" s="118"/>
      <c r="G1034" s="116" t="s">
        <v>22</v>
      </c>
      <c r="H1034" s="116">
        <v>13.0</v>
      </c>
      <c r="I1034" s="184" t="s">
        <v>1902</v>
      </c>
      <c r="J1034" s="118" t="s">
        <v>195</v>
      </c>
      <c r="K1034" s="126">
        <v>30.0</v>
      </c>
      <c r="L1034" s="115" t="s">
        <v>4746</v>
      </c>
      <c r="M1034" s="114" t="s">
        <v>6228</v>
      </c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</row>
    <row r="1035">
      <c r="A1035" s="7">
        <v>1034.0</v>
      </c>
      <c r="B1035" s="8">
        <v>399.0</v>
      </c>
      <c r="C1035" s="191">
        <v>289836.0</v>
      </c>
      <c r="D1035" s="197" t="s">
        <v>4747</v>
      </c>
      <c r="E1035" s="197" t="s">
        <v>4748</v>
      </c>
      <c r="F1035" s="137"/>
      <c r="G1035" s="7" t="s">
        <v>22</v>
      </c>
      <c r="H1035" s="7">
        <v>13.0</v>
      </c>
      <c r="I1035" s="89" t="s">
        <v>205</v>
      </c>
      <c r="J1035" s="137" t="s">
        <v>195</v>
      </c>
      <c r="K1035" s="132"/>
      <c r="L1035" s="87" t="s">
        <v>4749</v>
      </c>
      <c r="M1035" s="89" t="s">
        <v>6228</v>
      </c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</row>
    <row r="1036">
      <c r="A1036" s="7">
        <v>1035.0</v>
      </c>
      <c r="B1036" s="8">
        <v>400.0</v>
      </c>
      <c r="C1036" s="191">
        <v>332684.0</v>
      </c>
      <c r="D1036" s="197" t="s">
        <v>1854</v>
      </c>
      <c r="E1036" s="197" t="s">
        <v>4750</v>
      </c>
      <c r="F1036" s="137"/>
      <c r="G1036" s="7" t="s">
        <v>22</v>
      </c>
      <c r="H1036" s="7">
        <v>13.0</v>
      </c>
      <c r="I1036" s="89" t="s">
        <v>194</v>
      </c>
      <c r="J1036" s="137" t="s">
        <v>195</v>
      </c>
      <c r="K1036" s="132"/>
      <c r="L1036" s="87" t="s">
        <v>4751</v>
      </c>
      <c r="M1036" s="89" t="s">
        <v>6199</v>
      </c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</row>
    <row r="1037">
      <c r="A1037" s="7">
        <v>1036.0</v>
      </c>
      <c r="B1037" s="8">
        <v>401.0</v>
      </c>
      <c r="C1037" s="191">
        <v>320541.0</v>
      </c>
      <c r="D1037" s="197" t="s">
        <v>773</v>
      </c>
      <c r="E1037" s="197" t="s">
        <v>4752</v>
      </c>
      <c r="F1037" s="137"/>
      <c r="G1037" s="7" t="s">
        <v>22</v>
      </c>
      <c r="H1037" s="7">
        <v>13.0</v>
      </c>
      <c r="I1037" s="89" t="s">
        <v>900</v>
      </c>
      <c r="J1037" s="137" t="s">
        <v>195</v>
      </c>
      <c r="K1037" s="132"/>
      <c r="L1037" s="87" t="s">
        <v>4753</v>
      </c>
      <c r="M1037" s="89" t="s">
        <v>6226</v>
      </c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</row>
    <row r="1038">
      <c r="A1038" s="7">
        <v>1037.0</v>
      </c>
      <c r="B1038" s="8">
        <v>402.0</v>
      </c>
      <c r="C1038" s="191">
        <v>314713.0</v>
      </c>
      <c r="D1038" s="197" t="s">
        <v>1503</v>
      </c>
      <c r="E1038" s="197" t="s">
        <v>4754</v>
      </c>
      <c r="F1038" s="137"/>
      <c r="G1038" s="7" t="s">
        <v>22</v>
      </c>
      <c r="H1038" s="7">
        <v>13.0</v>
      </c>
      <c r="I1038" s="89" t="s">
        <v>194</v>
      </c>
      <c r="J1038" s="137" t="s">
        <v>195</v>
      </c>
      <c r="K1038" s="132"/>
      <c r="L1038" s="87" t="s">
        <v>4755</v>
      </c>
      <c r="M1038" s="89" t="s">
        <v>6225</v>
      </c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</row>
    <row r="1039">
      <c r="A1039" s="7">
        <v>1038.0</v>
      </c>
      <c r="B1039" s="8">
        <v>403.0</v>
      </c>
      <c r="C1039" s="191">
        <v>295615.0</v>
      </c>
      <c r="D1039" s="197" t="s">
        <v>4756</v>
      </c>
      <c r="E1039" s="197" t="s">
        <v>4757</v>
      </c>
      <c r="F1039" s="137"/>
      <c r="G1039" s="7" t="s">
        <v>22</v>
      </c>
      <c r="H1039" s="7">
        <v>13.0</v>
      </c>
      <c r="I1039" s="89" t="s">
        <v>56</v>
      </c>
      <c r="J1039" s="137" t="s">
        <v>195</v>
      </c>
      <c r="K1039" s="132"/>
      <c r="L1039" s="87" t="s">
        <v>4758</v>
      </c>
      <c r="M1039" s="89" t="s">
        <v>6225</v>
      </c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</row>
    <row r="1040">
      <c r="A1040" s="7">
        <v>1039.0</v>
      </c>
      <c r="B1040" s="8">
        <v>404.0</v>
      </c>
      <c r="C1040" s="191">
        <v>294235.0</v>
      </c>
      <c r="D1040" s="197" t="s">
        <v>4759</v>
      </c>
      <c r="E1040" s="197" t="s">
        <v>4760</v>
      </c>
      <c r="F1040" s="137"/>
      <c r="G1040" s="7" t="s">
        <v>22</v>
      </c>
      <c r="H1040" s="7">
        <v>13.0</v>
      </c>
      <c r="I1040" s="140" t="s">
        <v>511</v>
      </c>
      <c r="J1040" s="137" t="s">
        <v>195</v>
      </c>
      <c r="K1040" s="132"/>
      <c r="L1040" s="87" t="s">
        <v>4761</v>
      </c>
      <c r="M1040" s="89" t="s">
        <v>6225</v>
      </c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</row>
    <row r="1041">
      <c r="A1041" s="7">
        <v>1040.0</v>
      </c>
      <c r="B1041" s="8">
        <v>405.0</v>
      </c>
      <c r="C1041" s="191">
        <v>320832.0</v>
      </c>
      <c r="D1041" s="197" t="s">
        <v>1774</v>
      </c>
      <c r="E1041" s="197" t="s">
        <v>4762</v>
      </c>
      <c r="F1041" s="137"/>
      <c r="G1041" s="7" t="s">
        <v>22</v>
      </c>
      <c r="H1041" s="7">
        <v>13.0</v>
      </c>
      <c r="I1041" s="89" t="s">
        <v>64</v>
      </c>
      <c r="J1041" s="137" t="s">
        <v>195</v>
      </c>
      <c r="K1041" s="132"/>
      <c r="L1041" s="87" t="s">
        <v>4763</v>
      </c>
      <c r="M1041" s="89" t="s">
        <v>6230</v>
      </c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</row>
    <row r="1042">
      <c r="A1042" s="7">
        <v>1041.0</v>
      </c>
      <c r="B1042" s="8">
        <v>406.0</v>
      </c>
      <c r="C1042" s="191">
        <v>321406.0</v>
      </c>
      <c r="D1042" s="197" t="s">
        <v>23</v>
      </c>
      <c r="E1042" s="197" t="s">
        <v>4764</v>
      </c>
      <c r="F1042" s="137"/>
      <c r="G1042" s="7" t="s">
        <v>22</v>
      </c>
      <c r="H1042" s="7">
        <v>13.0</v>
      </c>
      <c r="I1042" s="89" t="s">
        <v>239</v>
      </c>
      <c r="J1042" s="137" t="s">
        <v>195</v>
      </c>
      <c r="K1042" s="132"/>
      <c r="L1042" s="87" t="s">
        <v>4765</v>
      </c>
      <c r="M1042" s="89" t="s">
        <v>6226</v>
      </c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</row>
    <row r="1043">
      <c r="A1043" s="7">
        <v>1042.0</v>
      </c>
      <c r="B1043" s="8">
        <v>407.0</v>
      </c>
      <c r="C1043" s="191">
        <v>314319.0</v>
      </c>
      <c r="D1043" s="197" t="s">
        <v>4766</v>
      </c>
      <c r="E1043" s="197" t="s">
        <v>4767</v>
      </c>
      <c r="F1043" s="137"/>
      <c r="G1043" s="7" t="s">
        <v>22</v>
      </c>
      <c r="H1043" s="7">
        <v>13.0</v>
      </c>
      <c r="I1043" s="89" t="s">
        <v>194</v>
      </c>
      <c r="J1043" s="137" t="s">
        <v>195</v>
      </c>
      <c r="K1043" s="132"/>
      <c r="L1043" s="87" t="s">
        <v>4768</v>
      </c>
      <c r="M1043" s="89" t="s">
        <v>6228</v>
      </c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</row>
    <row r="1044">
      <c r="A1044" s="7">
        <v>1043.0</v>
      </c>
      <c r="B1044" s="8">
        <v>408.0</v>
      </c>
      <c r="C1044" s="191">
        <v>322086.0</v>
      </c>
      <c r="D1044" s="197" t="s">
        <v>4769</v>
      </c>
      <c r="E1044" s="197" t="s">
        <v>4657</v>
      </c>
      <c r="F1044" s="137"/>
      <c r="G1044" s="7" t="s">
        <v>22</v>
      </c>
      <c r="H1044" s="7">
        <v>13.0</v>
      </c>
      <c r="I1044" s="89" t="s">
        <v>727</v>
      </c>
      <c r="J1044" s="137" t="s">
        <v>195</v>
      </c>
      <c r="K1044" s="132"/>
      <c r="L1044" s="87" t="s">
        <v>4770</v>
      </c>
      <c r="M1044" s="89" t="s">
        <v>6228</v>
      </c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</row>
    <row r="1045">
      <c r="A1045" s="7">
        <v>1044.0</v>
      </c>
      <c r="B1045" s="8">
        <v>409.0</v>
      </c>
      <c r="C1045" s="191">
        <v>316909.0</v>
      </c>
      <c r="D1045" s="197" t="s">
        <v>4771</v>
      </c>
      <c r="E1045" s="197" t="s">
        <v>4772</v>
      </c>
      <c r="F1045" s="137"/>
      <c r="G1045" s="7" t="s">
        <v>22</v>
      </c>
      <c r="H1045" s="7">
        <v>13.0</v>
      </c>
      <c r="I1045" s="89" t="s">
        <v>275</v>
      </c>
      <c r="J1045" s="137" t="s">
        <v>195</v>
      </c>
      <c r="K1045" s="132"/>
      <c r="L1045" s="87" t="s">
        <v>4773</v>
      </c>
      <c r="M1045" s="89" t="s">
        <v>6228</v>
      </c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</row>
    <row r="1046">
      <c r="A1046" s="7">
        <v>1045.0</v>
      </c>
      <c r="B1046" s="8">
        <v>410.0</v>
      </c>
      <c r="C1046" s="191">
        <v>313004.0</v>
      </c>
      <c r="D1046" s="197" t="s">
        <v>480</v>
      </c>
      <c r="E1046" s="197" t="s">
        <v>4774</v>
      </c>
      <c r="F1046" s="137"/>
      <c r="G1046" s="7" t="s">
        <v>22</v>
      </c>
      <c r="H1046" s="7">
        <v>13.0</v>
      </c>
      <c r="I1046" s="89" t="s">
        <v>727</v>
      </c>
      <c r="J1046" s="137" t="s">
        <v>195</v>
      </c>
      <c r="K1046" s="132"/>
      <c r="L1046" s="87" t="s">
        <v>4775</v>
      </c>
      <c r="M1046" s="89" t="s">
        <v>6230</v>
      </c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</row>
    <row r="1047">
      <c r="A1047" s="7">
        <v>1046.0</v>
      </c>
      <c r="B1047" s="8">
        <v>411.0</v>
      </c>
      <c r="C1047" s="191">
        <v>293667.0</v>
      </c>
      <c r="D1047" s="197" t="s">
        <v>212</v>
      </c>
      <c r="E1047" s="197" t="s">
        <v>4776</v>
      </c>
      <c r="F1047" s="137"/>
      <c r="G1047" s="7" t="s">
        <v>22</v>
      </c>
      <c r="H1047" s="7">
        <v>13.0</v>
      </c>
      <c r="I1047" s="89" t="s">
        <v>56</v>
      </c>
      <c r="J1047" s="137" t="s">
        <v>195</v>
      </c>
      <c r="K1047" s="132"/>
      <c r="L1047" s="87" t="s">
        <v>4777</v>
      </c>
      <c r="M1047" s="89" t="s">
        <v>6226</v>
      </c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</row>
    <row r="1048">
      <c r="A1048" s="7">
        <v>1047.0</v>
      </c>
      <c r="B1048" s="8">
        <v>412.0</v>
      </c>
      <c r="C1048" s="191">
        <v>316100.0</v>
      </c>
      <c r="D1048" s="197" t="s">
        <v>4778</v>
      </c>
      <c r="E1048" s="197" t="s">
        <v>4779</v>
      </c>
      <c r="F1048" s="137"/>
      <c r="G1048" s="7" t="s">
        <v>22</v>
      </c>
      <c r="H1048" s="7">
        <v>13.0</v>
      </c>
      <c r="I1048" s="89" t="s">
        <v>3062</v>
      </c>
      <c r="J1048" s="137" t="s">
        <v>195</v>
      </c>
      <c r="K1048" s="132"/>
      <c r="L1048" s="87" t="s">
        <v>4780</v>
      </c>
      <c r="M1048" s="89" t="s">
        <v>6199</v>
      </c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</row>
    <row r="1049">
      <c r="A1049" s="7">
        <v>1048.0</v>
      </c>
      <c r="B1049" s="8">
        <v>413.0</v>
      </c>
      <c r="C1049" s="191">
        <v>330110.0</v>
      </c>
      <c r="D1049" s="197" t="s">
        <v>4781</v>
      </c>
      <c r="E1049" s="197" t="s">
        <v>4782</v>
      </c>
      <c r="F1049" s="137"/>
      <c r="G1049" s="7" t="s">
        <v>22</v>
      </c>
      <c r="H1049" s="7">
        <v>13.0</v>
      </c>
      <c r="I1049" s="89" t="s">
        <v>205</v>
      </c>
      <c r="J1049" s="137" t="s">
        <v>195</v>
      </c>
      <c r="K1049" s="132"/>
      <c r="L1049" s="249" t="s">
        <v>4783</v>
      </c>
      <c r="M1049" s="89" t="s">
        <v>6226</v>
      </c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</row>
    <row r="1050">
      <c r="A1050" s="7">
        <v>1049.0</v>
      </c>
      <c r="B1050" s="8">
        <v>414.0</v>
      </c>
      <c r="C1050" s="191">
        <v>316598.0</v>
      </c>
      <c r="D1050" s="197" t="s">
        <v>4784</v>
      </c>
      <c r="E1050" s="197" t="s">
        <v>4785</v>
      </c>
      <c r="F1050" s="137"/>
      <c r="G1050" s="7" t="s">
        <v>22</v>
      </c>
      <c r="H1050" s="7">
        <v>13.0</v>
      </c>
      <c r="I1050" s="89" t="s">
        <v>158</v>
      </c>
      <c r="J1050" s="137" t="s">
        <v>195</v>
      </c>
      <c r="K1050" s="132"/>
      <c r="L1050" s="249" t="s">
        <v>4786</v>
      </c>
      <c r="M1050" s="89" t="s">
        <v>6225</v>
      </c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</row>
    <row r="1051">
      <c r="A1051" s="7">
        <v>1050.0</v>
      </c>
      <c r="B1051" s="8">
        <v>415.0</v>
      </c>
      <c r="C1051" s="191">
        <v>331937.0</v>
      </c>
      <c r="D1051" s="197" t="s">
        <v>1033</v>
      </c>
      <c r="E1051" s="197" t="s">
        <v>4787</v>
      </c>
      <c r="F1051" s="137"/>
      <c r="G1051" s="7" t="s">
        <v>22</v>
      </c>
      <c r="H1051" s="7">
        <v>13.0</v>
      </c>
      <c r="I1051" s="89" t="s">
        <v>1939</v>
      </c>
      <c r="J1051" s="137" t="s">
        <v>195</v>
      </c>
      <c r="K1051" s="132"/>
      <c r="L1051" s="87" t="s">
        <v>4788</v>
      </c>
      <c r="M1051" s="89" t="s">
        <v>6228</v>
      </c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</row>
    <row r="1052">
      <c r="A1052" s="7">
        <v>1051.0</v>
      </c>
      <c r="B1052" s="8">
        <v>416.0</v>
      </c>
      <c r="C1052" s="191">
        <v>329996.0</v>
      </c>
      <c r="D1052" s="197" t="s">
        <v>1739</v>
      </c>
      <c r="E1052" s="197" t="s">
        <v>4789</v>
      </c>
      <c r="F1052" s="137"/>
      <c r="G1052" s="7" t="s">
        <v>22</v>
      </c>
      <c r="H1052" s="7">
        <v>13.0</v>
      </c>
      <c r="I1052" s="89" t="s">
        <v>201</v>
      </c>
      <c r="J1052" s="137" t="s">
        <v>195</v>
      </c>
      <c r="K1052" s="132"/>
      <c r="L1052" s="87" t="s">
        <v>4790</v>
      </c>
      <c r="M1052" s="89" t="s">
        <v>6225</v>
      </c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</row>
    <row r="1053">
      <c r="A1053" s="7">
        <v>1052.0</v>
      </c>
      <c r="B1053" s="8">
        <v>417.0</v>
      </c>
      <c r="C1053" s="191">
        <v>324969.0</v>
      </c>
      <c r="D1053" s="197" t="s">
        <v>3993</v>
      </c>
      <c r="E1053" s="197" t="s">
        <v>4791</v>
      </c>
      <c r="F1053" s="137"/>
      <c r="G1053" s="7" t="s">
        <v>22</v>
      </c>
      <c r="H1053" s="7">
        <v>13.0</v>
      </c>
      <c r="I1053" s="89" t="s">
        <v>205</v>
      </c>
      <c r="J1053" s="137" t="s">
        <v>195</v>
      </c>
      <c r="K1053" s="132"/>
      <c r="L1053" s="87" t="s">
        <v>4792</v>
      </c>
      <c r="M1053" s="89" t="s">
        <v>6199</v>
      </c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</row>
    <row r="1054">
      <c r="A1054" s="7">
        <v>1053.0</v>
      </c>
      <c r="B1054" s="8">
        <v>418.0</v>
      </c>
      <c r="C1054" s="191">
        <v>274736.0</v>
      </c>
      <c r="D1054" s="197" t="s">
        <v>3023</v>
      </c>
      <c r="E1054" s="197" t="s">
        <v>4793</v>
      </c>
      <c r="F1054" s="137"/>
      <c r="G1054" s="7" t="s">
        <v>22</v>
      </c>
      <c r="H1054" s="7">
        <v>13.0</v>
      </c>
      <c r="I1054" s="89" t="s">
        <v>3706</v>
      </c>
      <c r="J1054" s="137" t="s">
        <v>195</v>
      </c>
      <c r="K1054" s="132"/>
      <c r="L1054" s="87" t="s">
        <v>4794</v>
      </c>
      <c r="M1054" s="89" t="s">
        <v>6225</v>
      </c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</row>
    <row r="1055">
      <c r="A1055" s="7">
        <v>1054.0</v>
      </c>
      <c r="B1055" s="8">
        <v>419.0</v>
      </c>
      <c r="C1055" s="191">
        <v>329919.0</v>
      </c>
      <c r="D1055" s="197" t="s">
        <v>4795</v>
      </c>
      <c r="E1055" s="197" t="s">
        <v>4796</v>
      </c>
      <c r="F1055" s="137"/>
      <c r="G1055" s="7" t="s">
        <v>22</v>
      </c>
      <c r="H1055" s="7">
        <v>13.0</v>
      </c>
      <c r="I1055" s="140" t="s">
        <v>511</v>
      </c>
      <c r="J1055" s="137" t="s">
        <v>195</v>
      </c>
      <c r="K1055" s="132"/>
      <c r="L1055" s="87" t="s">
        <v>4797</v>
      </c>
      <c r="M1055" s="89" t="s">
        <v>6225</v>
      </c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</row>
    <row r="1056">
      <c r="A1056" s="7">
        <v>1055.0</v>
      </c>
      <c r="B1056" s="8">
        <v>420.0</v>
      </c>
      <c r="C1056" s="191">
        <v>276480.0</v>
      </c>
      <c r="D1056" s="197" t="s">
        <v>773</v>
      </c>
      <c r="E1056" s="197" t="s">
        <v>1938</v>
      </c>
      <c r="F1056" s="137"/>
      <c r="G1056" s="7" t="s">
        <v>22</v>
      </c>
      <c r="H1056" s="7">
        <v>13.0</v>
      </c>
      <c r="I1056" s="89" t="s">
        <v>655</v>
      </c>
      <c r="J1056" s="137" t="s">
        <v>195</v>
      </c>
      <c r="K1056" s="132"/>
      <c r="L1056" s="87" t="s">
        <v>4798</v>
      </c>
      <c r="M1056" s="89" t="s">
        <v>6228</v>
      </c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</row>
    <row r="1057">
      <c r="A1057" s="7">
        <v>1056.0</v>
      </c>
      <c r="B1057" s="8">
        <v>421.0</v>
      </c>
      <c r="C1057" s="160">
        <v>276505.0</v>
      </c>
      <c r="D1057" s="236" t="s">
        <v>1033</v>
      </c>
      <c r="E1057" s="236" t="s">
        <v>1938</v>
      </c>
      <c r="F1057" s="118"/>
      <c r="G1057" s="116" t="s">
        <v>22</v>
      </c>
      <c r="H1057" s="116">
        <v>13.0</v>
      </c>
      <c r="I1057" s="114" t="s">
        <v>1939</v>
      </c>
      <c r="J1057" s="118" t="s">
        <v>195</v>
      </c>
      <c r="K1057" s="126" t="s">
        <v>2503</v>
      </c>
      <c r="L1057" s="251" t="s">
        <v>4799</v>
      </c>
      <c r="M1057" s="114" t="s">
        <v>6228</v>
      </c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</row>
    <row r="1058">
      <c r="A1058" s="7">
        <v>1057.0</v>
      </c>
      <c r="B1058" s="7">
        <v>1.0</v>
      </c>
      <c r="C1058" s="191">
        <v>182647.0</v>
      </c>
      <c r="D1058" s="137" t="s">
        <v>4800</v>
      </c>
      <c r="E1058" s="137" t="s">
        <v>2108</v>
      </c>
      <c r="F1058" s="137" t="s">
        <v>2921</v>
      </c>
      <c r="G1058" s="7" t="s">
        <v>13</v>
      </c>
      <c r="H1058" s="7">
        <v>10.0</v>
      </c>
      <c r="I1058" s="89" t="s">
        <v>14</v>
      </c>
      <c r="J1058" s="137" t="s">
        <v>272</v>
      </c>
      <c r="K1058" s="132"/>
      <c r="L1058" s="87" t="s">
        <v>4801</v>
      </c>
      <c r="M1058" s="89" t="s">
        <v>676</v>
      </c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</row>
    <row r="1059">
      <c r="A1059" s="7">
        <v>1058.0</v>
      </c>
      <c r="B1059" s="7">
        <v>2.0</v>
      </c>
      <c r="C1059" s="191">
        <v>190881.0</v>
      </c>
      <c r="D1059" s="137" t="s">
        <v>4802</v>
      </c>
      <c r="E1059" s="137" t="s">
        <v>4803</v>
      </c>
      <c r="F1059" s="137" t="s">
        <v>4804</v>
      </c>
      <c r="G1059" s="7" t="s">
        <v>13</v>
      </c>
      <c r="H1059" s="7">
        <v>10.0</v>
      </c>
      <c r="I1059" s="89" t="s">
        <v>81</v>
      </c>
      <c r="J1059" s="137" t="s">
        <v>272</v>
      </c>
      <c r="K1059" s="132"/>
      <c r="L1059" s="249" t="str">
        <f>HYPERLINK("mailto:e.wen.pinto@hotmail.com","e.wen.pinto@hotmail.com")</f>
        <v>e.wen.pinto@hotmail.com</v>
      </c>
      <c r="M1059" s="89" t="s">
        <v>696</v>
      </c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</row>
    <row r="1060">
      <c r="A1060" s="7">
        <v>1059.0</v>
      </c>
      <c r="B1060" s="7">
        <v>3.0</v>
      </c>
      <c r="C1060" s="191">
        <v>186299.0</v>
      </c>
      <c r="D1060" s="87" t="s">
        <v>4805</v>
      </c>
      <c r="E1060" s="87" t="s">
        <v>4806</v>
      </c>
      <c r="F1060" s="87" t="s">
        <v>4807</v>
      </c>
      <c r="G1060" s="7" t="s">
        <v>13</v>
      </c>
      <c r="H1060" s="7">
        <v>10.0</v>
      </c>
      <c r="I1060" s="89" t="s">
        <v>14</v>
      </c>
      <c r="J1060" s="137" t="s">
        <v>272</v>
      </c>
      <c r="K1060" s="278"/>
      <c r="L1060" s="249" t="s">
        <v>4808</v>
      </c>
      <c r="M1060" s="89" t="s">
        <v>696</v>
      </c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</row>
    <row r="1061">
      <c r="A1061" s="7">
        <v>1060.0</v>
      </c>
      <c r="B1061" s="7">
        <v>4.0</v>
      </c>
      <c r="C1061" s="191">
        <v>179231.0</v>
      </c>
      <c r="D1061" s="137" t="s">
        <v>4809</v>
      </c>
      <c r="E1061" s="137" t="s">
        <v>2451</v>
      </c>
      <c r="F1061" s="137" t="s">
        <v>2451</v>
      </c>
      <c r="G1061" s="7" t="s">
        <v>13</v>
      </c>
      <c r="H1061" s="7">
        <v>10.0</v>
      </c>
      <c r="I1061" s="89" t="s">
        <v>81</v>
      </c>
      <c r="J1061" s="137" t="s">
        <v>272</v>
      </c>
      <c r="K1061" s="132"/>
      <c r="L1061" s="87" t="s">
        <v>4810</v>
      </c>
      <c r="M1061" s="89" t="s">
        <v>696</v>
      </c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</row>
    <row r="1062">
      <c r="A1062" s="7">
        <v>1061.0</v>
      </c>
      <c r="B1062" s="7">
        <v>5.0</v>
      </c>
      <c r="C1062" s="191">
        <v>197272.0</v>
      </c>
      <c r="D1062" s="137" t="s">
        <v>1854</v>
      </c>
      <c r="E1062" s="137" t="s">
        <v>4811</v>
      </c>
      <c r="F1062" s="137" t="s">
        <v>2342</v>
      </c>
      <c r="G1062" s="7" t="s">
        <v>22</v>
      </c>
      <c r="H1062" s="7">
        <v>10.0</v>
      </c>
      <c r="I1062" s="89" t="s">
        <v>205</v>
      </c>
      <c r="J1062" s="137" t="s">
        <v>272</v>
      </c>
      <c r="K1062" s="132"/>
      <c r="L1062" s="87" t="s">
        <v>4812</v>
      </c>
      <c r="M1062" s="89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</row>
    <row r="1063">
      <c r="A1063" s="7">
        <v>1062.0</v>
      </c>
      <c r="B1063" s="7">
        <v>6.0</v>
      </c>
      <c r="C1063" s="191">
        <v>199546.0</v>
      </c>
      <c r="D1063" s="137" t="s">
        <v>4813</v>
      </c>
      <c r="E1063" s="137" t="s">
        <v>430</v>
      </c>
      <c r="F1063" s="137" t="s">
        <v>4814</v>
      </c>
      <c r="G1063" s="7" t="s">
        <v>22</v>
      </c>
      <c r="H1063" s="7">
        <v>10.0</v>
      </c>
      <c r="I1063" s="140" t="s">
        <v>1902</v>
      </c>
      <c r="J1063" s="137" t="s">
        <v>272</v>
      </c>
      <c r="K1063" s="132"/>
      <c r="L1063" s="249" t="str">
        <f>HYPERLINK("mailto:bryan_95.bhb@hotmail.com","bryan_95.bhb@hotmail.com")</f>
        <v>bryan_95.bhb@hotmail.com</v>
      </c>
      <c r="M1063" s="89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</row>
    <row r="1064">
      <c r="A1064" s="7">
        <v>1063.0</v>
      </c>
      <c r="B1064" s="7">
        <v>7.0</v>
      </c>
      <c r="C1064" s="191">
        <v>204929.0</v>
      </c>
      <c r="D1064" s="137" t="s">
        <v>4815</v>
      </c>
      <c r="E1064" s="137" t="s">
        <v>4816</v>
      </c>
      <c r="F1064" s="137" t="s">
        <v>4817</v>
      </c>
      <c r="G1064" s="7" t="s">
        <v>22</v>
      </c>
      <c r="H1064" s="7">
        <v>10.0</v>
      </c>
      <c r="I1064" s="89" t="s">
        <v>61</v>
      </c>
      <c r="J1064" s="137" t="s">
        <v>272</v>
      </c>
      <c r="K1064" s="132"/>
      <c r="L1064" s="249" t="str">
        <f>HYPERLINK("mailto:deme_wow@hotmail.com","deme_wow@hotmail.com")</f>
        <v>deme_wow@hotmail.com</v>
      </c>
      <c r="M1064" s="89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</row>
    <row r="1065">
      <c r="A1065" s="7">
        <v>1064.0</v>
      </c>
      <c r="B1065" s="7">
        <v>8.0</v>
      </c>
      <c r="C1065" s="50">
        <v>238194.0</v>
      </c>
      <c r="D1065" s="51" t="s">
        <v>672</v>
      </c>
      <c r="E1065" s="51" t="s">
        <v>673</v>
      </c>
      <c r="F1065" s="51" t="s">
        <v>674</v>
      </c>
      <c r="G1065" s="56" t="s">
        <v>13</v>
      </c>
      <c r="H1065" s="56">
        <v>11.0</v>
      </c>
      <c r="I1065" s="53" t="s">
        <v>282</v>
      </c>
      <c r="J1065" s="51" t="s">
        <v>272</v>
      </c>
      <c r="K1065" s="54"/>
      <c r="L1065" s="57" t="s">
        <v>675</v>
      </c>
      <c r="M1065" s="53" t="s">
        <v>676</v>
      </c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</row>
    <row r="1066">
      <c r="A1066" s="7">
        <v>1065.0</v>
      </c>
      <c r="B1066" s="7">
        <v>9.0</v>
      </c>
      <c r="C1066" s="191">
        <v>205768.0</v>
      </c>
      <c r="D1066" s="137" t="s">
        <v>4818</v>
      </c>
      <c r="E1066" s="137" t="s">
        <v>4819</v>
      </c>
      <c r="F1066" s="137" t="s">
        <v>4819</v>
      </c>
      <c r="G1066" s="7" t="s">
        <v>13</v>
      </c>
      <c r="H1066" s="7">
        <v>11.0</v>
      </c>
      <c r="I1066" s="89" t="s">
        <v>72</v>
      </c>
      <c r="J1066" s="137" t="s">
        <v>272</v>
      </c>
      <c r="K1066" s="132"/>
      <c r="L1066" s="87" t="s">
        <v>4820</v>
      </c>
      <c r="M1066" s="89" t="s">
        <v>696</v>
      </c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</row>
    <row r="1067">
      <c r="A1067" s="7">
        <v>1066.0</v>
      </c>
      <c r="B1067" s="7">
        <v>10.0</v>
      </c>
      <c r="C1067" s="160">
        <v>207268.0</v>
      </c>
      <c r="D1067" s="118" t="s">
        <v>2063</v>
      </c>
      <c r="E1067" s="118" t="s">
        <v>2064</v>
      </c>
      <c r="F1067" s="118" t="s">
        <v>2065</v>
      </c>
      <c r="G1067" s="116" t="s">
        <v>13</v>
      </c>
      <c r="H1067" s="116">
        <v>11.0</v>
      </c>
      <c r="I1067" s="114" t="s">
        <v>14</v>
      </c>
      <c r="J1067" s="118" t="s">
        <v>272</v>
      </c>
      <c r="K1067" s="126" t="s">
        <v>3051</v>
      </c>
      <c r="L1067" s="115" t="s">
        <v>4821</v>
      </c>
      <c r="M1067" s="351" t="s">
        <v>676</v>
      </c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</row>
    <row r="1068">
      <c r="A1068" s="7">
        <v>1067.0</v>
      </c>
      <c r="B1068" s="7">
        <v>11.0</v>
      </c>
      <c r="C1068" s="28">
        <v>93316.0</v>
      </c>
      <c r="D1068" s="29" t="s">
        <v>269</v>
      </c>
      <c r="E1068" s="29" t="s">
        <v>270</v>
      </c>
      <c r="F1068" s="29" t="s">
        <v>271</v>
      </c>
      <c r="G1068" s="12" t="s">
        <v>13</v>
      </c>
      <c r="H1068" s="12">
        <v>11.0</v>
      </c>
      <c r="I1068" s="13" t="s">
        <v>77</v>
      </c>
      <c r="J1068" s="16" t="s">
        <v>272</v>
      </c>
      <c r="K1068" s="327"/>
      <c r="L1068" s="32" t="s">
        <v>6231</v>
      </c>
      <c r="M1068" s="13" t="s">
        <v>696</v>
      </c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</row>
    <row r="1069">
      <c r="A1069" s="7">
        <v>1068.0</v>
      </c>
      <c r="B1069" s="7">
        <v>12.0</v>
      </c>
      <c r="C1069" s="191">
        <v>198816.0</v>
      </c>
      <c r="D1069" s="137" t="s">
        <v>1455</v>
      </c>
      <c r="E1069" s="137" t="s">
        <v>293</v>
      </c>
      <c r="F1069" s="137" t="s">
        <v>349</v>
      </c>
      <c r="G1069" s="7" t="s">
        <v>13</v>
      </c>
      <c r="H1069" s="7">
        <v>11.0</v>
      </c>
      <c r="I1069" s="89" t="s">
        <v>98</v>
      </c>
      <c r="J1069" s="137" t="s">
        <v>272</v>
      </c>
      <c r="K1069" s="132"/>
      <c r="L1069" s="87" t="s">
        <v>4822</v>
      </c>
      <c r="M1069" s="89" t="s">
        <v>676</v>
      </c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</row>
    <row r="1070">
      <c r="A1070" s="7">
        <v>1069.0</v>
      </c>
      <c r="B1070" s="7">
        <v>13.0</v>
      </c>
      <c r="C1070" s="160">
        <v>233417.0</v>
      </c>
      <c r="D1070" s="118" t="s">
        <v>2066</v>
      </c>
      <c r="E1070" s="118" t="s">
        <v>2067</v>
      </c>
      <c r="F1070" s="118" t="s">
        <v>2068</v>
      </c>
      <c r="G1070" s="116" t="s">
        <v>13</v>
      </c>
      <c r="H1070" s="116">
        <v>11.0</v>
      </c>
      <c r="I1070" s="102" t="s">
        <v>182</v>
      </c>
      <c r="J1070" s="118" t="s">
        <v>272</v>
      </c>
      <c r="K1070" s="126" t="s">
        <v>3051</v>
      </c>
      <c r="L1070" s="115" t="s">
        <v>4823</v>
      </c>
      <c r="M1070" s="114" t="s">
        <v>676</v>
      </c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</row>
    <row r="1071">
      <c r="A1071" s="7">
        <v>1070.0</v>
      </c>
      <c r="B1071" s="7">
        <v>14.0</v>
      </c>
      <c r="C1071" s="191">
        <v>228982.0</v>
      </c>
      <c r="D1071" s="137" t="s">
        <v>4824</v>
      </c>
      <c r="E1071" s="137" t="s">
        <v>2052</v>
      </c>
      <c r="F1071" s="137" t="s">
        <v>4825</v>
      </c>
      <c r="G1071" s="7" t="s">
        <v>13</v>
      </c>
      <c r="H1071" s="7">
        <v>11.0</v>
      </c>
      <c r="I1071" s="89" t="s">
        <v>2034</v>
      </c>
      <c r="J1071" s="137" t="s">
        <v>272</v>
      </c>
      <c r="K1071" s="132"/>
      <c r="L1071" s="87" t="s">
        <v>4826</v>
      </c>
      <c r="M1071" s="89" t="s">
        <v>676</v>
      </c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</row>
    <row r="1072">
      <c r="A1072" s="7">
        <v>1071.0</v>
      </c>
      <c r="B1072" s="7">
        <v>15.0</v>
      </c>
      <c r="C1072" s="191">
        <v>189283.0</v>
      </c>
      <c r="D1072" s="137" t="s">
        <v>4827</v>
      </c>
      <c r="E1072" s="137" t="s">
        <v>2173</v>
      </c>
      <c r="F1072" s="137" t="s">
        <v>130</v>
      </c>
      <c r="G1072" s="7" t="s">
        <v>13</v>
      </c>
      <c r="H1072" s="7">
        <v>11.0</v>
      </c>
      <c r="I1072" s="140" t="s">
        <v>1902</v>
      </c>
      <c r="J1072" s="137" t="s">
        <v>272</v>
      </c>
      <c r="K1072" s="132"/>
      <c r="L1072" s="87" t="s">
        <v>4828</v>
      </c>
      <c r="M1072" s="89" t="s">
        <v>696</v>
      </c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</row>
    <row r="1073">
      <c r="A1073" s="7">
        <v>1072.0</v>
      </c>
      <c r="B1073" s="7">
        <v>16.0</v>
      </c>
      <c r="C1073" s="191">
        <v>192847.0</v>
      </c>
      <c r="D1073" s="137" t="s">
        <v>4829</v>
      </c>
      <c r="E1073" s="137" t="s">
        <v>4830</v>
      </c>
      <c r="F1073" s="137" t="s">
        <v>4831</v>
      </c>
      <c r="G1073" s="7" t="s">
        <v>13</v>
      </c>
      <c r="H1073" s="7">
        <v>11.0</v>
      </c>
      <c r="I1073" s="89" t="s">
        <v>81</v>
      </c>
      <c r="J1073" s="137" t="s">
        <v>272</v>
      </c>
      <c r="K1073" s="132"/>
      <c r="L1073" s="87" t="s">
        <v>4832</v>
      </c>
      <c r="M1073" s="89" t="s">
        <v>696</v>
      </c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</row>
    <row r="1074">
      <c r="A1074" s="7">
        <v>1073.0</v>
      </c>
      <c r="B1074" s="7">
        <v>17.0</v>
      </c>
      <c r="C1074" s="50">
        <v>203349.0</v>
      </c>
      <c r="D1074" s="51" t="s">
        <v>58</v>
      </c>
      <c r="E1074" s="51" t="s">
        <v>677</v>
      </c>
      <c r="F1074" s="51" t="s">
        <v>678</v>
      </c>
      <c r="G1074" s="56" t="s">
        <v>13</v>
      </c>
      <c r="H1074" s="56">
        <v>11.0</v>
      </c>
      <c r="I1074" s="53" t="s">
        <v>81</v>
      </c>
      <c r="J1074" s="51" t="s">
        <v>272</v>
      </c>
      <c r="K1074" s="54"/>
      <c r="L1074" s="57" t="s">
        <v>679</v>
      </c>
      <c r="M1074" s="53" t="s">
        <v>676</v>
      </c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</row>
    <row r="1075">
      <c r="A1075" s="7">
        <v>1074.0</v>
      </c>
      <c r="B1075" s="7">
        <v>18.0</v>
      </c>
      <c r="C1075" s="191">
        <v>235180.0</v>
      </c>
      <c r="D1075" s="137" t="s">
        <v>4833</v>
      </c>
      <c r="E1075" s="137" t="s">
        <v>4834</v>
      </c>
      <c r="F1075" s="137" t="s">
        <v>2065</v>
      </c>
      <c r="G1075" s="7" t="s">
        <v>13</v>
      </c>
      <c r="H1075" s="7">
        <v>11.0</v>
      </c>
      <c r="I1075" s="89" t="s">
        <v>64</v>
      </c>
      <c r="J1075" s="137" t="s">
        <v>272</v>
      </c>
      <c r="K1075" s="132"/>
      <c r="L1075" s="87" t="s">
        <v>4835</v>
      </c>
      <c r="M1075" s="89" t="s">
        <v>676</v>
      </c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</row>
    <row r="1076">
      <c r="A1076" s="7">
        <v>1075.0</v>
      </c>
      <c r="B1076" s="7">
        <v>19.0</v>
      </c>
      <c r="C1076" s="160">
        <v>175113.0</v>
      </c>
      <c r="D1076" s="118" t="s">
        <v>2080</v>
      </c>
      <c r="E1076" s="118" t="s">
        <v>2081</v>
      </c>
      <c r="F1076" s="118" t="s">
        <v>2082</v>
      </c>
      <c r="G1076" s="116" t="s">
        <v>13</v>
      </c>
      <c r="H1076" s="116">
        <v>11.0</v>
      </c>
      <c r="I1076" s="114" t="s">
        <v>77</v>
      </c>
      <c r="J1076" s="118" t="s">
        <v>272</v>
      </c>
      <c r="K1076" s="126" t="s">
        <v>2416</v>
      </c>
      <c r="L1076" s="115" t="s">
        <v>4836</v>
      </c>
      <c r="M1076" s="114" t="s">
        <v>696</v>
      </c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</row>
    <row r="1077">
      <c r="A1077" s="7">
        <v>1076.0</v>
      </c>
      <c r="B1077" s="7">
        <v>20.0</v>
      </c>
      <c r="C1077" s="191">
        <v>238034.0</v>
      </c>
      <c r="D1077" s="137" t="s">
        <v>4837</v>
      </c>
      <c r="E1077" s="137" t="s">
        <v>1787</v>
      </c>
      <c r="F1077" s="137" t="s">
        <v>4838</v>
      </c>
      <c r="G1077" s="7" t="s">
        <v>13</v>
      </c>
      <c r="H1077" s="7">
        <v>11.0</v>
      </c>
      <c r="I1077" s="89" t="s">
        <v>14</v>
      </c>
      <c r="J1077" s="137" t="s">
        <v>272</v>
      </c>
      <c r="K1077" s="132"/>
      <c r="L1077" s="87" t="s">
        <v>4839</v>
      </c>
      <c r="M1077" s="89" t="s">
        <v>696</v>
      </c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</row>
    <row r="1078">
      <c r="A1078" s="7">
        <v>1077.0</v>
      </c>
      <c r="B1078" s="7">
        <v>21.0</v>
      </c>
      <c r="C1078" s="191">
        <v>241147.0</v>
      </c>
      <c r="D1078" s="137" t="s">
        <v>4840</v>
      </c>
      <c r="E1078" s="137" t="s">
        <v>4841</v>
      </c>
      <c r="F1078" s="137" t="s">
        <v>4842</v>
      </c>
      <c r="G1078" s="7" t="s">
        <v>13</v>
      </c>
      <c r="H1078" s="7">
        <v>11.0</v>
      </c>
      <c r="I1078" s="89" t="s">
        <v>194</v>
      </c>
      <c r="J1078" s="137" t="s">
        <v>272</v>
      </c>
      <c r="K1078" s="132"/>
      <c r="L1078" s="87" t="s">
        <v>4843</v>
      </c>
      <c r="M1078" s="89" t="s">
        <v>676</v>
      </c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</row>
    <row r="1079">
      <c r="A1079" s="7">
        <v>1078.0</v>
      </c>
      <c r="B1079" s="7">
        <v>22.0</v>
      </c>
      <c r="C1079" s="191">
        <v>236328.0</v>
      </c>
      <c r="D1079" s="137" t="s">
        <v>3174</v>
      </c>
      <c r="E1079" s="137" t="s">
        <v>4844</v>
      </c>
      <c r="F1079" s="137" t="s">
        <v>4845</v>
      </c>
      <c r="G1079" s="7" t="s">
        <v>13</v>
      </c>
      <c r="H1079" s="7">
        <v>11.0</v>
      </c>
      <c r="I1079" s="89" t="s">
        <v>537</v>
      </c>
      <c r="J1079" s="137" t="s">
        <v>272</v>
      </c>
      <c r="K1079" s="132"/>
      <c r="L1079" s="87" t="s">
        <v>4846</v>
      </c>
      <c r="M1079" s="89" t="s">
        <v>676</v>
      </c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</row>
    <row r="1080">
      <c r="A1080" s="7">
        <v>1079.0</v>
      </c>
      <c r="B1080" s="7">
        <v>23.0</v>
      </c>
      <c r="C1080" s="191">
        <v>237424.0</v>
      </c>
      <c r="D1080" s="137" t="s">
        <v>4818</v>
      </c>
      <c r="E1080" s="137" t="s">
        <v>4847</v>
      </c>
      <c r="F1080" s="137" t="s">
        <v>4848</v>
      </c>
      <c r="G1080" s="7" t="s">
        <v>13</v>
      </c>
      <c r="H1080" s="7">
        <v>11.0</v>
      </c>
      <c r="I1080" s="89" t="s">
        <v>114</v>
      </c>
      <c r="J1080" s="302" t="s">
        <v>272</v>
      </c>
      <c r="K1080" s="132"/>
      <c r="L1080" s="87" t="s">
        <v>4849</v>
      </c>
      <c r="M1080" s="89" t="s">
        <v>676</v>
      </c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</row>
    <row r="1081">
      <c r="A1081" s="7">
        <v>1080.0</v>
      </c>
      <c r="B1081" s="7">
        <v>24.0</v>
      </c>
      <c r="C1081" s="191">
        <v>196765.0</v>
      </c>
      <c r="D1081" s="137" t="s">
        <v>697</v>
      </c>
      <c r="E1081" s="137" t="s">
        <v>4850</v>
      </c>
      <c r="F1081" s="137" t="s">
        <v>4851</v>
      </c>
      <c r="G1081" s="7" t="s">
        <v>13</v>
      </c>
      <c r="H1081" s="7">
        <v>11.0</v>
      </c>
      <c r="I1081" s="89" t="s">
        <v>282</v>
      </c>
      <c r="J1081" s="302" t="s">
        <v>272</v>
      </c>
      <c r="K1081" s="303"/>
      <c r="L1081" s="87" t="s">
        <v>4852</v>
      </c>
      <c r="M1081" s="89" t="s">
        <v>676</v>
      </c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</row>
    <row r="1082">
      <c r="A1082" s="7">
        <v>1081.0</v>
      </c>
      <c r="B1082" s="7">
        <v>25.0</v>
      </c>
      <c r="C1082" s="50">
        <v>199171.0</v>
      </c>
      <c r="D1082" s="51" t="s">
        <v>680</v>
      </c>
      <c r="E1082" s="51" t="s">
        <v>681</v>
      </c>
      <c r="F1082" s="51" t="s">
        <v>682</v>
      </c>
      <c r="G1082" s="56" t="s">
        <v>13</v>
      </c>
      <c r="H1082" s="56">
        <v>11.0</v>
      </c>
      <c r="I1082" s="53" t="s">
        <v>14</v>
      </c>
      <c r="J1082" s="51" t="s">
        <v>272</v>
      </c>
      <c r="K1082" s="54"/>
      <c r="L1082" s="57" t="s">
        <v>683</v>
      </c>
      <c r="M1082" s="53" t="s">
        <v>676</v>
      </c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</row>
    <row r="1083">
      <c r="A1083" s="7">
        <v>1082.0</v>
      </c>
      <c r="B1083" s="7">
        <v>26.0</v>
      </c>
      <c r="C1083" s="191">
        <v>199025.0</v>
      </c>
      <c r="D1083" s="137" t="s">
        <v>173</v>
      </c>
      <c r="E1083" s="137" t="s">
        <v>4853</v>
      </c>
      <c r="F1083" s="137" t="s">
        <v>2892</v>
      </c>
      <c r="G1083" s="7" t="s">
        <v>13</v>
      </c>
      <c r="H1083" s="7">
        <v>11.0</v>
      </c>
      <c r="I1083" s="140" t="s">
        <v>1902</v>
      </c>
      <c r="J1083" s="302" t="s">
        <v>272</v>
      </c>
      <c r="K1083" s="132"/>
      <c r="L1083" s="87" t="s">
        <v>4854</v>
      </c>
      <c r="M1083" s="89" t="s">
        <v>696</v>
      </c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</row>
    <row r="1084">
      <c r="A1084" s="7">
        <v>1083.0</v>
      </c>
      <c r="B1084" s="7">
        <v>27.0</v>
      </c>
      <c r="C1084" s="191">
        <v>236635.0</v>
      </c>
      <c r="D1084" s="137" t="s">
        <v>4855</v>
      </c>
      <c r="E1084" s="137" t="s">
        <v>812</v>
      </c>
      <c r="F1084" s="137" t="s">
        <v>4856</v>
      </c>
      <c r="G1084" s="7" t="s">
        <v>13</v>
      </c>
      <c r="H1084" s="7">
        <v>11.0</v>
      </c>
      <c r="I1084" s="89" t="s">
        <v>1847</v>
      </c>
      <c r="J1084" s="137" t="s">
        <v>272</v>
      </c>
      <c r="K1084" s="132"/>
      <c r="L1084" s="87" t="s">
        <v>4857</v>
      </c>
      <c r="M1084" s="89" t="s">
        <v>696</v>
      </c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</row>
    <row r="1085">
      <c r="A1085" s="7">
        <v>1084.0</v>
      </c>
      <c r="B1085" s="7">
        <v>28.0</v>
      </c>
      <c r="C1085" s="191">
        <v>243357.0</v>
      </c>
      <c r="D1085" s="137" t="s">
        <v>69</v>
      </c>
      <c r="E1085" s="137" t="s">
        <v>426</v>
      </c>
      <c r="F1085" s="137" t="s">
        <v>4858</v>
      </c>
      <c r="G1085" s="7" t="s">
        <v>13</v>
      </c>
      <c r="H1085" s="7">
        <v>11.0</v>
      </c>
      <c r="I1085" s="89" t="s">
        <v>282</v>
      </c>
      <c r="J1085" s="137" t="s">
        <v>272</v>
      </c>
      <c r="K1085" s="132"/>
      <c r="L1085" s="87" t="s">
        <v>4859</v>
      </c>
      <c r="M1085" s="89" t="s">
        <v>676</v>
      </c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</row>
    <row r="1086">
      <c r="A1086" s="7">
        <v>1085.0</v>
      </c>
      <c r="B1086" s="7">
        <v>29.0</v>
      </c>
      <c r="C1086" s="191">
        <v>241539.0</v>
      </c>
      <c r="D1086" s="137" t="s">
        <v>4860</v>
      </c>
      <c r="E1086" s="137" t="s">
        <v>4861</v>
      </c>
      <c r="F1086" s="137" t="s">
        <v>4862</v>
      </c>
      <c r="G1086" s="7" t="s">
        <v>13</v>
      </c>
      <c r="H1086" s="7">
        <v>11.0</v>
      </c>
      <c r="I1086" s="89" t="s">
        <v>61</v>
      </c>
      <c r="J1086" s="137" t="s">
        <v>272</v>
      </c>
      <c r="K1086" s="132"/>
      <c r="L1086" s="87" t="s">
        <v>4863</v>
      </c>
      <c r="M1086" s="89" t="s">
        <v>676</v>
      </c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</row>
    <row r="1087">
      <c r="A1087" s="7">
        <v>1086.0</v>
      </c>
      <c r="B1087" s="7">
        <v>30.0</v>
      </c>
      <c r="C1087" s="191">
        <v>236396.0</v>
      </c>
      <c r="D1087" s="137" t="s">
        <v>4864</v>
      </c>
      <c r="E1087" s="137" t="s">
        <v>4865</v>
      </c>
      <c r="F1087" s="137" t="s">
        <v>4866</v>
      </c>
      <c r="G1087" s="7" t="s">
        <v>13</v>
      </c>
      <c r="H1087" s="7">
        <v>11.0</v>
      </c>
      <c r="I1087" s="89" t="s">
        <v>655</v>
      </c>
      <c r="J1087" s="302" t="s">
        <v>272</v>
      </c>
      <c r="K1087" s="132"/>
      <c r="L1087" s="87" t="s">
        <v>4867</v>
      </c>
      <c r="M1087" s="89" t="s">
        <v>676</v>
      </c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</row>
    <row r="1088">
      <c r="A1088" s="7">
        <v>1087.0</v>
      </c>
      <c r="B1088" s="7">
        <v>31.0</v>
      </c>
      <c r="C1088" s="160">
        <v>235133.0</v>
      </c>
      <c r="D1088" s="118" t="s">
        <v>173</v>
      </c>
      <c r="E1088" s="118" t="s">
        <v>561</v>
      </c>
      <c r="F1088" s="118" t="s">
        <v>375</v>
      </c>
      <c r="G1088" s="116" t="s">
        <v>13</v>
      </c>
      <c r="H1088" s="116">
        <v>11.0</v>
      </c>
      <c r="I1088" s="114" t="s">
        <v>14</v>
      </c>
      <c r="J1088" s="118" t="s">
        <v>272</v>
      </c>
      <c r="K1088" s="126" t="s">
        <v>3051</v>
      </c>
      <c r="L1088" s="115" t="s">
        <v>4868</v>
      </c>
      <c r="M1088" s="114" t="s">
        <v>676</v>
      </c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</row>
    <row r="1089">
      <c r="A1089" s="7">
        <v>1088.0</v>
      </c>
      <c r="B1089" s="7">
        <v>32.0</v>
      </c>
      <c r="C1089" s="191">
        <v>242173.0</v>
      </c>
      <c r="D1089" s="137" t="s">
        <v>62</v>
      </c>
      <c r="E1089" s="137" t="s">
        <v>2654</v>
      </c>
      <c r="F1089" s="137" t="s">
        <v>4869</v>
      </c>
      <c r="G1089" s="7" t="s">
        <v>13</v>
      </c>
      <c r="H1089" s="7">
        <v>11.0</v>
      </c>
      <c r="I1089" s="89" t="s">
        <v>56</v>
      </c>
      <c r="J1089" s="137" t="s">
        <v>272</v>
      </c>
      <c r="K1089" s="132"/>
      <c r="L1089" s="87" t="s">
        <v>4870</v>
      </c>
      <c r="M1089" s="89" t="s">
        <v>676</v>
      </c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</row>
    <row r="1090">
      <c r="A1090" s="7">
        <v>1089.0</v>
      </c>
      <c r="B1090" s="7">
        <v>33.0</v>
      </c>
      <c r="C1090" s="191">
        <v>200326.0</v>
      </c>
      <c r="D1090" s="137" t="s">
        <v>276</v>
      </c>
      <c r="E1090" s="137" t="s">
        <v>4871</v>
      </c>
      <c r="F1090" s="137" t="s">
        <v>4872</v>
      </c>
      <c r="G1090" s="7" t="s">
        <v>13</v>
      </c>
      <c r="H1090" s="7">
        <v>11.0</v>
      </c>
      <c r="I1090" s="89" t="s">
        <v>77</v>
      </c>
      <c r="J1090" s="137" t="s">
        <v>272</v>
      </c>
      <c r="K1090" s="132"/>
      <c r="L1090" s="87" t="s">
        <v>4873</v>
      </c>
      <c r="M1090" s="89" t="s">
        <v>676</v>
      </c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</row>
    <row r="1091">
      <c r="A1091" s="7">
        <v>1090.0</v>
      </c>
      <c r="B1091" s="7">
        <v>34.0</v>
      </c>
      <c r="C1091" s="160">
        <v>233960.0</v>
      </c>
      <c r="D1091" s="118" t="s">
        <v>2049</v>
      </c>
      <c r="E1091" s="118" t="s">
        <v>2050</v>
      </c>
      <c r="F1091" s="118" t="s">
        <v>2051</v>
      </c>
      <c r="G1091" s="116" t="s">
        <v>22</v>
      </c>
      <c r="H1091" s="116">
        <v>11.0</v>
      </c>
      <c r="I1091" s="114" t="s">
        <v>81</v>
      </c>
      <c r="J1091" s="118" t="s">
        <v>272</v>
      </c>
      <c r="K1091" s="126" t="s">
        <v>2498</v>
      </c>
      <c r="L1091" s="115" t="s">
        <v>4874</v>
      </c>
      <c r="M1091" s="351" t="s">
        <v>696</v>
      </c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</row>
    <row r="1092">
      <c r="A1092" s="7">
        <v>1091.0</v>
      </c>
      <c r="B1092" s="7">
        <v>35.0</v>
      </c>
      <c r="C1092" s="191">
        <v>237624.0</v>
      </c>
      <c r="D1092" s="137" t="s">
        <v>1732</v>
      </c>
      <c r="E1092" s="137" t="s">
        <v>293</v>
      </c>
      <c r="F1092" s="137" t="s">
        <v>3085</v>
      </c>
      <c r="G1092" s="7" t="s">
        <v>22</v>
      </c>
      <c r="H1092" s="7">
        <v>11.0</v>
      </c>
      <c r="I1092" s="89" t="s">
        <v>114</v>
      </c>
      <c r="J1092" s="137" t="s">
        <v>272</v>
      </c>
      <c r="K1092" s="132"/>
      <c r="L1092" s="87" t="s">
        <v>4875</v>
      </c>
      <c r="M1092" s="352" t="s">
        <v>6232</v>
      </c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</row>
    <row r="1093">
      <c r="A1093" s="7">
        <v>1092.0</v>
      </c>
      <c r="B1093" s="7">
        <v>36.0</v>
      </c>
      <c r="C1093" s="191">
        <v>236446.0</v>
      </c>
      <c r="D1093" s="137" t="s">
        <v>928</v>
      </c>
      <c r="E1093" s="137" t="s">
        <v>864</v>
      </c>
      <c r="F1093" s="137" t="s">
        <v>4876</v>
      </c>
      <c r="G1093" s="7" t="s">
        <v>22</v>
      </c>
      <c r="H1093" s="7">
        <v>11.0</v>
      </c>
      <c r="I1093" s="89" t="s">
        <v>194</v>
      </c>
      <c r="J1093" s="137" t="s">
        <v>272</v>
      </c>
      <c r="K1093" s="132"/>
      <c r="L1093" s="87" t="s">
        <v>4877</v>
      </c>
      <c r="M1093" s="352" t="s">
        <v>6232</v>
      </c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</row>
    <row r="1094">
      <c r="A1094" s="7">
        <v>1093.0</v>
      </c>
      <c r="B1094" s="7">
        <v>37.0</v>
      </c>
      <c r="C1094" s="50">
        <v>205352.0</v>
      </c>
      <c r="D1094" s="51" t="s">
        <v>684</v>
      </c>
      <c r="E1094" s="51" t="s">
        <v>685</v>
      </c>
      <c r="F1094" s="51" t="s">
        <v>686</v>
      </c>
      <c r="G1094" s="56" t="s">
        <v>22</v>
      </c>
      <c r="H1094" s="56">
        <v>11.0</v>
      </c>
      <c r="I1094" s="53" t="s">
        <v>14</v>
      </c>
      <c r="J1094" s="51" t="s">
        <v>272</v>
      </c>
      <c r="K1094" s="54"/>
      <c r="L1094" s="57" t="s">
        <v>687</v>
      </c>
      <c r="M1094" s="361" t="s">
        <v>676</v>
      </c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</row>
    <row r="1095">
      <c r="A1095" s="7">
        <v>1094.0</v>
      </c>
      <c r="B1095" s="7">
        <v>38.0</v>
      </c>
      <c r="C1095" s="191">
        <v>227459.0</v>
      </c>
      <c r="D1095" s="137" t="s">
        <v>4878</v>
      </c>
      <c r="E1095" s="137" t="s">
        <v>117</v>
      </c>
      <c r="F1095" s="137" t="s">
        <v>4879</v>
      </c>
      <c r="G1095" s="7" t="s">
        <v>22</v>
      </c>
      <c r="H1095" s="7">
        <v>11.0</v>
      </c>
      <c r="I1095" s="89" t="s">
        <v>655</v>
      </c>
      <c r="J1095" s="137" t="s">
        <v>272</v>
      </c>
      <c r="K1095" s="132"/>
      <c r="L1095" s="87" t="s">
        <v>4880</v>
      </c>
      <c r="M1095" s="352" t="s">
        <v>6232</v>
      </c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</row>
    <row r="1096">
      <c r="A1096" s="7">
        <v>1095.0</v>
      </c>
      <c r="B1096" s="7">
        <v>39.0</v>
      </c>
      <c r="C1096" s="191">
        <v>197111.0</v>
      </c>
      <c r="D1096" s="137" t="s">
        <v>4881</v>
      </c>
      <c r="E1096" s="137" t="s">
        <v>2055</v>
      </c>
      <c r="F1096" s="137" t="s">
        <v>4882</v>
      </c>
      <c r="G1096" s="7" t="s">
        <v>22</v>
      </c>
      <c r="H1096" s="7">
        <v>11.0</v>
      </c>
      <c r="I1096" s="89" t="s">
        <v>359</v>
      </c>
      <c r="J1096" s="137" t="s">
        <v>272</v>
      </c>
      <c r="K1096" s="132"/>
      <c r="L1096" s="87" t="s">
        <v>4883</v>
      </c>
      <c r="M1096" s="352" t="s">
        <v>6232</v>
      </c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</row>
    <row r="1097">
      <c r="A1097" s="7">
        <v>1096.0</v>
      </c>
      <c r="B1097" s="7">
        <v>40.0</v>
      </c>
      <c r="C1097" s="139">
        <v>257316.0</v>
      </c>
      <c r="D1097" s="137" t="s">
        <v>1427</v>
      </c>
      <c r="E1097" s="137" t="s">
        <v>3391</v>
      </c>
      <c r="F1097" s="137" t="s">
        <v>4884</v>
      </c>
      <c r="G1097" s="7" t="s">
        <v>13</v>
      </c>
      <c r="H1097" s="7">
        <v>12.0</v>
      </c>
      <c r="I1097" s="89" t="s">
        <v>114</v>
      </c>
      <c r="J1097" s="137" t="s">
        <v>272</v>
      </c>
      <c r="K1097" s="132"/>
      <c r="L1097" s="249" t="str">
        <f>HYPERLINK("mailto:marbontiux@hotmail.com","marbontiux@hotmail.com")</f>
        <v>marbontiux@hotmail.com</v>
      </c>
      <c r="M1097" s="89" t="s">
        <v>676</v>
      </c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</row>
    <row r="1098">
      <c r="A1098" s="7">
        <v>1097.0</v>
      </c>
      <c r="B1098" s="7">
        <v>41.0</v>
      </c>
      <c r="C1098" s="304">
        <v>274243.0</v>
      </c>
      <c r="D1098" s="137" t="s">
        <v>4885</v>
      </c>
      <c r="E1098" s="137" t="s">
        <v>4886</v>
      </c>
      <c r="F1098" s="137" t="s">
        <v>4887</v>
      </c>
      <c r="G1098" s="90" t="s">
        <v>13</v>
      </c>
      <c r="H1098" s="90">
        <v>12.0</v>
      </c>
      <c r="I1098" s="89" t="s">
        <v>114</v>
      </c>
      <c r="J1098" s="302" t="s">
        <v>272</v>
      </c>
      <c r="K1098" s="132"/>
      <c r="L1098" s="305" t="s">
        <v>4888</v>
      </c>
      <c r="M1098" s="89" t="s">
        <v>696</v>
      </c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</row>
    <row r="1099">
      <c r="A1099" s="7">
        <v>1098.0</v>
      </c>
      <c r="B1099" s="7">
        <v>42.0</v>
      </c>
      <c r="C1099" s="191">
        <v>262306.0</v>
      </c>
      <c r="D1099" s="137" t="s">
        <v>58</v>
      </c>
      <c r="E1099" s="137" t="s">
        <v>4889</v>
      </c>
      <c r="F1099" s="137" t="s">
        <v>4890</v>
      </c>
      <c r="G1099" s="7" t="s">
        <v>13</v>
      </c>
      <c r="H1099" s="7">
        <v>12.0</v>
      </c>
      <c r="I1099" s="89" t="s">
        <v>14</v>
      </c>
      <c r="J1099" s="137" t="s">
        <v>272</v>
      </c>
      <c r="K1099" s="132"/>
      <c r="L1099" s="249" t="str">
        <f>HYPERLINK("mailto:andrea.castillo3@hotmail.com","andrea.castillo3@hotmail.com")</f>
        <v>andrea.castillo3@hotmail.com</v>
      </c>
      <c r="M1099" s="89" t="s">
        <v>676</v>
      </c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</row>
    <row r="1100">
      <c r="A1100" s="7">
        <v>1099.0</v>
      </c>
      <c r="B1100" s="7">
        <v>43.0</v>
      </c>
      <c r="C1100" s="191">
        <v>263855.0</v>
      </c>
      <c r="D1100" s="137" t="s">
        <v>4891</v>
      </c>
      <c r="E1100" s="137" t="s">
        <v>448</v>
      </c>
      <c r="F1100" s="137" t="s">
        <v>37</v>
      </c>
      <c r="G1100" s="7" t="s">
        <v>13</v>
      </c>
      <c r="H1100" s="7">
        <v>12.0</v>
      </c>
      <c r="I1100" s="89" t="s">
        <v>1860</v>
      </c>
      <c r="J1100" s="137" t="s">
        <v>272</v>
      </c>
      <c r="K1100" s="132"/>
      <c r="L1100" s="249" t="str">
        <f>HYPERLINK("mailto:taniacevg@hotmail.com","taniacevg@hotmail.com")</f>
        <v>taniacevg@hotmail.com</v>
      </c>
      <c r="M1100" s="89" t="s">
        <v>696</v>
      </c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</row>
    <row r="1101">
      <c r="A1101" s="7">
        <v>1100.0</v>
      </c>
      <c r="B1101" s="7">
        <v>44.0</v>
      </c>
      <c r="C1101" s="191">
        <v>232061.0</v>
      </c>
      <c r="D1101" s="137" t="s">
        <v>1936</v>
      </c>
      <c r="E1101" s="137" t="s">
        <v>4892</v>
      </c>
      <c r="F1101" s="137" t="s">
        <v>430</v>
      </c>
      <c r="G1101" s="7" t="s">
        <v>13</v>
      </c>
      <c r="H1101" s="7">
        <v>12.0</v>
      </c>
      <c r="I1101" s="89" t="s">
        <v>655</v>
      </c>
      <c r="J1101" s="137" t="s">
        <v>272</v>
      </c>
      <c r="K1101" s="132"/>
      <c r="L1101" s="249" t="str">
        <f>HYPERLINK("mailto:lettycervantes.96@gmail.com","lettycervantes.96@gmail.com")</f>
        <v>lettycervantes.96@gmail.com</v>
      </c>
      <c r="M1101" s="89" t="s">
        <v>676</v>
      </c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</row>
    <row r="1102">
      <c r="A1102" s="7">
        <v>1101.0</v>
      </c>
      <c r="B1102" s="7">
        <v>45.0</v>
      </c>
      <c r="C1102" s="306">
        <v>267157.0</v>
      </c>
      <c r="D1102" s="307" t="s">
        <v>79</v>
      </c>
      <c r="E1102" s="307" t="s">
        <v>4893</v>
      </c>
      <c r="F1102" s="307" t="s">
        <v>2594</v>
      </c>
      <c r="G1102" s="30" t="s">
        <v>13</v>
      </c>
      <c r="H1102" s="30">
        <v>12.0</v>
      </c>
      <c r="I1102" s="308" t="s">
        <v>4894</v>
      </c>
      <c r="J1102" s="307" t="s">
        <v>272</v>
      </c>
      <c r="K1102" s="309"/>
      <c r="L1102" s="310" t="str">
        <f>HYPERLINK("mailto:valeria.condmaya@hotmail.com","valeria.condmaya@hotmail.com")</f>
        <v>valeria.condmaya@hotmail.com</v>
      </c>
      <c r="M1102" s="308" t="s">
        <v>676</v>
      </c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</row>
    <row r="1103">
      <c r="A1103" s="7">
        <v>1102.0</v>
      </c>
      <c r="B1103" s="7">
        <v>46.0</v>
      </c>
      <c r="C1103" s="160">
        <v>260650.0</v>
      </c>
      <c r="D1103" s="118" t="s">
        <v>302</v>
      </c>
      <c r="E1103" s="118" t="s">
        <v>1678</v>
      </c>
      <c r="F1103" s="118" t="s">
        <v>430</v>
      </c>
      <c r="G1103" s="116" t="s">
        <v>13</v>
      </c>
      <c r="H1103" s="116">
        <v>12.0</v>
      </c>
      <c r="I1103" s="114" t="s">
        <v>114</v>
      </c>
      <c r="J1103" s="118" t="s">
        <v>272</v>
      </c>
      <c r="K1103" s="126" t="s">
        <v>2453</v>
      </c>
      <c r="L1103" s="251" t="str">
        <f>HYPERLINK("mailto:mjcontrerashdz@hotmail.com","mjcontrerashdz@hotmail.com")</f>
        <v>mjcontrerashdz@hotmail.com</v>
      </c>
      <c r="M1103" s="114" t="s">
        <v>676</v>
      </c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</row>
    <row r="1104">
      <c r="A1104" s="7">
        <v>1103.0</v>
      </c>
      <c r="B1104" s="7">
        <v>47.0</v>
      </c>
      <c r="C1104" s="160">
        <v>250886.0</v>
      </c>
      <c r="D1104" s="118" t="s">
        <v>2069</v>
      </c>
      <c r="E1104" s="118" t="s">
        <v>2070</v>
      </c>
      <c r="F1104" s="118" t="s">
        <v>2071</v>
      </c>
      <c r="G1104" s="116" t="s">
        <v>13</v>
      </c>
      <c r="H1104" s="116">
        <v>12.0</v>
      </c>
      <c r="I1104" s="114" t="s">
        <v>511</v>
      </c>
      <c r="J1104" s="118" t="s">
        <v>272</v>
      </c>
      <c r="K1104" s="126" t="s">
        <v>3051</v>
      </c>
      <c r="L1104" s="251" t="str">
        <f>HYPERLINK("mailto:cgdiazg@gmail.com","cgdiazg@gmail.com")</f>
        <v>cgdiazg@gmail.com</v>
      </c>
      <c r="M1104" s="114" t="s">
        <v>676</v>
      </c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</row>
    <row r="1105">
      <c r="A1105" s="7">
        <v>1104.0</v>
      </c>
      <c r="B1105" s="7">
        <v>48.0</v>
      </c>
      <c r="C1105" s="191">
        <v>267411.0</v>
      </c>
      <c r="D1105" s="137" t="s">
        <v>4895</v>
      </c>
      <c r="E1105" s="137" t="s">
        <v>4896</v>
      </c>
      <c r="F1105" s="137" t="s">
        <v>1520</v>
      </c>
      <c r="G1105" s="7" t="s">
        <v>13</v>
      </c>
      <c r="H1105" s="7">
        <v>12.0</v>
      </c>
      <c r="I1105" s="89" t="s">
        <v>282</v>
      </c>
      <c r="J1105" s="137" t="s">
        <v>272</v>
      </c>
      <c r="K1105" s="132"/>
      <c r="L1105" s="249" t="str">
        <f>HYPERLINK("mailto:lenika.duarte@gmail.com","lenika.duarte@gmail.com")</f>
        <v>lenika.duarte@gmail.com</v>
      </c>
      <c r="M1105" s="89" t="s">
        <v>676</v>
      </c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</row>
    <row r="1106">
      <c r="A1106" s="7">
        <v>1105.0</v>
      </c>
      <c r="B1106" s="7">
        <v>49.0</v>
      </c>
      <c r="C1106" s="191">
        <v>268008.0</v>
      </c>
      <c r="D1106" s="137" t="s">
        <v>4897</v>
      </c>
      <c r="E1106" s="137" t="s">
        <v>4898</v>
      </c>
      <c r="F1106" s="137" t="s">
        <v>3244</v>
      </c>
      <c r="G1106" s="7" t="s">
        <v>13</v>
      </c>
      <c r="H1106" s="7">
        <v>12.0</v>
      </c>
      <c r="I1106" s="89" t="s">
        <v>64</v>
      </c>
      <c r="J1106" s="137" t="s">
        <v>272</v>
      </c>
      <c r="K1106" s="132"/>
      <c r="L1106" s="87" t="s">
        <v>4899</v>
      </c>
      <c r="M1106" s="89" t="s">
        <v>696</v>
      </c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</row>
    <row r="1107">
      <c r="A1107" s="7">
        <v>1106.0</v>
      </c>
      <c r="B1107" s="7">
        <v>50.0</v>
      </c>
      <c r="C1107" s="191">
        <v>214398.0</v>
      </c>
      <c r="D1107" s="137" t="s">
        <v>4900</v>
      </c>
      <c r="E1107" s="137" t="s">
        <v>4901</v>
      </c>
      <c r="F1107" s="137" t="s">
        <v>4902</v>
      </c>
      <c r="G1107" s="7" t="s">
        <v>13</v>
      </c>
      <c r="H1107" s="7">
        <v>12.0</v>
      </c>
      <c r="I1107" s="89" t="s">
        <v>64</v>
      </c>
      <c r="J1107" s="137" t="s">
        <v>272</v>
      </c>
      <c r="K1107" s="132"/>
      <c r="L1107" s="249" t="str">
        <f>HYPERLINK("mailto:florenceguerrero1996@gmail.com","florenceguerrero1996@gmail.com")</f>
        <v>florenceguerrero1996@gmail.com</v>
      </c>
      <c r="M1107" s="89" t="s">
        <v>676</v>
      </c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</row>
    <row r="1108">
      <c r="A1108" s="7">
        <v>1107.0</v>
      </c>
      <c r="B1108" s="7">
        <v>51.0</v>
      </c>
      <c r="C1108" s="306">
        <v>260621.0</v>
      </c>
      <c r="D1108" s="307" t="s">
        <v>4903</v>
      </c>
      <c r="E1108" s="307" t="s">
        <v>685</v>
      </c>
      <c r="F1108" s="307" t="s">
        <v>4904</v>
      </c>
      <c r="G1108" s="30" t="s">
        <v>13</v>
      </c>
      <c r="H1108" s="30">
        <v>12.0</v>
      </c>
      <c r="I1108" s="308" t="s">
        <v>4894</v>
      </c>
      <c r="J1108" s="307" t="s">
        <v>272</v>
      </c>
      <c r="K1108" s="309"/>
      <c r="L1108" s="310" t="str">
        <f>HYPERLINK("mailto:danaehv25@gmail.com","danaehv25@gmail.com")</f>
        <v>danaehv25@gmail.com</v>
      </c>
      <c r="M1108" s="308" t="s">
        <v>676</v>
      </c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</row>
    <row r="1109">
      <c r="A1109" s="7">
        <v>1108.0</v>
      </c>
      <c r="B1109" s="7">
        <v>52.0</v>
      </c>
      <c r="C1109" s="191">
        <v>264048.0</v>
      </c>
      <c r="D1109" s="137" t="s">
        <v>58</v>
      </c>
      <c r="E1109" s="137" t="s">
        <v>4905</v>
      </c>
      <c r="F1109" s="137" t="s">
        <v>4906</v>
      </c>
      <c r="G1109" s="7" t="s">
        <v>13</v>
      </c>
      <c r="H1109" s="7">
        <v>12.0</v>
      </c>
      <c r="I1109" s="89" t="s">
        <v>114</v>
      </c>
      <c r="J1109" s="137" t="s">
        <v>272</v>
      </c>
      <c r="K1109" s="132"/>
      <c r="L1109" s="249" t="str">
        <f>HYPERLINK("mailto:andlomco@yahoo.com.mx","andlomco@yahoo.com.mx")</f>
        <v>andlomco@yahoo.com.mx</v>
      </c>
      <c r="M1109" s="89" t="s">
        <v>676</v>
      </c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</row>
    <row r="1110">
      <c r="A1110" s="7">
        <v>1109.0</v>
      </c>
      <c r="B1110" s="7">
        <v>53.0</v>
      </c>
      <c r="C1110" s="160">
        <v>192466.0</v>
      </c>
      <c r="D1110" s="118" t="s">
        <v>2054</v>
      </c>
      <c r="E1110" s="118" t="s">
        <v>2055</v>
      </c>
      <c r="F1110" s="118" t="s">
        <v>2056</v>
      </c>
      <c r="G1110" s="116" t="s">
        <v>13</v>
      </c>
      <c r="H1110" s="116">
        <v>12.0</v>
      </c>
      <c r="I1110" s="114" t="s">
        <v>511</v>
      </c>
      <c r="J1110" s="118" t="s">
        <v>272</v>
      </c>
      <c r="K1110" s="126" t="s">
        <v>2498</v>
      </c>
      <c r="L1110" s="251" t="str">
        <f>HYPERLINK("mailto:sorpry@hotmail.com","sorpry@hotmail.com")</f>
        <v>sorpry@hotmail.com</v>
      </c>
      <c r="M1110" s="114" t="s">
        <v>676</v>
      </c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</row>
    <row r="1111">
      <c r="A1111" s="7">
        <v>1110.0</v>
      </c>
      <c r="B1111" s="7">
        <v>54.0</v>
      </c>
      <c r="C1111" s="191">
        <v>226735.0</v>
      </c>
      <c r="D1111" s="137" t="s">
        <v>79</v>
      </c>
      <c r="E1111" s="137" t="s">
        <v>4907</v>
      </c>
      <c r="F1111" s="137" t="s">
        <v>4908</v>
      </c>
      <c r="G1111" s="7" t="s">
        <v>13</v>
      </c>
      <c r="H1111" s="7">
        <v>12.0</v>
      </c>
      <c r="I1111" s="89" t="s">
        <v>978</v>
      </c>
      <c r="J1111" s="137" t="s">
        <v>272</v>
      </c>
      <c r="K1111" s="132"/>
      <c r="L1111" s="249" t="str">
        <f>HYPERLINK("mailto:bubu_mota@hotmail.com","bubu_mota@hotmail.com")</f>
        <v>bubu_mota@hotmail.com</v>
      </c>
      <c r="M1111" s="89" t="s">
        <v>676</v>
      </c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</row>
    <row r="1112">
      <c r="A1112" s="7">
        <v>1111.0</v>
      </c>
      <c r="B1112" s="7">
        <v>55.0</v>
      </c>
      <c r="C1112" s="191">
        <v>251652.0</v>
      </c>
      <c r="D1112" s="137" t="s">
        <v>4909</v>
      </c>
      <c r="E1112" s="137" t="s">
        <v>4910</v>
      </c>
      <c r="F1112" s="137" t="s">
        <v>4911</v>
      </c>
      <c r="G1112" s="7" t="s">
        <v>13</v>
      </c>
      <c r="H1112" s="7">
        <v>12.0</v>
      </c>
      <c r="I1112" s="89" t="s">
        <v>14</v>
      </c>
      <c r="J1112" s="137" t="s">
        <v>272</v>
      </c>
      <c r="K1112" s="132"/>
      <c r="L1112" s="249" t="str">
        <f>HYPERLINK("mailto:wendy.narvaez.morales@gmail.com","wendy.narvaez.morales@gmail.com")</f>
        <v>wendy.narvaez.morales@gmail.com</v>
      </c>
      <c r="M1112" s="89" t="s">
        <v>696</v>
      </c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</row>
    <row r="1113">
      <c r="A1113" s="7">
        <v>1112.0</v>
      </c>
      <c r="B1113" s="7">
        <v>56.0</v>
      </c>
      <c r="C1113" s="306">
        <v>257484.0</v>
      </c>
      <c r="D1113" s="307" t="s">
        <v>4912</v>
      </c>
      <c r="E1113" s="307" t="s">
        <v>739</v>
      </c>
      <c r="F1113" s="307" t="s">
        <v>4913</v>
      </c>
      <c r="G1113" s="30" t="s">
        <v>13</v>
      </c>
      <c r="H1113" s="30">
        <v>12.0</v>
      </c>
      <c r="I1113" s="308" t="s">
        <v>4894</v>
      </c>
      <c r="J1113" s="307" t="s">
        <v>272</v>
      </c>
      <c r="K1113" s="309"/>
      <c r="L1113" s="310" t="str">
        <f>HYPERLINK("mailto:abril.or96@gmail.com","abril.or96@gmail.com")</f>
        <v>abril.or96@gmail.com</v>
      </c>
      <c r="M1113" s="308" t="s">
        <v>696</v>
      </c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</row>
    <row r="1114">
      <c r="A1114" s="7">
        <v>1113.0</v>
      </c>
      <c r="B1114" s="30">
        <v>57.0</v>
      </c>
      <c r="C1114" s="328">
        <v>259104.0</v>
      </c>
      <c r="D1114" s="329" t="s">
        <v>273</v>
      </c>
      <c r="E1114" s="329" t="s">
        <v>274</v>
      </c>
      <c r="F1114" s="329" t="s">
        <v>274</v>
      </c>
      <c r="G1114" s="330" t="s">
        <v>13</v>
      </c>
      <c r="H1114" s="330">
        <v>12.0</v>
      </c>
      <c r="I1114" s="331" t="s">
        <v>275</v>
      </c>
      <c r="J1114" s="329" t="s">
        <v>272</v>
      </c>
      <c r="K1114" s="332"/>
      <c r="L1114" s="362" t="str">
        <f>HYPERLINK("mailto:ximena.michelle13@gmail.com","ximena.michelle13@gmail.com")</f>
        <v>ximena.michelle13@gmail.com</v>
      </c>
      <c r="M1114" s="331" t="s">
        <v>696</v>
      </c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</row>
    <row r="1115">
      <c r="A1115" s="7">
        <v>1114.0</v>
      </c>
      <c r="B1115" s="7">
        <v>58.0</v>
      </c>
      <c r="C1115" s="191">
        <v>269920.0</v>
      </c>
      <c r="D1115" s="137" t="s">
        <v>4914</v>
      </c>
      <c r="E1115" s="137" t="s">
        <v>330</v>
      </c>
      <c r="F1115" s="137" t="s">
        <v>4915</v>
      </c>
      <c r="G1115" s="7" t="s">
        <v>13</v>
      </c>
      <c r="H1115" s="7">
        <v>12.0</v>
      </c>
      <c r="I1115" s="89" t="s">
        <v>64</v>
      </c>
      <c r="J1115" s="137" t="s">
        <v>272</v>
      </c>
      <c r="K1115" s="132"/>
      <c r="L1115" s="87" t="s">
        <v>4916</v>
      </c>
      <c r="M1115" s="89" t="s">
        <v>676</v>
      </c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</row>
    <row r="1116">
      <c r="A1116" s="7">
        <v>1115.0</v>
      </c>
      <c r="B1116" s="7">
        <v>59.0</v>
      </c>
      <c r="C1116" s="191">
        <v>263096.0</v>
      </c>
      <c r="D1116" s="137" t="s">
        <v>4917</v>
      </c>
      <c r="E1116" s="137" t="s">
        <v>4918</v>
      </c>
      <c r="F1116" s="137" t="s">
        <v>19</v>
      </c>
      <c r="G1116" s="7" t="s">
        <v>13</v>
      </c>
      <c r="H1116" s="7">
        <v>12.0</v>
      </c>
      <c r="I1116" s="140" t="s">
        <v>1902</v>
      </c>
      <c r="J1116" s="137" t="s">
        <v>272</v>
      </c>
      <c r="K1116" s="132"/>
      <c r="L1116" s="249" t="str">
        <f>HYPERLINK("mailto:fatimaremirez@gmail.com","fatimaremirez@gmail.com")</f>
        <v>fatimaremirez@gmail.com</v>
      </c>
      <c r="M1116" s="89" t="s">
        <v>676</v>
      </c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</row>
    <row r="1117">
      <c r="A1117" s="7">
        <v>1116.0</v>
      </c>
      <c r="B1117" s="7">
        <v>60.0</v>
      </c>
      <c r="C1117" s="139">
        <v>270721.0</v>
      </c>
      <c r="D1117" s="311" t="s">
        <v>4919</v>
      </c>
      <c r="E1117" s="137" t="s">
        <v>24</v>
      </c>
      <c r="F1117" s="137" t="s">
        <v>4920</v>
      </c>
      <c r="G1117" s="7" t="s">
        <v>13</v>
      </c>
      <c r="H1117" s="7">
        <v>12.0</v>
      </c>
      <c r="I1117" s="89" t="s">
        <v>282</v>
      </c>
      <c r="J1117" s="137" t="s">
        <v>272</v>
      </c>
      <c r="K1117" s="132"/>
      <c r="L1117" s="87" t="s">
        <v>4921</v>
      </c>
      <c r="M1117" s="89" t="s">
        <v>696</v>
      </c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</row>
    <row r="1118">
      <c r="A1118" s="7">
        <v>1117.0</v>
      </c>
      <c r="B1118" s="7">
        <v>61.0</v>
      </c>
      <c r="C1118" s="139">
        <v>258309.0</v>
      </c>
      <c r="D1118" s="137" t="s">
        <v>4922</v>
      </c>
      <c r="E1118" s="137" t="s">
        <v>3721</v>
      </c>
      <c r="F1118" s="137" t="s">
        <v>4923</v>
      </c>
      <c r="G1118" s="7" t="s">
        <v>13</v>
      </c>
      <c r="H1118" s="7">
        <v>12.0</v>
      </c>
      <c r="I1118" s="89" t="s">
        <v>282</v>
      </c>
      <c r="J1118" s="137" t="s">
        <v>272</v>
      </c>
      <c r="K1118" s="132"/>
      <c r="L1118" s="249" t="str">
        <f>HYPERLINK("mailto:tcarorr@gmail.com","tcarorr@gmail.com")</f>
        <v>tcarorr@gmail.com</v>
      </c>
      <c r="M1118" s="89" t="s">
        <v>696</v>
      </c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</row>
    <row r="1119">
      <c r="A1119" s="7">
        <v>1118.0</v>
      </c>
      <c r="B1119" s="7">
        <v>62.0</v>
      </c>
      <c r="C1119" s="168">
        <v>236630.0</v>
      </c>
      <c r="D1119" s="120" t="s">
        <v>2035</v>
      </c>
      <c r="E1119" s="120" t="s">
        <v>2036</v>
      </c>
      <c r="F1119" s="120" t="s">
        <v>2037</v>
      </c>
      <c r="G1119" s="169" t="s">
        <v>13</v>
      </c>
      <c r="H1119" s="169">
        <v>12.0</v>
      </c>
      <c r="I1119" s="114" t="s">
        <v>81</v>
      </c>
      <c r="J1119" s="118" t="s">
        <v>272</v>
      </c>
      <c r="K1119" s="275" t="s">
        <v>2507</v>
      </c>
      <c r="L1119" s="251" t="s">
        <v>4924</v>
      </c>
      <c r="M1119" s="114" t="s">
        <v>696</v>
      </c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</row>
    <row r="1120">
      <c r="A1120" s="7">
        <v>1119.0</v>
      </c>
      <c r="B1120" s="7">
        <v>63.0</v>
      </c>
      <c r="C1120" s="160">
        <v>252962.0</v>
      </c>
      <c r="D1120" s="118" t="s">
        <v>1781</v>
      </c>
      <c r="E1120" s="118" t="s">
        <v>2043</v>
      </c>
      <c r="F1120" s="118" t="s">
        <v>2044</v>
      </c>
      <c r="G1120" s="116" t="s">
        <v>13</v>
      </c>
      <c r="H1120" s="116">
        <v>12.0</v>
      </c>
      <c r="I1120" s="114" t="s">
        <v>205</v>
      </c>
      <c r="J1120" s="118" t="s">
        <v>272</v>
      </c>
      <c r="K1120" s="126" t="s">
        <v>2453</v>
      </c>
      <c r="L1120" s="251" t="str">
        <f>HYPERLINK("mailto:dalia.samano96@gmail.com","dalia.samano96@gmail.com")</f>
        <v>dalia.samano96@gmail.com</v>
      </c>
      <c r="M1120" s="114" t="s">
        <v>676</v>
      </c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</row>
    <row r="1121">
      <c r="A1121" s="7">
        <v>1120.0</v>
      </c>
      <c r="B1121" s="7">
        <v>64.0</v>
      </c>
      <c r="C1121" s="160">
        <v>259619.0</v>
      </c>
      <c r="D1121" s="118" t="s">
        <v>2045</v>
      </c>
      <c r="E1121" s="118" t="s">
        <v>2046</v>
      </c>
      <c r="F1121" s="118" t="s">
        <v>2047</v>
      </c>
      <c r="G1121" s="116" t="s">
        <v>13</v>
      </c>
      <c r="H1121" s="116">
        <v>12.0</v>
      </c>
      <c r="I1121" s="114" t="s">
        <v>114</v>
      </c>
      <c r="J1121" s="118" t="s">
        <v>272</v>
      </c>
      <c r="K1121" s="126" t="s">
        <v>2503</v>
      </c>
      <c r="L1121" s="115" t="s">
        <v>4925</v>
      </c>
      <c r="M1121" s="114" t="s">
        <v>676</v>
      </c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</row>
    <row r="1122">
      <c r="A1122" s="7">
        <v>1121.0</v>
      </c>
      <c r="B1122" s="7">
        <v>65.0</v>
      </c>
      <c r="C1122" s="160">
        <v>199866.0</v>
      </c>
      <c r="D1122" s="118" t="s">
        <v>2083</v>
      </c>
      <c r="E1122" s="118" t="s">
        <v>2046</v>
      </c>
      <c r="F1122" s="118" t="s">
        <v>1771</v>
      </c>
      <c r="G1122" s="116" t="s">
        <v>13</v>
      </c>
      <c r="H1122" s="116">
        <v>12.0</v>
      </c>
      <c r="I1122" s="114" t="s">
        <v>282</v>
      </c>
      <c r="J1122" s="118" t="s">
        <v>272</v>
      </c>
      <c r="K1122" s="126" t="s">
        <v>3051</v>
      </c>
      <c r="L1122" s="251" t="str">
        <f>HYPERLINK("mailto:sancheznelly03@gmail.com","sancheznelly03@gmail.com")</f>
        <v>sancheznelly03@gmail.com</v>
      </c>
      <c r="M1122" s="114" t="s">
        <v>676</v>
      </c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</row>
    <row r="1123">
      <c r="A1123" s="7">
        <v>1122.0</v>
      </c>
      <c r="B1123" s="7">
        <v>66.0</v>
      </c>
      <c r="C1123" s="191">
        <v>259655.0</v>
      </c>
      <c r="D1123" s="137" t="s">
        <v>1553</v>
      </c>
      <c r="E1123" s="137" t="s">
        <v>4926</v>
      </c>
      <c r="F1123" s="137" t="s">
        <v>4927</v>
      </c>
      <c r="G1123" s="7" t="s">
        <v>13</v>
      </c>
      <c r="H1123" s="7">
        <v>12.0</v>
      </c>
      <c r="I1123" s="140" t="s">
        <v>1902</v>
      </c>
      <c r="J1123" s="137" t="s">
        <v>272</v>
      </c>
      <c r="K1123" s="132"/>
      <c r="L1123" s="249" t="str">
        <f>HYPERLINK("mailto:maritza.sar.va@gmail.com","maritza.sar.va@gmail.com")</f>
        <v>maritza.sar.va@gmail.com</v>
      </c>
      <c r="M1123" s="89" t="s">
        <v>676</v>
      </c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</row>
    <row r="1124">
      <c r="A1124" s="7">
        <v>1123.0</v>
      </c>
      <c r="B1124" s="7">
        <v>67.0</v>
      </c>
      <c r="C1124" s="191">
        <v>234492.0</v>
      </c>
      <c r="D1124" s="137" t="s">
        <v>1925</v>
      </c>
      <c r="E1124" s="137" t="s">
        <v>1113</v>
      </c>
      <c r="F1124" s="137" t="s">
        <v>2044</v>
      </c>
      <c r="G1124" s="7" t="s">
        <v>13</v>
      </c>
      <c r="H1124" s="7">
        <v>12.0</v>
      </c>
      <c r="I1124" s="140" t="s">
        <v>182</v>
      </c>
      <c r="J1124" s="137" t="s">
        <v>272</v>
      </c>
      <c r="K1124" s="132"/>
      <c r="L1124" s="249" t="str">
        <f>HYPERLINK("mailto:sofi_var95@hotmail.com","sofi_var95@hotmail.com")</f>
        <v>sofi_var95@hotmail.com</v>
      </c>
      <c r="M1124" s="89" t="s">
        <v>676</v>
      </c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</row>
    <row r="1125">
      <c r="A1125" s="7">
        <v>1124.0</v>
      </c>
      <c r="B1125" s="7">
        <v>68.0</v>
      </c>
      <c r="C1125" s="306">
        <v>264632.0</v>
      </c>
      <c r="D1125" s="307" t="s">
        <v>79</v>
      </c>
      <c r="E1125" s="307" t="s">
        <v>4928</v>
      </c>
      <c r="F1125" s="307" t="s">
        <v>4929</v>
      </c>
      <c r="G1125" s="30" t="s">
        <v>13</v>
      </c>
      <c r="H1125" s="30">
        <v>12.0</v>
      </c>
      <c r="I1125" s="308" t="s">
        <v>4894</v>
      </c>
      <c r="J1125" s="307" t="s">
        <v>272</v>
      </c>
      <c r="K1125" s="309"/>
      <c r="L1125" s="310" t="str">
        <f>HYPERLINK("mailto:vale.vaz.06@gmail.com","vale.vaz.06@gmail.com")</f>
        <v>vale.vaz.06@gmail.com</v>
      </c>
      <c r="M1125" s="308" t="s">
        <v>676</v>
      </c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</row>
    <row r="1126">
      <c r="A1126" s="7">
        <v>1125.0</v>
      </c>
      <c r="B1126" s="7">
        <v>69.0</v>
      </c>
      <c r="C1126" s="145">
        <v>199071.0</v>
      </c>
      <c r="D1126" s="106" t="s">
        <v>302</v>
      </c>
      <c r="E1126" s="106" t="s">
        <v>28</v>
      </c>
      <c r="F1126" s="118" t="s">
        <v>2048</v>
      </c>
      <c r="G1126" s="116" t="s">
        <v>13</v>
      </c>
      <c r="H1126" s="116">
        <v>12.0</v>
      </c>
      <c r="I1126" s="102" t="s">
        <v>2034</v>
      </c>
      <c r="J1126" s="118" t="s">
        <v>272</v>
      </c>
      <c r="K1126" s="126" t="s">
        <v>2453</v>
      </c>
      <c r="L1126" s="115" t="s">
        <v>4930</v>
      </c>
      <c r="M1126" s="114" t="s">
        <v>676</v>
      </c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</row>
    <row r="1127">
      <c r="A1127" s="7">
        <v>1126.0</v>
      </c>
      <c r="B1127" s="7">
        <v>70.0</v>
      </c>
      <c r="C1127" s="191">
        <v>239317.0</v>
      </c>
      <c r="D1127" s="137" t="s">
        <v>58</v>
      </c>
      <c r="E1127" s="137" t="s">
        <v>4931</v>
      </c>
      <c r="F1127" s="137" t="s">
        <v>2293</v>
      </c>
      <c r="G1127" s="7" t="s">
        <v>13</v>
      </c>
      <c r="H1127" s="7">
        <v>12.0</v>
      </c>
      <c r="I1127" s="140" t="s">
        <v>511</v>
      </c>
      <c r="J1127" s="137" t="s">
        <v>272</v>
      </c>
      <c r="K1127" s="132"/>
      <c r="L1127" s="249" t="str">
        <f>HYPERLINK("mailto:andrea.zepeda.trejo@gmail.com","andrea.zepeda.trejo@gmail.com")</f>
        <v>andrea.zepeda.trejo@gmail.com</v>
      </c>
      <c r="M1127" s="89" t="s">
        <v>676</v>
      </c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</row>
    <row r="1128">
      <c r="A1128" s="7">
        <v>1127.0</v>
      </c>
      <c r="B1128" s="7">
        <v>71.0</v>
      </c>
      <c r="C1128" s="191">
        <v>256279.0</v>
      </c>
      <c r="D1128" s="137" t="s">
        <v>207</v>
      </c>
      <c r="E1128" s="137" t="s">
        <v>4932</v>
      </c>
      <c r="F1128" s="137" t="s">
        <v>2065</v>
      </c>
      <c r="G1128" s="7" t="s">
        <v>22</v>
      </c>
      <c r="H1128" s="7">
        <v>12.0</v>
      </c>
      <c r="I1128" s="89" t="s">
        <v>90</v>
      </c>
      <c r="J1128" s="137" t="s">
        <v>272</v>
      </c>
      <c r="K1128" s="132"/>
      <c r="L1128" s="249" t="str">
        <f>HYPERLINK("mailto:ignaciowf@gmail.com","ignaciowf@gmail.com")</f>
        <v>ignaciowf@gmail.com</v>
      </c>
      <c r="M1128" s="352" t="s">
        <v>6232</v>
      </c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</row>
    <row r="1129">
      <c r="A1129" s="7">
        <v>1128.0</v>
      </c>
      <c r="B1129" s="7">
        <v>72.0</v>
      </c>
      <c r="C1129" s="191">
        <v>254489.0</v>
      </c>
      <c r="D1129" s="137" t="s">
        <v>160</v>
      </c>
      <c r="E1129" s="137" t="s">
        <v>763</v>
      </c>
      <c r="F1129" s="137" t="s">
        <v>4933</v>
      </c>
      <c r="G1129" s="7" t="s">
        <v>22</v>
      </c>
      <c r="H1129" s="7">
        <v>12.0</v>
      </c>
      <c r="I1129" s="89" t="s">
        <v>655</v>
      </c>
      <c r="J1129" s="137" t="s">
        <v>272</v>
      </c>
      <c r="K1129" s="132"/>
      <c r="L1129" s="249" t="str">
        <f>HYPERLINK("mailto:andres_garo97@hotmail.com","andres_garo97@hotmail.com")</f>
        <v>andres_garo97@hotmail.com</v>
      </c>
      <c r="M1129" s="352" t="s">
        <v>6232</v>
      </c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</row>
    <row r="1130">
      <c r="A1130" s="7">
        <v>1129.0</v>
      </c>
      <c r="B1130" s="7">
        <v>73.0</v>
      </c>
      <c r="C1130" s="191">
        <v>27966.0</v>
      </c>
      <c r="D1130" s="137" t="s">
        <v>4934</v>
      </c>
      <c r="E1130" s="137" t="s">
        <v>146</v>
      </c>
      <c r="F1130" s="137" t="s">
        <v>4935</v>
      </c>
      <c r="G1130" s="7" t="s">
        <v>22</v>
      </c>
      <c r="H1130" s="7">
        <v>12.0</v>
      </c>
      <c r="I1130" s="89" t="s">
        <v>608</v>
      </c>
      <c r="J1130" s="137" t="s">
        <v>272</v>
      </c>
      <c r="K1130" s="132"/>
      <c r="L1130" s="249" t="str">
        <f>HYPERLINK("mailto:pscooper11@gmail.com","pscooper11@gmail.com")</f>
        <v>pscooper11@gmail.com</v>
      </c>
      <c r="M1130" s="352" t="s">
        <v>6232</v>
      </c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</row>
    <row r="1131">
      <c r="A1131" s="7">
        <v>1130.0</v>
      </c>
      <c r="B1131" s="7">
        <v>74.0</v>
      </c>
      <c r="C1131" s="191">
        <v>249906.0</v>
      </c>
      <c r="D1131" s="137" t="s">
        <v>476</v>
      </c>
      <c r="E1131" s="137" t="s">
        <v>1134</v>
      </c>
      <c r="F1131" s="137" t="s">
        <v>4936</v>
      </c>
      <c r="G1131" s="7" t="s">
        <v>22</v>
      </c>
      <c r="H1131" s="7">
        <v>12.0</v>
      </c>
      <c r="I1131" s="89" t="s">
        <v>14</v>
      </c>
      <c r="J1131" s="137" t="s">
        <v>272</v>
      </c>
      <c r="K1131" s="132"/>
      <c r="L1131" s="249" t="str">
        <f>HYPERLINK("mailto:rod.mtzsn7@gmail.com","rod.mtzsn7@gmail.com")</f>
        <v>rod.mtzsn7@gmail.com</v>
      </c>
      <c r="M1131" s="352" t="s">
        <v>676</v>
      </c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</row>
    <row r="1132">
      <c r="A1132" s="7">
        <v>1131.0</v>
      </c>
      <c r="B1132" s="7">
        <v>75.0</v>
      </c>
      <c r="C1132" s="191">
        <v>256566.0</v>
      </c>
      <c r="D1132" s="137" t="s">
        <v>4937</v>
      </c>
      <c r="E1132" s="137" t="s">
        <v>4938</v>
      </c>
      <c r="F1132" s="137" t="s">
        <v>4939</v>
      </c>
      <c r="G1132" s="7" t="s">
        <v>22</v>
      </c>
      <c r="H1132" s="7">
        <v>12.0</v>
      </c>
      <c r="I1132" s="89" t="s">
        <v>56</v>
      </c>
      <c r="J1132" s="137" t="s">
        <v>272</v>
      </c>
      <c r="K1132" s="132"/>
      <c r="L1132" s="249" t="str">
        <f>HYPERLINK("mailto:regnummejorada@hotmail.com","regnummejorada@hotmail.com")</f>
        <v>regnummejorada@hotmail.com</v>
      </c>
      <c r="M1132" s="352" t="s">
        <v>696</v>
      </c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</row>
    <row r="1133">
      <c r="A1133" s="7">
        <v>1132.0</v>
      </c>
      <c r="B1133" s="7">
        <v>76.0</v>
      </c>
      <c r="C1133" s="139">
        <v>256878.0</v>
      </c>
      <c r="D1133" s="311" t="s">
        <v>4940</v>
      </c>
      <c r="E1133" s="311" t="s">
        <v>375</v>
      </c>
      <c r="F1133" s="137"/>
      <c r="G1133" s="7" t="s">
        <v>22</v>
      </c>
      <c r="H1133" s="7">
        <v>12.0</v>
      </c>
      <c r="I1133" s="89" t="s">
        <v>14</v>
      </c>
      <c r="J1133" s="137" t="s">
        <v>272</v>
      </c>
      <c r="K1133" s="132"/>
      <c r="L1133" s="87" t="s">
        <v>4941</v>
      </c>
      <c r="M1133" s="352" t="s">
        <v>696</v>
      </c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</row>
    <row r="1134">
      <c r="A1134" s="7">
        <v>1133.0</v>
      </c>
      <c r="B1134" s="7">
        <v>77.0</v>
      </c>
      <c r="C1134" s="160">
        <v>236205.0</v>
      </c>
      <c r="D1134" s="106" t="s">
        <v>476</v>
      </c>
      <c r="E1134" s="106" t="s">
        <v>2077</v>
      </c>
      <c r="F1134" s="106" t="s">
        <v>339</v>
      </c>
      <c r="G1134" s="116" t="s">
        <v>22</v>
      </c>
      <c r="H1134" s="116">
        <v>12.0</v>
      </c>
      <c r="I1134" s="114" t="s">
        <v>291</v>
      </c>
      <c r="J1134" s="118" t="s">
        <v>272</v>
      </c>
      <c r="K1134" s="126" t="s">
        <v>3051</v>
      </c>
      <c r="L1134" s="312" t="str">
        <f>HYPERLINK("mailto:rodrivictoria@hotmail.com","rodrivictoria@hotmail.com ")</f>
        <v>rodrivictoria@hotmail.com </v>
      </c>
      <c r="M1134" s="351" t="s">
        <v>696</v>
      </c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</row>
    <row r="1135">
      <c r="A1135" s="7">
        <v>1134.0</v>
      </c>
      <c r="B1135" s="7">
        <v>78.0</v>
      </c>
      <c r="C1135" s="139">
        <v>281997.0</v>
      </c>
      <c r="D1135" s="311" t="s">
        <v>484</v>
      </c>
      <c r="E1135" s="311" t="s">
        <v>4942</v>
      </c>
      <c r="F1135" s="311" t="s">
        <v>4943</v>
      </c>
      <c r="G1135" s="7" t="s">
        <v>13</v>
      </c>
      <c r="H1135" s="7">
        <v>13.0</v>
      </c>
      <c r="I1135" s="89" t="s">
        <v>282</v>
      </c>
      <c r="J1135" s="137" t="s">
        <v>272</v>
      </c>
      <c r="K1135" s="132"/>
      <c r="L1135" s="142" t="str">
        <f>HYPERLINK("mailto:ferarcosco@hotmail.com","ferarcosco@hotmail.com")</f>
        <v>ferarcosco@hotmail.com</v>
      </c>
      <c r="M1135" s="89" t="s">
        <v>696</v>
      </c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</row>
    <row r="1136">
      <c r="A1136" s="7">
        <v>1135.0</v>
      </c>
      <c r="B1136" s="7">
        <v>79.0</v>
      </c>
      <c r="C1136" s="145">
        <v>236623.0</v>
      </c>
      <c r="D1136" s="106" t="s">
        <v>47</v>
      </c>
      <c r="E1136" s="106" t="s">
        <v>4016</v>
      </c>
      <c r="F1136" s="106" t="s">
        <v>4016</v>
      </c>
      <c r="G1136" s="116" t="s">
        <v>13</v>
      </c>
      <c r="H1136" s="116">
        <v>13.0</v>
      </c>
      <c r="I1136" s="184" t="s">
        <v>194</v>
      </c>
      <c r="J1136" s="118" t="s">
        <v>272</v>
      </c>
      <c r="K1136" s="126" t="s">
        <v>2962</v>
      </c>
      <c r="L1136" s="103" t="s">
        <v>4944</v>
      </c>
      <c r="M1136" s="114" t="s">
        <v>696</v>
      </c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</row>
    <row r="1137">
      <c r="A1137" s="7">
        <v>1136.0</v>
      </c>
      <c r="B1137" s="7">
        <v>80.0</v>
      </c>
      <c r="C1137" s="191">
        <v>261941.0</v>
      </c>
      <c r="D1137" s="137" t="s">
        <v>69</v>
      </c>
      <c r="E1137" s="137" t="s">
        <v>1103</v>
      </c>
      <c r="F1137" s="137" t="s">
        <v>24</v>
      </c>
      <c r="G1137" s="7" t="s">
        <v>13</v>
      </c>
      <c r="H1137" s="90">
        <v>13.0</v>
      </c>
      <c r="I1137" s="89" t="s">
        <v>14</v>
      </c>
      <c r="J1137" s="302" t="s">
        <v>272</v>
      </c>
      <c r="K1137" s="132"/>
      <c r="L1137" s="87" t="s">
        <v>4945</v>
      </c>
      <c r="M1137" s="89" t="s">
        <v>696</v>
      </c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</row>
    <row r="1138">
      <c r="A1138" s="7">
        <v>1137.0</v>
      </c>
      <c r="B1138" s="7">
        <v>81.0</v>
      </c>
      <c r="C1138" s="139">
        <v>261189.0</v>
      </c>
      <c r="D1138" s="311" t="s">
        <v>4946</v>
      </c>
      <c r="E1138" s="311" t="s">
        <v>4947</v>
      </c>
      <c r="F1138" s="311" t="s">
        <v>4947</v>
      </c>
      <c r="G1138" s="7" t="s">
        <v>13</v>
      </c>
      <c r="H1138" s="7">
        <v>13.0</v>
      </c>
      <c r="I1138" s="89" t="s">
        <v>77</v>
      </c>
      <c r="J1138" s="137" t="s">
        <v>272</v>
      </c>
      <c r="K1138" s="132"/>
      <c r="L1138" s="107" t="s">
        <v>4948</v>
      </c>
      <c r="M1138" s="89" t="s">
        <v>696</v>
      </c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</row>
    <row r="1139">
      <c r="A1139" s="7">
        <v>1138.0</v>
      </c>
      <c r="B1139" s="7">
        <v>82.0</v>
      </c>
      <c r="C1139" s="139">
        <v>283475.0</v>
      </c>
      <c r="D1139" s="311" t="s">
        <v>484</v>
      </c>
      <c r="E1139" s="311" t="s">
        <v>4949</v>
      </c>
      <c r="F1139" s="311" t="s">
        <v>4950</v>
      </c>
      <c r="G1139" s="7" t="s">
        <v>13</v>
      </c>
      <c r="H1139" s="7">
        <v>13.0</v>
      </c>
      <c r="I1139" s="89" t="s">
        <v>56</v>
      </c>
      <c r="J1139" s="137" t="s">
        <v>272</v>
      </c>
      <c r="K1139" s="132"/>
      <c r="L1139" s="107" t="s">
        <v>4951</v>
      </c>
      <c r="M1139" s="89" t="s">
        <v>696</v>
      </c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</row>
    <row r="1140">
      <c r="A1140" s="7">
        <v>1139.0</v>
      </c>
      <c r="B1140" s="7">
        <v>83.0</v>
      </c>
      <c r="C1140" s="73">
        <v>255754.0</v>
      </c>
      <c r="D1140" s="74" t="s">
        <v>689</v>
      </c>
      <c r="E1140" s="74" t="s">
        <v>690</v>
      </c>
      <c r="F1140" s="74" t="s">
        <v>105</v>
      </c>
      <c r="G1140" s="56" t="s">
        <v>13</v>
      </c>
      <c r="H1140" s="56">
        <v>13.0</v>
      </c>
      <c r="I1140" s="75" t="s">
        <v>232</v>
      </c>
      <c r="J1140" s="51" t="s">
        <v>272</v>
      </c>
      <c r="K1140" s="54"/>
      <c r="L1140" s="76" t="s">
        <v>691</v>
      </c>
      <c r="M1140" s="53" t="s">
        <v>676</v>
      </c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</row>
    <row r="1141">
      <c r="A1141" s="7">
        <v>1140.0</v>
      </c>
      <c r="B1141" s="7">
        <v>84.0</v>
      </c>
      <c r="C1141" s="145">
        <v>285118.0</v>
      </c>
      <c r="D1141" s="106" t="s">
        <v>302</v>
      </c>
      <c r="E1141" s="106" t="s">
        <v>2052</v>
      </c>
      <c r="F1141" s="106" t="s">
        <v>2053</v>
      </c>
      <c r="G1141" s="116" t="s">
        <v>13</v>
      </c>
      <c r="H1141" s="116">
        <v>13.0</v>
      </c>
      <c r="I1141" s="114" t="s">
        <v>511</v>
      </c>
      <c r="J1141" s="118" t="s">
        <v>272</v>
      </c>
      <c r="K1141" s="126" t="s">
        <v>2498</v>
      </c>
      <c r="L1141" s="103" t="s">
        <v>4952</v>
      </c>
      <c r="M1141" s="114" t="s">
        <v>676</v>
      </c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</row>
    <row r="1142">
      <c r="A1142" s="7">
        <v>1141.0</v>
      </c>
      <c r="B1142" s="7">
        <v>85.0</v>
      </c>
      <c r="C1142" s="73">
        <v>258457.0</v>
      </c>
      <c r="D1142" s="74" t="s">
        <v>692</v>
      </c>
      <c r="E1142" s="74" t="s">
        <v>693</v>
      </c>
      <c r="F1142" s="74" t="s">
        <v>694</v>
      </c>
      <c r="G1142" s="56" t="s">
        <v>13</v>
      </c>
      <c r="H1142" s="56">
        <v>13.0</v>
      </c>
      <c r="I1142" s="75" t="s">
        <v>519</v>
      </c>
      <c r="J1142" s="51" t="s">
        <v>272</v>
      </c>
      <c r="K1142" s="54"/>
      <c r="L1142" s="76" t="s">
        <v>695</v>
      </c>
      <c r="M1142" s="53" t="s">
        <v>696</v>
      </c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</row>
    <row r="1143">
      <c r="A1143" s="7">
        <v>1142.0</v>
      </c>
      <c r="B1143" s="7">
        <v>86.0</v>
      </c>
      <c r="C1143" s="139">
        <v>282315.0</v>
      </c>
      <c r="D1143" s="311" t="s">
        <v>2799</v>
      </c>
      <c r="E1143" s="311" t="s">
        <v>4953</v>
      </c>
      <c r="F1143" s="311" t="s">
        <v>4954</v>
      </c>
      <c r="G1143" s="7" t="s">
        <v>13</v>
      </c>
      <c r="H1143" s="7">
        <v>13.0</v>
      </c>
      <c r="I1143" s="140" t="s">
        <v>232</v>
      </c>
      <c r="J1143" s="137" t="s">
        <v>272</v>
      </c>
      <c r="K1143" s="132"/>
      <c r="L1143" s="142" t="str">
        <f>HYPERLINK("mailto:moni_dector@hotmail.com","moni_dector@hotmail.com")</f>
        <v>moni_dector@hotmail.com</v>
      </c>
      <c r="M1143" s="89" t="s">
        <v>676</v>
      </c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</row>
    <row r="1144">
      <c r="A1144" s="7">
        <v>1143.0</v>
      </c>
      <c r="B1144" s="7">
        <v>87.0</v>
      </c>
      <c r="C1144" s="139">
        <v>293219.0</v>
      </c>
      <c r="D1144" s="311" t="s">
        <v>4955</v>
      </c>
      <c r="E1144" s="311" t="s">
        <v>1351</v>
      </c>
      <c r="F1144" s="311" t="s">
        <v>4956</v>
      </c>
      <c r="G1144" s="7" t="s">
        <v>13</v>
      </c>
      <c r="H1144" s="7">
        <v>13.0</v>
      </c>
      <c r="I1144" s="89" t="s">
        <v>14</v>
      </c>
      <c r="J1144" s="137" t="s">
        <v>272</v>
      </c>
      <c r="K1144" s="132"/>
      <c r="L1144" s="107" t="s">
        <v>4957</v>
      </c>
      <c r="M1144" s="89" t="s">
        <v>676</v>
      </c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</row>
    <row r="1145">
      <c r="A1145" s="7">
        <v>1144.0</v>
      </c>
      <c r="B1145" s="7">
        <v>88.0</v>
      </c>
      <c r="C1145" s="145">
        <v>257989.0</v>
      </c>
      <c r="D1145" s="106" t="s">
        <v>58</v>
      </c>
      <c r="E1145" s="106" t="s">
        <v>1173</v>
      </c>
      <c r="F1145" s="106" t="s">
        <v>2039</v>
      </c>
      <c r="G1145" s="116" t="s">
        <v>13</v>
      </c>
      <c r="H1145" s="116">
        <v>13.0</v>
      </c>
      <c r="I1145" s="114" t="s">
        <v>282</v>
      </c>
      <c r="J1145" s="118" t="s">
        <v>272</v>
      </c>
      <c r="K1145" s="126" t="s">
        <v>2503</v>
      </c>
      <c r="L1145" s="103" t="s">
        <v>4958</v>
      </c>
      <c r="M1145" s="114" t="s">
        <v>696</v>
      </c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</row>
    <row r="1146">
      <c r="A1146" s="7">
        <v>1145.0</v>
      </c>
      <c r="B1146" s="7">
        <v>89.0</v>
      </c>
      <c r="C1146" s="139">
        <v>284183.0</v>
      </c>
      <c r="D1146" s="311" t="s">
        <v>4959</v>
      </c>
      <c r="E1146" s="311" t="s">
        <v>982</v>
      </c>
      <c r="F1146" s="311" t="s">
        <v>694</v>
      </c>
      <c r="G1146" s="7" t="s">
        <v>13</v>
      </c>
      <c r="H1146" s="7">
        <v>13.0</v>
      </c>
      <c r="I1146" s="89" t="s">
        <v>81</v>
      </c>
      <c r="J1146" s="137" t="s">
        <v>272</v>
      </c>
      <c r="K1146" s="132"/>
      <c r="L1146" s="107" t="s">
        <v>4960</v>
      </c>
      <c r="M1146" s="89" t="s">
        <v>696</v>
      </c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</row>
    <row r="1147">
      <c r="A1147" s="7">
        <v>1146.0</v>
      </c>
      <c r="B1147" s="7">
        <v>90.0</v>
      </c>
      <c r="C1147" s="139">
        <v>287414.0</v>
      </c>
      <c r="D1147" s="311" t="s">
        <v>4142</v>
      </c>
      <c r="E1147" s="311" t="s">
        <v>4961</v>
      </c>
      <c r="F1147" s="311" t="s">
        <v>4962</v>
      </c>
      <c r="G1147" s="7" t="s">
        <v>13</v>
      </c>
      <c r="H1147" s="7">
        <v>13.0</v>
      </c>
      <c r="I1147" s="89" t="s">
        <v>282</v>
      </c>
      <c r="J1147" s="137" t="s">
        <v>272</v>
      </c>
      <c r="K1147" s="132"/>
      <c r="L1147" s="142" t="str">
        <f>HYPERLINK("mailto:mduranbarroso@gmail.com","mduranbarroso@gmail.com")</f>
        <v>mduranbarroso@gmail.com</v>
      </c>
      <c r="M1147" s="89" t="s">
        <v>696</v>
      </c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</row>
    <row r="1148">
      <c r="A1148" s="7">
        <v>1147.0</v>
      </c>
      <c r="B1148" s="7">
        <v>91.0</v>
      </c>
      <c r="C1148" s="139">
        <v>283473.0</v>
      </c>
      <c r="D1148" s="311" t="s">
        <v>863</v>
      </c>
      <c r="E1148" s="311" t="s">
        <v>4963</v>
      </c>
      <c r="F1148" s="311" t="s">
        <v>4964</v>
      </c>
      <c r="G1148" s="7" t="s">
        <v>13</v>
      </c>
      <c r="H1148" s="7">
        <v>13.0</v>
      </c>
      <c r="I1148" s="140" t="s">
        <v>519</v>
      </c>
      <c r="J1148" s="137" t="s">
        <v>272</v>
      </c>
      <c r="K1148" s="132"/>
      <c r="L1148" s="107" t="s">
        <v>4965</v>
      </c>
      <c r="M1148" s="89" t="s">
        <v>696</v>
      </c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</row>
    <row r="1149">
      <c r="A1149" s="7">
        <v>1148.0</v>
      </c>
      <c r="B1149" s="7">
        <v>92.0</v>
      </c>
      <c r="C1149" s="139">
        <v>274299.0</v>
      </c>
      <c r="D1149" s="311" t="s">
        <v>4966</v>
      </c>
      <c r="E1149" s="311" t="s">
        <v>4967</v>
      </c>
      <c r="F1149" s="311" t="s">
        <v>1094</v>
      </c>
      <c r="G1149" s="7" t="s">
        <v>13</v>
      </c>
      <c r="H1149" s="7">
        <v>13.0</v>
      </c>
      <c r="I1149" s="140" t="s">
        <v>2034</v>
      </c>
      <c r="J1149" s="137" t="s">
        <v>272</v>
      </c>
      <c r="K1149" s="132"/>
      <c r="L1149" s="142" t="str">
        <f>HYPERLINK("mailto:sofiaesquer16@hotmail.com","sofiaesquer16@hotmail.com")</f>
        <v>sofiaesquer16@hotmail.com</v>
      </c>
      <c r="M1149" s="89" t="s">
        <v>696</v>
      </c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</row>
    <row r="1150">
      <c r="A1150" s="7">
        <v>1149.0</v>
      </c>
      <c r="B1150" s="7">
        <v>93.0</v>
      </c>
      <c r="C1150" s="145">
        <v>282881.0</v>
      </c>
      <c r="D1150" s="106" t="s">
        <v>2040</v>
      </c>
      <c r="E1150" s="106" t="s">
        <v>2041</v>
      </c>
      <c r="F1150" s="106" t="s">
        <v>2042</v>
      </c>
      <c r="G1150" s="116" t="s">
        <v>13</v>
      </c>
      <c r="H1150" s="116">
        <v>13.0</v>
      </c>
      <c r="I1150" s="114" t="s">
        <v>14</v>
      </c>
      <c r="J1150" s="118" t="s">
        <v>272</v>
      </c>
      <c r="K1150" s="126" t="s">
        <v>2453</v>
      </c>
      <c r="L1150" s="103" t="s">
        <v>4968</v>
      </c>
      <c r="M1150" s="114" t="s">
        <v>676</v>
      </c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</row>
    <row r="1151">
      <c r="A1151" s="7">
        <v>1150.0</v>
      </c>
      <c r="B1151" s="7">
        <v>94.0</v>
      </c>
      <c r="C1151" s="139">
        <v>281262.0</v>
      </c>
      <c r="D1151" s="311" t="s">
        <v>4969</v>
      </c>
      <c r="E1151" s="311" t="s">
        <v>2489</v>
      </c>
      <c r="F1151" s="311" t="s">
        <v>4970</v>
      </c>
      <c r="G1151" s="7" t="s">
        <v>13</v>
      </c>
      <c r="H1151" s="7">
        <v>13.0</v>
      </c>
      <c r="I1151" s="89" t="s">
        <v>77</v>
      </c>
      <c r="J1151" s="137" t="s">
        <v>272</v>
      </c>
      <c r="K1151" s="132"/>
      <c r="L1151" s="107" t="s">
        <v>4971</v>
      </c>
      <c r="M1151" s="89" t="s">
        <v>676</v>
      </c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</row>
    <row r="1152">
      <c r="A1152" s="7">
        <v>1151.0</v>
      </c>
      <c r="B1152" s="7">
        <v>95.0</v>
      </c>
      <c r="C1152" s="145">
        <v>292052.0</v>
      </c>
      <c r="D1152" s="106" t="s">
        <v>69</v>
      </c>
      <c r="E1152" s="106" t="s">
        <v>2032</v>
      </c>
      <c r="F1152" s="106" t="s">
        <v>2033</v>
      </c>
      <c r="G1152" s="116" t="s">
        <v>13</v>
      </c>
      <c r="H1152" s="116">
        <v>13.0</v>
      </c>
      <c r="I1152" s="102" t="s">
        <v>2034</v>
      </c>
      <c r="J1152" s="118" t="s">
        <v>272</v>
      </c>
      <c r="K1152" s="126" t="s">
        <v>2507</v>
      </c>
      <c r="L1152" s="312" t="str">
        <f>HYPERLINK("mailto:paufrancoj@hotmail.com","paufrancoj@hotmail.com")</f>
        <v>paufrancoj@hotmail.com</v>
      </c>
      <c r="M1152" s="114" t="s">
        <v>696</v>
      </c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</row>
    <row r="1153">
      <c r="A1153" s="7">
        <v>1152.0</v>
      </c>
      <c r="B1153" s="7">
        <v>96.0</v>
      </c>
      <c r="C1153" s="139">
        <v>279598.0</v>
      </c>
      <c r="D1153" s="311" t="s">
        <v>276</v>
      </c>
      <c r="E1153" s="311" t="s">
        <v>2939</v>
      </c>
      <c r="F1153" s="311" t="s">
        <v>4972</v>
      </c>
      <c r="G1153" s="7" t="s">
        <v>13</v>
      </c>
      <c r="H1153" s="7">
        <v>13.0</v>
      </c>
      <c r="I1153" s="89" t="s">
        <v>77</v>
      </c>
      <c r="J1153" s="137" t="s">
        <v>272</v>
      </c>
      <c r="K1153" s="132"/>
      <c r="L1153" s="107" t="s">
        <v>4973</v>
      </c>
      <c r="M1153" s="89" t="s">
        <v>696</v>
      </c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</row>
    <row r="1154">
      <c r="A1154" s="7">
        <v>1153.0</v>
      </c>
      <c r="B1154" s="7">
        <v>97.0</v>
      </c>
      <c r="C1154" s="139">
        <v>289723.0</v>
      </c>
      <c r="D1154" s="311" t="s">
        <v>1637</v>
      </c>
      <c r="E1154" s="311" t="s">
        <v>2329</v>
      </c>
      <c r="F1154" s="311" t="s">
        <v>1478</v>
      </c>
      <c r="G1154" s="7" t="s">
        <v>13</v>
      </c>
      <c r="H1154" s="7">
        <v>13.0</v>
      </c>
      <c r="I1154" s="89" t="s">
        <v>282</v>
      </c>
      <c r="J1154" s="137" t="s">
        <v>272</v>
      </c>
      <c r="K1154" s="132"/>
      <c r="L1154" s="142" t="str">
        <f>HYPERLINK("mailto:araantxa-sah@hotmail.com","araantxa-sah@hotmail.com")</f>
        <v>araantxa-sah@hotmail.com</v>
      </c>
      <c r="M1154" s="89" t="s">
        <v>676</v>
      </c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</row>
    <row r="1155">
      <c r="A1155" s="7">
        <v>1154.0</v>
      </c>
      <c r="B1155" s="30">
        <v>98.0</v>
      </c>
      <c r="C1155" s="28">
        <v>283565.0</v>
      </c>
      <c r="D1155" s="29" t="s">
        <v>276</v>
      </c>
      <c r="E1155" s="29" t="s">
        <v>277</v>
      </c>
      <c r="F1155" s="29" t="s">
        <v>278</v>
      </c>
      <c r="G1155" s="12" t="s">
        <v>13</v>
      </c>
      <c r="H1155" s="12">
        <v>13.0</v>
      </c>
      <c r="I1155" s="13" t="s">
        <v>77</v>
      </c>
      <c r="J1155" s="16" t="s">
        <v>272</v>
      </c>
      <c r="K1155" s="327"/>
      <c r="L1155" s="32" t="s">
        <v>6233</v>
      </c>
      <c r="M1155" s="13" t="s">
        <v>676</v>
      </c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</row>
    <row r="1156">
      <c r="A1156" s="7">
        <v>1155.0</v>
      </c>
      <c r="B1156" s="7">
        <v>99.0</v>
      </c>
      <c r="C1156" s="139">
        <v>284195.0</v>
      </c>
      <c r="D1156" s="311" t="s">
        <v>1936</v>
      </c>
      <c r="E1156" s="311" t="s">
        <v>4974</v>
      </c>
      <c r="F1156" s="311" t="s">
        <v>4975</v>
      </c>
      <c r="G1156" s="7" t="s">
        <v>13</v>
      </c>
      <c r="H1156" s="7">
        <v>13.0</v>
      </c>
      <c r="I1156" s="140" t="s">
        <v>519</v>
      </c>
      <c r="J1156" s="137" t="s">
        <v>272</v>
      </c>
      <c r="K1156" s="132"/>
      <c r="L1156" s="107" t="s">
        <v>4976</v>
      </c>
      <c r="M1156" s="89" t="s">
        <v>696</v>
      </c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</row>
    <row r="1157">
      <c r="A1157" s="7">
        <v>1156.0</v>
      </c>
      <c r="B1157" s="7">
        <v>100.0</v>
      </c>
      <c r="C1157" s="139">
        <v>273062.0</v>
      </c>
      <c r="D1157" s="311" t="s">
        <v>697</v>
      </c>
      <c r="E1157" s="311" t="s">
        <v>4977</v>
      </c>
      <c r="F1157" s="311" t="s">
        <v>4978</v>
      </c>
      <c r="G1157" s="7" t="s">
        <v>13</v>
      </c>
      <c r="H1157" s="7">
        <v>13.0</v>
      </c>
      <c r="I1157" s="89" t="s">
        <v>110</v>
      </c>
      <c r="J1157" s="137" t="s">
        <v>272</v>
      </c>
      <c r="K1157" s="132"/>
      <c r="L1157" s="107" t="s">
        <v>4979</v>
      </c>
      <c r="M1157" s="89" t="s">
        <v>676</v>
      </c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</row>
    <row r="1158">
      <c r="A1158" s="7">
        <v>1157.0</v>
      </c>
      <c r="B1158" s="7">
        <v>101.0</v>
      </c>
      <c r="C1158" s="139">
        <v>268004.0</v>
      </c>
      <c r="D1158" s="311" t="s">
        <v>4980</v>
      </c>
      <c r="E1158" s="311" t="s">
        <v>494</v>
      </c>
      <c r="F1158" s="311" t="s">
        <v>4981</v>
      </c>
      <c r="G1158" s="7" t="s">
        <v>13</v>
      </c>
      <c r="H1158" s="7">
        <v>13.0</v>
      </c>
      <c r="I1158" s="140" t="s">
        <v>72</v>
      </c>
      <c r="J1158" s="137" t="s">
        <v>272</v>
      </c>
      <c r="K1158" s="132"/>
      <c r="L1158" s="107" t="s">
        <v>4982</v>
      </c>
      <c r="M1158" s="89" t="s">
        <v>696</v>
      </c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</row>
    <row r="1159">
      <c r="A1159" s="7">
        <v>1158.0</v>
      </c>
      <c r="B1159" s="7">
        <v>102.0</v>
      </c>
      <c r="C1159" s="139">
        <v>296901.0</v>
      </c>
      <c r="D1159" s="311" t="s">
        <v>552</v>
      </c>
      <c r="E1159" s="311" t="s">
        <v>4983</v>
      </c>
      <c r="F1159" s="311" t="s">
        <v>2047</v>
      </c>
      <c r="G1159" s="7" t="s">
        <v>13</v>
      </c>
      <c r="H1159" s="7">
        <v>13.0</v>
      </c>
      <c r="I1159" s="140" t="s">
        <v>64</v>
      </c>
      <c r="J1159" s="137" t="s">
        <v>272</v>
      </c>
      <c r="K1159" s="132"/>
      <c r="L1159" s="107" t="s">
        <v>4984</v>
      </c>
      <c r="M1159" s="89" t="s">
        <v>696</v>
      </c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</row>
    <row r="1160">
      <c r="A1160" s="7">
        <v>1159.0</v>
      </c>
      <c r="B1160" s="7">
        <v>103.0</v>
      </c>
      <c r="C1160" s="139">
        <v>258454.0</v>
      </c>
      <c r="D1160" s="311" t="s">
        <v>4985</v>
      </c>
      <c r="E1160" s="311" t="s">
        <v>1146</v>
      </c>
      <c r="F1160" s="311" t="s">
        <v>4986</v>
      </c>
      <c r="G1160" s="7" t="s">
        <v>13</v>
      </c>
      <c r="H1160" s="7">
        <v>13.0</v>
      </c>
      <c r="I1160" s="89" t="s">
        <v>14</v>
      </c>
      <c r="J1160" s="137" t="s">
        <v>272</v>
      </c>
      <c r="K1160" s="132"/>
      <c r="L1160" s="107" t="s">
        <v>4987</v>
      </c>
      <c r="M1160" s="89" t="s">
        <v>696</v>
      </c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</row>
    <row r="1161">
      <c r="A1161" s="7">
        <v>1160.0</v>
      </c>
      <c r="B1161" s="30">
        <v>104.0</v>
      </c>
      <c r="C1161" s="28">
        <v>282871.0</v>
      </c>
      <c r="D1161" s="29" t="s">
        <v>279</v>
      </c>
      <c r="E1161" s="29" t="s">
        <v>280</v>
      </c>
      <c r="F1161" s="29" t="s">
        <v>281</v>
      </c>
      <c r="G1161" s="12" t="s">
        <v>13</v>
      </c>
      <c r="H1161" s="12">
        <v>13.0</v>
      </c>
      <c r="I1161" s="31" t="s">
        <v>282</v>
      </c>
      <c r="J1161" s="16" t="s">
        <v>272</v>
      </c>
      <c r="K1161" s="327"/>
      <c r="L1161" s="32" t="s">
        <v>6234</v>
      </c>
      <c r="M1161" s="13" t="s">
        <v>676</v>
      </c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</row>
    <row r="1162">
      <c r="A1162" s="7">
        <v>1161.0</v>
      </c>
      <c r="B1162" s="7">
        <v>105.0</v>
      </c>
      <c r="C1162" s="139">
        <v>277915.0</v>
      </c>
      <c r="D1162" s="311" t="s">
        <v>4988</v>
      </c>
      <c r="E1162" s="311" t="s">
        <v>4989</v>
      </c>
      <c r="F1162" s="311" t="s">
        <v>4990</v>
      </c>
      <c r="G1162" s="7" t="s">
        <v>13</v>
      </c>
      <c r="H1162" s="7">
        <v>13.0</v>
      </c>
      <c r="I1162" s="140" t="s">
        <v>2034</v>
      </c>
      <c r="J1162" s="137" t="s">
        <v>272</v>
      </c>
      <c r="K1162" s="132"/>
      <c r="L1162" s="107" t="s">
        <v>4991</v>
      </c>
      <c r="M1162" s="89" t="s">
        <v>696</v>
      </c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</row>
    <row r="1163">
      <c r="A1163" s="7">
        <v>1162.0</v>
      </c>
      <c r="B1163" s="7">
        <v>106.0</v>
      </c>
      <c r="C1163" s="139">
        <v>286159.0</v>
      </c>
      <c r="D1163" s="311" t="s">
        <v>47</v>
      </c>
      <c r="E1163" s="311" t="s">
        <v>567</v>
      </c>
      <c r="F1163" s="311" t="s">
        <v>37</v>
      </c>
      <c r="G1163" s="7" t="s">
        <v>13</v>
      </c>
      <c r="H1163" s="7">
        <v>13.0</v>
      </c>
      <c r="I1163" s="89" t="s">
        <v>14</v>
      </c>
      <c r="J1163" s="137" t="s">
        <v>272</v>
      </c>
      <c r="K1163" s="132"/>
      <c r="L1163" s="107" t="s">
        <v>2914</v>
      </c>
      <c r="M1163" s="89" t="s">
        <v>696</v>
      </c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</row>
    <row r="1164">
      <c r="A1164" s="7">
        <v>1163.0</v>
      </c>
      <c r="B1164" s="7">
        <v>107.0</v>
      </c>
      <c r="C1164" s="73">
        <v>227257.0</v>
      </c>
      <c r="D1164" s="74" t="s">
        <v>697</v>
      </c>
      <c r="E1164" s="74" t="s">
        <v>698</v>
      </c>
      <c r="F1164" s="74" t="s">
        <v>699</v>
      </c>
      <c r="G1164" s="56" t="s">
        <v>13</v>
      </c>
      <c r="H1164" s="56">
        <v>13.0</v>
      </c>
      <c r="I1164" s="53" t="s">
        <v>56</v>
      </c>
      <c r="J1164" s="51" t="s">
        <v>272</v>
      </c>
      <c r="K1164" s="54"/>
      <c r="L1164" s="76" t="s">
        <v>700</v>
      </c>
      <c r="M1164" s="53" t="s">
        <v>696</v>
      </c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</row>
    <row r="1165">
      <c r="A1165" s="7">
        <v>1164.0</v>
      </c>
      <c r="B1165" s="7">
        <v>108.0</v>
      </c>
      <c r="C1165" s="139">
        <v>284884.0</v>
      </c>
      <c r="D1165" s="311" t="s">
        <v>4992</v>
      </c>
      <c r="E1165" s="311" t="s">
        <v>2115</v>
      </c>
      <c r="F1165" s="311" t="s">
        <v>84</v>
      </c>
      <c r="G1165" s="7" t="s">
        <v>13</v>
      </c>
      <c r="H1165" s="7">
        <v>13.0</v>
      </c>
      <c r="I1165" s="89" t="s">
        <v>114</v>
      </c>
      <c r="J1165" s="137" t="s">
        <v>272</v>
      </c>
      <c r="K1165" s="132"/>
      <c r="L1165" s="107" t="s">
        <v>4993</v>
      </c>
      <c r="M1165" s="89" t="s">
        <v>676</v>
      </c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</row>
    <row r="1166">
      <c r="A1166" s="7">
        <v>1165.0</v>
      </c>
      <c r="B1166" s="7">
        <v>109.0</v>
      </c>
      <c r="C1166" s="139">
        <v>290718.0</v>
      </c>
      <c r="D1166" s="311" t="s">
        <v>4994</v>
      </c>
      <c r="E1166" s="311" t="s">
        <v>4995</v>
      </c>
      <c r="F1166" s="311" t="s">
        <v>4996</v>
      </c>
      <c r="G1166" s="7" t="s">
        <v>13</v>
      </c>
      <c r="H1166" s="7">
        <v>13.0</v>
      </c>
      <c r="I1166" s="89" t="s">
        <v>14</v>
      </c>
      <c r="J1166" s="137" t="s">
        <v>272</v>
      </c>
      <c r="K1166" s="132"/>
      <c r="L1166" s="107" t="s">
        <v>4997</v>
      </c>
      <c r="M1166" s="89" t="s">
        <v>676</v>
      </c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</row>
    <row r="1167">
      <c r="A1167" s="7">
        <v>1166.0</v>
      </c>
      <c r="B1167" s="30">
        <v>110.0</v>
      </c>
      <c r="C1167" s="363">
        <v>289821.0</v>
      </c>
      <c r="D1167" s="364" t="s">
        <v>283</v>
      </c>
      <c r="E1167" s="364" t="s">
        <v>284</v>
      </c>
      <c r="F1167" s="364" t="s">
        <v>285</v>
      </c>
      <c r="G1167" s="330" t="s">
        <v>13</v>
      </c>
      <c r="H1167" s="330">
        <v>13.0</v>
      </c>
      <c r="I1167" s="331" t="s">
        <v>14</v>
      </c>
      <c r="J1167" s="329" t="s">
        <v>272</v>
      </c>
      <c r="K1167" s="332"/>
      <c r="L1167" s="365" t="s">
        <v>2922</v>
      </c>
      <c r="M1167" s="331" t="s">
        <v>676</v>
      </c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</row>
    <row r="1168">
      <c r="A1168" s="7">
        <v>1167.0</v>
      </c>
      <c r="B1168" s="7">
        <v>111.0</v>
      </c>
      <c r="C1168" s="139">
        <v>277628.0</v>
      </c>
      <c r="D1168" s="311" t="s">
        <v>1211</v>
      </c>
      <c r="E1168" s="311" t="s">
        <v>4998</v>
      </c>
      <c r="F1168" s="311" t="s">
        <v>4999</v>
      </c>
      <c r="G1168" s="7" t="s">
        <v>13</v>
      </c>
      <c r="H1168" s="7">
        <v>13.0</v>
      </c>
      <c r="I1168" s="89" t="s">
        <v>77</v>
      </c>
      <c r="J1168" s="137" t="s">
        <v>272</v>
      </c>
      <c r="K1168" s="132"/>
      <c r="L1168" s="107" t="s">
        <v>5000</v>
      </c>
      <c r="M1168" s="89" t="s">
        <v>696</v>
      </c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</row>
    <row r="1169">
      <c r="A1169" s="7">
        <v>1168.0</v>
      </c>
      <c r="B1169" s="7">
        <v>112.0</v>
      </c>
      <c r="C1169" s="313">
        <v>189721.0</v>
      </c>
      <c r="D1169" s="314" t="s">
        <v>5001</v>
      </c>
      <c r="E1169" s="314" t="s">
        <v>2159</v>
      </c>
      <c r="F1169" s="311"/>
      <c r="G1169" s="7" t="s">
        <v>22</v>
      </c>
      <c r="H1169" s="7">
        <v>13.0</v>
      </c>
      <c r="I1169" s="89" t="s">
        <v>90</v>
      </c>
      <c r="J1169" s="137" t="s">
        <v>272</v>
      </c>
      <c r="K1169" s="132"/>
      <c r="L1169" s="87" t="s">
        <v>5002</v>
      </c>
      <c r="M1169" s="352" t="s">
        <v>6232</v>
      </c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</row>
    <row r="1170">
      <c r="A1170" s="7">
        <v>1169.0</v>
      </c>
      <c r="B1170" s="30">
        <v>113.0</v>
      </c>
      <c r="C1170" s="28">
        <v>242988.0</v>
      </c>
      <c r="D1170" s="29" t="s">
        <v>286</v>
      </c>
      <c r="E1170" s="29" t="s">
        <v>287</v>
      </c>
      <c r="F1170" s="29" t="s">
        <v>102</v>
      </c>
      <c r="G1170" s="12" t="s">
        <v>22</v>
      </c>
      <c r="H1170" s="12">
        <v>13.0</v>
      </c>
      <c r="I1170" s="13" t="s">
        <v>77</v>
      </c>
      <c r="J1170" s="16" t="s">
        <v>272</v>
      </c>
      <c r="K1170" s="327"/>
      <c r="L1170" s="32" t="s">
        <v>6235</v>
      </c>
      <c r="M1170" s="13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</row>
    <row r="1171">
      <c r="A1171" s="7">
        <v>1170.0</v>
      </c>
      <c r="B1171" s="7">
        <v>114.0</v>
      </c>
      <c r="C1171" s="139">
        <v>260851.0</v>
      </c>
      <c r="D1171" s="311" t="s">
        <v>5003</v>
      </c>
      <c r="E1171" s="311" t="s">
        <v>5004</v>
      </c>
      <c r="F1171" s="311" t="s">
        <v>5005</v>
      </c>
      <c r="G1171" s="7" t="s">
        <v>22</v>
      </c>
      <c r="H1171" s="7">
        <v>13.0</v>
      </c>
      <c r="I1171" s="140" t="s">
        <v>232</v>
      </c>
      <c r="J1171" s="137" t="s">
        <v>272</v>
      </c>
      <c r="K1171" s="132"/>
      <c r="L1171" s="107" t="s">
        <v>5006</v>
      </c>
      <c r="M1171" s="352" t="s">
        <v>6236</v>
      </c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</row>
    <row r="1172">
      <c r="A1172" s="7">
        <v>1171.0</v>
      </c>
      <c r="B1172" s="7">
        <v>115.0</v>
      </c>
      <c r="C1172" s="191">
        <v>282891.0</v>
      </c>
      <c r="D1172" s="311" t="s">
        <v>5007</v>
      </c>
      <c r="E1172" s="311" t="s">
        <v>2741</v>
      </c>
      <c r="F1172" s="311" t="s">
        <v>5008</v>
      </c>
      <c r="G1172" s="7" t="s">
        <v>22</v>
      </c>
      <c r="H1172" s="7">
        <v>13.0</v>
      </c>
      <c r="I1172" s="89" t="s">
        <v>14</v>
      </c>
      <c r="J1172" s="137" t="s">
        <v>272</v>
      </c>
      <c r="K1172" s="132"/>
      <c r="L1172" s="107" t="s">
        <v>5009</v>
      </c>
      <c r="M1172" s="352" t="s">
        <v>6232</v>
      </c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</row>
    <row r="1173">
      <c r="A1173" s="7">
        <v>1172.0</v>
      </c>
      <c r="B1173" s="7">
        <v>116.0</v>
      </c>
      <c r="C1173" s="145">
        <v>282692.0</v>
      </c>
      <c r="D1173" s="106" t="s">
        <v>2075</v>
      </c>
      <c r="E1173" s="106" t="s">
        <v>2076</v>
      </c>
      <c r="F1173" s="106" t="s">
        <v>88</v>
      </c>
      <c r="G1173" s="116" t="s">
        <v>22</v>
      </c>
      <c r="H1173" s="116">
        <v>13.0</v>
      </c>
      <c r="I1173" s="102" t="s">
        <v>525</v>
      </c>
      <c r="J1173" s="118" t="s">
        <v>272</v>
      </c>
      <c r="K1173" s="126" t="s">
        <v>3051</v>
      </c>
      <c r="L1173" s="103" t="s">
        <v>5010</v>
      </c>
      <c r="M1173" s="351" t="s">
        <v>6236</v>
      </c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</row>
    <row r="1174">
      <c r="A1174" s="7">
        <v>1173.0</v>
      </c>
      <c r="B1174" s="7">
        <v>117.0</v>
      </c>
      <c r="C1174" s="139">
        <v>247082.0</v>
      </c>
      <c r="D1174" s="311" t="s">
        <v>4257</v>
      </c>
      <c r="E1174" s="311" t="s">
        <v>1134</v>
      </c>
      <c r="F1174" s="311" t="s">
        <v>5011</v>
      </c>
      <c r="G1174" s="7" t="s">
        <v>22</v>
      </c>
      <c r="H1174" s="7">
        <v>13.0</v>
      </c>
      <c r="I1174" s="89" t="s">
        <v>201</v>
      </c>
      <c r="J1174" s="137" t="s">
        <v>272</v>
      </c>
      <c r="K1174" s="132"/>
      <c r="L1174" s="107" t="s">
        <v>5012</v>
      </c>
      <c r="M1174" s="352" t="s">
        <v>5070</v>
      </c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</row>
    <row r="1175">
      <c r="A1175" s="7">
        <v>1174.0</v>
      </c>
      <c r="B1175" s="7">
        <v>118.0</v>
      </c>
      <c r="C1175" s="139">
        <v>246252.0</v>
      </c>
      <c r="D1175" s="311" t="s">
        <v>480</v>
      </c>
      <c r="E1175" s="311" t="s">
        <v>5013</v>
      </c>
      <c r="F1175" s="311" t="s">
        <v>5013</v>
      </c>
      <c r="G1175" s="7" t="s">
        <v>22</v>
      </c>
      <c r="H1175" s="7">
        <v>13.0</v>
      </c>
      <c r="I1175" s="89" t="s">
        <v>14</v>
      </c>
      <c r="J1175" s="137" t="s">
        <v>272</v>
      </c>
      <c r="K1175" s="132"/>
      <c r="L1175" s="107" t="s">
        <v>5014</v>
      </c>
      <c r="M1175" s="352" t="s">
        <v>6236</v>
      </c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</row>
    <row r="1176">
      <c r="A1176" s="7">
        <v>1175.0</v>
      </c>
      <c r="B1176" s="7">
        <v>119.0</v>
      </c>
      <c r="C1176" s="145">
        <v>248984.0</v>
      </c>
      <c r="D1176" s="106" t="s">
        <v>2057</v>
      </c>
      <c r="E1176" s="106" t="s">
        <v>2058</v>
      </c>
      <c r="F1176" s="106" t="s">
        <v>2059</v>
      </c>
      <c r="G1176" s="116" t="s">
        <v>22</v>
      </c>
      <c r="H1176" s="116">
        <v>13.0</v>
      </c>
      <c r="I1176" s="102" t="s">
        <v>182</v>
      </c>
      <c r="J1176" s="118" t="s">
        <v>272</v>
      </c>
      <c r="K1176" s="126" t="s">
        <v>2498</v>
      </c>
      <c r="L1176" s="312" t="str">
        <f>HYPERLINK("mailto:sergiopbasab@gmail.com","sergiopbasab@gmail.com")</f>
        <v>sergiopbasab@gmail.com</v>
      </c>
      <c r="M1176" s="351" t="s">
        <v>5070</v>
      </c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</row>
    <row r="1177">
      <c r="A1177" s="7">
        <v>1176.0</v>
      </c>
      <c r="B1177" s="7">
        <v>120.0</v>
      </c>
      <c r="C1177" s="139">
        <v>243840.0</v>
      </c>
      <c r="D1177" s="311" t="s">
        <v>188</v>
      </c>
      <c r="E1177" s="311" t="s">
        <v>5015</v>
      </c>
      <c r="F1177" s="311" t="s">
        <v>5016</v>
      </c>
      <c r="G1177" s="7" t="s">
        <v>22</v>
      </c>
      <c r="H1177" s="7">
        <v>13.0</v>
      </c>
      <c r="I1177" s="89" t="s">
        <v>90</v>
      </c>
      <c r="J1177" s="137" t="s">
        <v>272</v>
      </c>
      <c r="K1177" s="132"/>
      <c r="L1177" s="142" t="str">
        <f>HYPERLINK("mailto:anto_qs95@hotmail.com","anto_qs95@hotmail.com")</f>
        <v>anto_qs95@hotmail.com</v>
      </c>
      <c r="M1177" s="352" t="s">
        <v>6236</v>
      </c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</row>
    <row r="1178">
      <c r="A1178" s="7">
        <v>1177.0</v>
      </c>
      <c r="B1178" s="7">
        <v>121.0</v>
      </c>
      <c r="C1178" s="139">
        <v>262153.0</v>
      </c>
      <c r="D1178" s="311" t="s">
        <v>3214</v>
      </c>
      <c r="E1178" s="311" t="s">
        <v>5017</v>
      </c>
      <c r="F1178" s="311" t="s">
        <v>5018</v>
      </c>
      <c r="G1178" s="7" t="s">
        <v>22</v>
      </c>
      <c r="H1178" s="7">
        <v>13.0</v>
      </c>
      <c r="I1178" s="89" t="s">
        <v>201</v>
      </c>
      <c r="J1178" s="137" t="s">
        <v>272</v>
      </c>
      <c r="K1178" s="132"/>
      <c r="L1178" s="107" t="s">
        <v>5019</v>
      </c>
      <c r="M1178" s="352" t="s">
        <v>5070</v>
      </c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</row>
    <row r="1179">
      <c r="A1179" s="7">
        <v>1178.0</v>
      </c>
      <c r="B1179" s="7">
        <v>122.0</v>
      </c>
      <c r="C1179" s="139">
        <v>312612.0</v>
      </c>
      <c r="D1179" s="107" t="s">
        <v>5020</v>
      </c>
      <c r="E1179" s="107" t="s">
        <v>5021</v>
      </c>
      <c r="F1179" s="107" t="s">
        <v>5022</v>
      </c>
      <c r="G1179" s="90" t="s">
        <v>13</v>
      </c>
      <c r="H1179" s="90">
        <v>14.0</v>
      </c>
      <c r="I1179" s="89" t="s">
        <v>194</v>
      </c>
      <c r="J1179" s="137" t="s">
        <v>272</v>
      </c>
      <c r="K1179" s="132"/>
      <c r="L1179" s="107" t="s">
        <v>5023</v>
      </c>
      <c r="M1179" s="352" t="s">
        <v>676</v>
      </c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</row>
    <row r="1180">
      <c r="A1180" s="7">
        <v>1179.0</v>
      </c>
      <c r="B1180" s="30">
        <v>123.0</v>
      </c>
      <c r="C1180" s="28">
        <v>299213.0</v>
      </c>
      <c r="D1180" s="32" t="s">
        <v>288</v>
      </c>
      <c r="E1180" s="32" t="s">
        <v>289</v>
      </c>
      <c r="F1180" s="32" t="s">
        <v>290</v>
      </c>
      <c r="G1180" s="11" t="s">
        <v>13</v>
      </c>
      <c r="H1180" s="11">
        <v>14.0</v>
      </c>
      <c r="I1180" s="13" t="s">
        <v>291</v>
      </c>
      <c r="J1180" s="16" t="s">
        <v>272</v>
      </c>
      <c r="K1180" s="327"/>
      <c r="L1180" s="32" t="s">
        <v>6237</v>
      </c>
      <c r="M1180" s="13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</row>
    <row r="1181">
      <c r="A1181" s="7">
        <v>1180.0</v>
      </c>
      <c r="B1181" s="7">
        <v>124.0</v>
      </c>
      <c r="C1181" s="139">
        <v>285244.0</v>
      </c>
      <c r="D1181" s="107" t="s">
        <v>5024</v>
      </c>
      <c r="E1181" s="107" t="s">
        <v>2061</v>
      </c>
      <c r="F1181" s="107" t="s">
        <v>5025</v>
      </c>
      <c r="G1181" s="90" t="s">
        <v>13</v>
      </c>
      <c r="H1181" s="90">
        <v>14.0</v>
      </c>
      <c r="I1181" s="140" t="s">
        <v>2210</v>
      </c>
      <c r="J1181" s="137" t="s">
        <v>272</v>
      </c>
      <c r="K1181" s="132"/>
      <c r="L1181" s="107" t="s">
        <v>5026</v>
      </c>
      <c r="M1181" s="352" t="s">
        <v>6232</v>
      </c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</row>
    <row r="1182">
      <c r="A1182" s="7">
        <v>1181.0</v>
      </c>
      <c r="B1182" s="7">
        <v>125.0</v>
      </c>
      <c r="C1182" s="139">
        <v>285236.0</v>
      </c>
      <c r="D1182" s="107" t="s">
        <v>455</v>
      </c>
      <c r="E1182" s="107" t="s">
        <v>5027</v>
      </c>
      <c r="F1182" s="107" t="s">
        <v>55</v>
      </c>
      <c r="G1182" s="90" t="s">
        <v>13</v>
      </c>
      <c r="H1182" s="90">
        <v>14.0</v>
      </c>
      <c r="I1182" s="140" t="s">
        <v>470</v>
      </c>
      <c r="J1182" s="137" t="s">
        <v>272</v>
      </c>
      <c r="K1182" s="132"/>
      <c r="L1182" s="107" t="s">
        <v>5028</v>
      </c>
      <c r="M1182" s="352" t="s">
        <v>6232</v>
      </c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</row>
    <row r="1183">
      <c r="A1183" s="7">
        <v>1182.0</v>
      </c>
      <c r="B1183" s="7">
        <v>126.0</v>
      </c>
      <c r="C1183" s="139">
        <v>300793.0</v>
      </c>
      <c r="D1183" s="107" t="s">
        <v>5029</v>
      </c>
      <c r="E1183" s="107" t="s">
        <v>5030</v>
      </c>
      <c r="F1183" s="107" t="s">
        <v>483</v>
      </c>
      <c r="G1183" s="90" t="s">
        <v>13</v>
      </c>
      <c r="H1183" s="90">
        <v>14.0</v>
      </c>
      <c r="I1183" s="89" t="s">
        <v>14</v>
      </c>
      <c r="J1183" s="137" t="s">
        <v>272</v>
      </c>
      <c r="K1183" s="132"/>
      <c r="L1183" s="107" t="s">
        <v>5031</v>
      </c>
      <c r="M1183" s="352" t="s">
        <v>6238</v>
      </c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</row>
    <row r="1184">
      <c r="A1184" s="7">
        <v>1183.0</v>
      </c>
      <c r="B1184" s="7">
        <v>127.0</v>
      </c>
      <c r="C1184" s="139">
        <v>314484.0</v>
      </c>
      <c r="D1184" s="107" t="s">
        <v>530</v>
      </c>
      <c r="E1184" s="107" t="s">
        <v>88</v>
      </c>
      <c r="F1184" s="107" t="s">
        <v>5032</v>
      </c>
      <c r="G1184" s="90" t="s">
        <v>13</v>
      </c>
      <c r="H1184" s="90">
        <v>14.0</v>
      </c>
      <c r="I1184" s="89" t="s">
        <v>14</v>
      </c>
      <c r="J1184" s="137" t="s">
        <v>272</v>
      </c>
      <c r="K1184" s="132"/>
      <c r="L1184" s="107" t="s">
        <v>5033</v>
      </c>
      <c r="M1184" s="352" t="s">
        <v>6232</v>
      </c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</row>
    <row r="1185">
      <c r="A1185" s="7">
        <v>1184.0</v>
      </c>
      <c r="B1185" s="7">
        <v>128.0</v>
      </c>
      <c r="C1185" s="139">
        <v>259829.0</v>
      </c>
      <c r="D1185" s="107" t="s">
        <v>5034</v>
      </c>
      <c r="E1185" s="107" t="s">
        <v>502</v>
      </c>
      <c r="F1185" s="107" t="s">
        <v>5035</v>
      </c>
      <c r="G1185" s="90" t="s">
        <v>13</v>
      </c>
      <c r="H1185" s="90">
        <v>14.0</v>
      </c>
      <c r="I1185" s="89" t="s">
        <v>14</v>
      </c>
      <c r="J1185" s="137" t="s">
        <v>272</v>
      </c>
      <c r="K1185" s="132"/>
      <c r="L1185" s="107" t="s">
        <v>5036</v>
      </c>
      <c r="M1185" s="352" t="s">
        <v>6232</v>
      </c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</row>
    <row r="1186" ht="27.0">
      <c r="A1186" s="7">
        <v>1185.0</v>
      </c>
      <c r="B1186" s="7">
        <v>129.0</v>
      </c>
      <c r="C1186" s="139">
        <v>318999.0</v>
      </c>
      <c r="D1186" s="107" t="s">
        <v>5037</v>
      </c>
      <c r="E1186" s="107" t="s">
        <v>5038</v>
      </c>
      <c r="F1186" s="107" t="s">
        <v>5039</v>
      </c>
      <c r="G1186" s="90" t="s">
        <v>13</v>
      </c>
      <c r="H1186" s="90">
        <v>14.0</v>
      </c>
      <c r="I1186" s="89" t="s">
        <v>201</v>
      </c>
      <c r="J1186" s="137" t="s">
        <v>272</v>
      </c>
      <c r="K1186" s="132"/>
      <c r="L1186" s="107" t="s">
        <v>5040</v>
      </c>
      <c r="M1186" s="352" t="s">
        <v>5070</v>
      </c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</row>
    <row r="1187">
      <c r="A1187" s="7">
        <v>1186.0</v>
      </c>
      <c r="B1187" s="7">
        <v>130.0</v>
      </c>
      <c r="C1187" s="139">
        <v>285267.0</v>
      </c>
      <c r="D1187" s="107" t="s">
        <v>5041</v>
      </c>
      <c r="E1187" s="107" t="s">
        <v>5042</v>
      </c>
      <c r="F1187" s="107" t="s">
        <v>5043</v>
      </c>
      <c r="G1187" s="90" t="s">
        <v>13</v>
      </c>
      <c r="H1187" s="90">
        <v>14.0</v>
      </c>
      <c r="I1187" s="89" t="s">
        <v>14</v>
      </c>
      <c r="J1187" s="137" t="s">
        <v>272</v>
      </c>
      <c r="K1187" s="132"/>
      <c r="L1187" s="107" t="s">
        <v>5044</v>
      </c>
      <c r="M1187" s="352" t="s">
        <v>6238</v>
      </c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</row>
    <row r="1188">
      <c r="A1188" s="7">
        <v>1187.0</v>
      </c>
      <c r="B1188" s="7">
        <v>131.0</v>
      </c>
      <c r="C1188" s="145">
        <v>263144.0</v>
      </c>
      <c r="D1188" s="103" t="s">
        <v>302</v>
      </c>
      <c r="E1188" s="103" t="s">
        <v>2038</v>
      </c>
      <c r="F1188" s="103" t="s">
        <v>63</v>
      </c>
      <c r="G1188" s="104" t="s">
        <v>13</v>
      </c>
      <c r="H1188" s="104">
        <v>14.0</v>
      </c>
      <c r="I1188" s="102" t="s">
        <v>454</v>
      </c>
      <c r="J1188" s="118" t="s">
        <v>272</v>
      </c>
      <c r="K1188" s="126" t="s">
        <v>2453</v>
      </c>
      <c r="L1188" s="103" t="s">
        <v>5045</v>
      </c>
      <c r="M1188" s="351" t="s">
        <v>6238</v>
      </c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</row>
    <row r="1189">
      <c r="A1189" s="7">
        <v>1188.0</v>
      </c>
      <c r="B1189" s="7">
        <v>132.0</v>
      </c>
      <c r="C1189" s="139">
        <v>294617.0</v>
      </c>
      <c r="D1189" s="107" t="s">
        <v>302</v>
      </c>
      <c r="E1189" s="107" t="s">
        <v>1714</v>
      </c>
      <c r="F1189" s="107" t="s">
        <v>5046</v>
      </c>
      <c r="G1189" s="90" t="s">
        <v>13</v>
      </c>
      <c r="H1189" s="90">
        <v>14.0</v>
      </c>
      <c r="I1189" s="89" t="s">
        <v>14</v>
      </c>
      <c r="J1189" s="137" t="s">
        <v>272</v>
      </c>
      <c r="K1189" s="132"/>
      <c r="L1189" s="107" t="s">
        <v>5047</v>
      </c>
      <c r="M1189" s="352" t="s">
        <v>6239</v>
      </c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</row>
    <row r="1190">
      <c r="A1190" s="7">
        <v>1189.0</v>
      </c>
      <c r="B1190" s="7">
        <v>133.0</v>
      </c>
      <c r="C1190" s="139">
        <v>290611.0</v>
      </c>
      <c r="D1190" s="107" t="s">
        <v>5048</v>
      </c>
      <c r="E1190" s="107" t="s">
        <v>693</v>
      </c>
      <c r="F1190" s="107" t="s">
        <v>5049</v>
      </c>
      <c r="G1190" s="90" t="s">
        <v>13</v>
      </c>
      <c r="H1190" s="90">
        <v>14.0</v>
      </c>
      <c r="I1190" s="89" t="s">
        <v>14</v>
      </c>
      <c r="J1190" s="137" t="s">
        <v>272</v>
      </c>
      <c r="K1190" s="132"/>
      <c r="L1190" s="107" t="s">
        <v>2867</v>
      </c>
      <c r="M1190" s="352" t="s">
        <v>6239</v>
      </c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</row>
    <row r="1191">
      <c r="A1191" s="7">
        <v>1190.0</v>
      </c>
      <c r="B1191" s="7">
        <v>134.0</v>
      </c>
      <c r="C1191" s="139">
        <v>329601.0</v>
      </c>
      <c r="D1191" s="107" t="s">
        <v>734</v>
      </c>
      <c r="E1191" s="107" t="s">
        <v>533</v>
      </c>
      <c r="F1191" s="107" t="s">
        <v>2850</v>
      </c>
      <c r="G1191" s="90" t="s">
        <v>13</v>
      </c>
      <c r="H1191" s="90">
        <v>14.0</v>
      </c>
      <c r="I1191" s="140" t="s">
        <v>2210</v>
      </c>
      <c r="J1191" s="137" t="s">
        <v>272</v>
      </c>
      <c r="K1191" s="132"/>
      <c r="L1191" s="107" t="s">
        <v>5050</v>
      </c>
      <c r="M1191" s="352" t="s">
        <v>6240</v>
      </c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</row>
    <row r="1192">
      <c r="A1192" s="7">
        <v>1191.0</v>
      </c>
      <c r="B1192" s="7">
        <v>135.0</v>
      </c>
      <c r="C1192" s="139">
        <v>247072.0</v>
      </c>
      <c r="D1192" s="107" t="s">
        <v>5051</v>
      </c>
      <c r="E1192" s="107" t="s">
        <v>5052</v>
      </c>
      <c r="F1192" s="107" t="s">
        <v>24</v>
      </c>
      <c r="G1192" s="90" t="s">
        <v>13</v>
      </c>
      <c r="H1192" s="90">
        <v>14.0</v>
      </c>
      <c r="I1192" s="89" t="s">
        <v>282</v>
      </c>
      <c r="J1192" s="137" t="s">
        <v>272</v>
      </c>
      <c r="K1192" s="132"/>
      <c r="L1192" s="107" t="s">
        <v>5053</v>
      </c>
      <c r="M1192" s="352" t="s">
        <v>6239</v>
      </c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</row>
    <row r="1193">
      <c r="A1193" s="7">
        <v>1192.0</v>
      </c>
      <c r="B1193" s="7">
        <v>136.0</v>
      </c>
      <c r="C1193" s="139">
        <v>300770.0</v>
      </c>
      <c r="D1193" s="107" t="s">
        <v>5054</v>
      </c>
      <c r="E1193" s="107" t="s">
        <v>1691</v>
      </c>
      <c r="F1193" s="107" t="s">
        <v>5055</v>
      </c>
      <c r="G1193" s="90" t="s">
        <v>13</v>
      </c>
      <c r="H1193" s="90">
        <v>14.0</v>
      </c>
      <c r="I1193" s="89" t="s">
        <v>14</v>
      </c>
      <c r="J1193" s="137" t="s">
        <v>272</v>
      </c>
      <c r="K1193" s="132"/>
      <c r="L1193" s="107" t="s">
        <v>5056</v>
      </c>
      <c r="M1193" s="352" t="s">
        <v>6239</v>
      </c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</row>
    <row r="1194">
      <c r="A1194" s="7">
        <v>1193.0</v>
      </c>
      <c r="B1194" s="7">
        <v>137.0</v>
      </c>
      <c r="C1194" s="139">
        <v>303720.0</v>
      </c>
      <c r="D1194" s="107" t="s">
        <v>734</v>
      </c>
      <c r="E1194" s="107" t="s">
        <v>5057</v>
      </c>
      <c r="F1194" s="107" t="s">
        <v>37</v>
      </c>
      <c r="G1194" s="90" t="s">
        <v>13</v>
      </c>
      <c r="H1194" s="90">
        <v>14.0</v>
      </c>
      <c r="I1194" s="140" t="s">
        <v>2210</v>
      </c>
      <c r="J1194" s="137" t="s">
        <v>272</v>
      </c>
      <c r="K1194" s="132"/>
      <c r="L1194" s="107" t="s">
        <v>5058</v>
      </c>
      <c r="M1194" s="352" t="s">
        <v>6239</v>
      </c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</row>
    <row r="1195">
      <c r="A1195" s="7">
        <v>1194.0</v>
      </c>
      <c r="B1195" s="7">
        <v>138.0</v>
      </c>
      <c r="C1195" s="145">
        <v>312512.0</v>
      </c>
      <c r="D1195" s="103" t="s">
        <v>2072</v>
      </c>
      <c r="E1195" s="103" t="s">
        <v>2073</v>
      </c>
      <c r="F1195" s="103" t="s">
        <v>2074</v>
      </c>
      <c r="G1195" s="104" t="s">
        <v>13</v>
      </c>
      <c r="H1195" s="104">
        <v>14.0</v>
      </c>
      <c r="I1195" s="102" t="s">
        <v>1486</v>
      </c>
      <c r="J1195" s="118" t="s">
        <v>272</v>
      </c>
      <c r="K1195" s="126" t="s">
        <v>3051</v>
      </c>
      <c r="L1195" s="103" t="s">
        <v>5059</v>
      </c>
      <c r="M1195" s="351" t="s">
        <v>6232</v>
      </c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</row>
    <row r="1196">
      <c r="A1196" s="7">
        <v>1195.0</v>
      </c>
      <c r="B1196" s="7">
        <v>139.0</v>
      </c>
      <c r="C1196" s="139">
        <v>327814.0</v>
      </c>
      <c r="D1196" s="107" t="s">
        <v>5060</v>
      </c>
      <c r="E1196" s="107" t="s">
        <v>5061</v>
      </c>
      <c r="F1196" s="107" t="s">
        <v>5062</v>
      </c>
      <c r="G1196" s="90" t="s">
        <v>13</v>
      </c>
      <c r="H1196" s="90">
        <v>14.0</v>
      </c>
      <c r="I1196" s="140" t="s">
        <v>217</v>
      </c>
      <c r="J1196" s="137" t="s">
        <v>272</v>
      </c>
      <c r="K1196" s="132"/>
      <c r="L1196" s="107" t="s">
        <v>5063</v>
      </c>
      <c r="M1196" s="352" t="s">
        <v>5070</v>
      </c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</row>
    <row r="1197">
      <c r="A1197" s="7">
        <v>1196.0</v>
      </c>
      <c r="B1197" s="7">
        <v>140.0</v>
      </c>
      <c r="C1197" s="139">
        <v>303706.0</v>
      </c>
      <c r="D1197" s="107" t="s">
        <v>5064</v>
      </c>
      <c r="E1197" s="107" t="s">
        <v>25</v>
      </c>
      <c r="F1197" s="107" t="s">
        <v>5065</v>
      </c>
      <c r="G1197" s="90" t="s">
        <v>13</v>
      </c>
      <c r="H1197" s="90">
        <v>14.0</v>
      </c>
      <c r="I1197" s="89" t="s">
        <v>182</v>
      </c>
      <c r="J1197" s="137" t="s">
        <v>272</v>
      </c>
      <c r="K1197" s="132"/>
      <c r="L1197" s="107" t="s">
        <v>5066</v>
      </c>
      <c r="M1197" s="352" t="s">
        <v>6232</v>
      </c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</row>
    <row r="1198">
      <c r="A1198" s="7">
        <v>1197.0</v>
      </c>
      <c r="B1198" s="7">
        <v>141.0</v>
      </c>
      <c r="C1198" s="139">
        <v>279983.0</v>
      </c>
      <c r="D1198" s="107" t="s">
        <v>5067</v>
      </c>
      <c r="E1198" s="107" t="s">
        <v>25</v>
      </c>
      <c r="F1198" s="107" t="s">
        <v>5068</v>
      </c>
      <c r="G1198" s="90" t="s">
        <v>13</v>
      </c>
      <c r="H1198" s="90">
        <v>14.0</v>
      </c>
      <c r="I1198" s="140" t="s">
        <v>114</v>
      </c>
      <c r="J1198" s="137" t="s">
        <v>272</v>
      </c>
      <c r="K1198" s="132"/>
      <c r="L1198" s="107" t="s">
        <v>5069</v>
      </c>
      <c r="M1198" s="89" t="s">
        <v>5070</v>
      </c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</row>
    <row r="1199">
      <c r="A1199" s="7">
        <v>1198.0</v>
      </c>
      <c r="B1199" s="7">
        <v>142.0</v>
      </c>
      <c r="C1199" s="145">
        <v>324128.0</v>
      </c>
      <c r="D1199" s="103" t="s">
        <v>2078</v>
      </c>
      <c r="E1199" s="103" t="s">
        <v>2079</v>
      </c>
      <c r="F1199" s="103" t="s">
        <v>2079</v>
      </c>
      <c r="G1199" s="104" t="s">
        <v>13</v>
      </c>
      <c r="H1199" s="104">
        <v>14.0</v>
      </c>
      <c r="I1199" s="102" t="s">
        <v>98</v>
      </c>
      <c r="J1199" s="118" t="s">
        <v>272</v>
      </c>
      <c r="K1199" s="126" t="s">
        <v>3051</v>
      </c>
      <c r="L1199" s="103" t="s">
        <v>5071</v>
      </c>
      <c r="M1199" s="351" t="s">
        <v>5070</v>
      </c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</row>
    <row r="1200">
      <c r="A1200" s="7">
        <v>1199.0</v>
      </c>
      <c r="B1200" s="7">
        <v>143.0</v>
      </c>
      <c r="C1200" s="139">
        <v>318427.0</v>
      </c>
      <c r="D1200" s="107" t="s">
        <v>5072</v>
      </c>
      <c r="E1200" s="107" t="s">
        <v>117</v>
      </c>
      <c r="F1200" s="107" t="s">
        <v>5073</v>
      </c>
      <c r="G1200" s="90" t="s">
        <v>13</v>
      </c>
      <c r="H1200" s="90">
        <v>14.0</v>
      </c>
      <c r="I1200" s="140" t="s">
        <v>90</v>
      </c>
      <c r="J1200" s="137" t="s">
        <v>272</v>
      </c>
      <c r="K1200" s="132"/>
      <c r="L1200" s="107" t="s">
        <v>5074</v>
      </c>
      <c r="M1200" s="352" t="s">
        <v>6239</v>
      </c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</row>
    <row r="1201">
      <c r="A1201" s="7">
        <v>1200.0</v>
      </c>
      <c r="B1201" s="7">
        <v>144.0</v>
      </c>
      <c r="C1201" s="139">
        <v>315200.0</v>
      </c>
      <c r="D1201" s="107" t="s">
        <v>734</v>
      </c>
      <c r="E1201" s="107" t="s">
        <v>2741</v>
      </c>
      <c r="F1201" s="107" t="s">
        <v>473</v>
      </c>
      <c r="G1201" s="90" t="s">
        <v>13</v>
      </c>
      <c r="H1201" s="90">
        <v>14.0</v>
      </c>
      <c r="I1201" s="89" t="s">
        <v>14</v>
      </c>
      <c r="J1201" s="137" t="s">
        <v>272</v>
      </c>
      <c r="K1201" s="132"/>
      <c r="L1201" s="107" t="s">
        <v>5075</v>
      </c>
      <c r="M1201" s="352" t="s">
        <v>6239</v>
      </c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</row>
    <row r="1202">
      <c r="A1202" s="7">
        <v>1201.0</v>
      </c>
      <c r="B1202" s="7">
        <v>145.0</v>
      </c>
      <c r="C1202" s="139">
        <v>277554.0</v>
      </c>
      <c r="D1202" s="107" t="s">
        <v>725</v>
      </c>
      <c r="E1202" s="107" t="s">
        <v>5076</v>
      </c>
      <c r="F1202" s="107" t="s">
        <v>190</v>
      </c>
      <c r="G1202" s="90" t="s">
        <v>13</v>
      </c>
      <c r="H1202" s="90">
        <v>14.0</v>
      </c>
      <c r="I1202" s="89" t="s">
        <v>3062</v>
      </c>
      <c r="J1202" s="137" t="s">
        <v>272</v>
      </c>
      <c r="K1202" s="132"/>
      <c r="L1202" s="107" t="s">
        <v>5077</v>
      </c>
      <c r="M1202" s="89" t="s">
        <v>676</v>
      </c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</row>
    <row r="1203">
      <c r="A1203" s="7">
        <v>1202.0</v>
      </c>
      <c r="B1203" s="7">
        <v>146.0</v>
      </c>
      <c r="C1203" s="139">
        <v>316631.0</v>
      </c>
      <c r="D1203" s="107" t="s">
        <v>5078</v>
      </c>
      <c r="E1203" s="107" t="s">
        <v>39</v>
      </c>
      <c r="F1203" s="107" t="s">
        <v>363</v>
      </c>
      <c r="G1203" s="90" t="s">
        <v>13</v>
      </c>
      <c r="H1203" s="90">
        <v>14.0</v>
      </c>
      <c r="I1203" s="140" t="s">
        <v>77</v>
      </c>
      <c r="J1203" s="137" t="s">
        <v>272</v>
      </c>
      <c r="K1203" s="132"/>
      <c r="L1203" s="107" t="s">
        <v>5079</v>
      </c>
      <c r="M1203" s="352" t="s">
        <v>6239</v>
      </c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</row>
    <row r="1204">
      <c r="A1204" s="7">
        <v>1203.0</v>
      </c>
      <c r="B1204" s="7">
        <v>147.0</v>
      </c>
      <c r="C1204" s="139">
        <v>279602.0</v>
      </c>
      <c r="D1204" s="107" t="s">
        <v>1158</v>
      </c>
      <c r="E1204" s="107" t="s">
        <v>5080</v>
      </c>
      <c r="F1204" s="107" t="s">
        <v>2297</v>
      </c>
      <c r="G1204" s="90" t="s">
        <v>13</v>
      </c>
      <c r="H1204" s="90">
        <v>14.0</v>
      </c>
      <c r="I1204" s="140" t="s">
        <v>1486</v>
      </c>
      <c r="J1204" s="137" t="s">
        <v>272</v>
      </c>
      <c r="K1204" s="132"/>
      <c r="L1204" s="107" t="s">
        <v>5081</v>
      </c>
      <c r="M1204" s="352" t="s">
        <v>5070</v>
      </c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</row>
    <row r="1205">
      <c r="A1205" s="7">
        <v>1204.0</v>
      </c>
      <c r="B1205" s="7">
        <v>148.0</v>
      </c>
      <c r="C1205" s="139">
        <v>315707.0</v>
      </c>
      <c r="D1205" s="107" t="s">
        <v>5082</v>
      </c>
      <c r="E1205" s="107" t="s">
        <v>4816</v>
      </c>
      <c r="F1205" s="107" t="s">
        <v>5083</v>
      </c>
      <c r="G1205" s="90" t="s">
        <v>13</v>
      </c>
      <c r="H1205" s="90">
        <v>14.0</v>
      </c>
      <c r="I1205" s="89" t="s">
        <v>14</v>
      </c>
      <c r="J1205" s="137" t="s">
        <v>272</v>
      </c>
      <c r="K1205" s="132"/>
      <c r="L1205" s="107" t="s">
        <v>5084</v>
      </c>
      <c r="M1205" s="352" t="s">
        <v>6239</v>
      </c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</row>
    <row r="1206">
      <c r="A1206" s="7">
        <v>1205.0</v>
      </c>
      <c r="B1206" s="7">
        <v>149.0</v>
      </c>
      <c r="C1206" s="139">
        <v>278632.0</v>
      </c>
      <c r="D1206" s="107" t="s">
        <v>451</v>
      </c>
      <c r="E1206" s="107" t="s">
        <v>327</v>
      </c>
      <c r="F1206" s="107" t="s">
        <v>5085</v>
      </c>
      <c r="G1206" s="90" t="s">
        <v>13</v>
      </c>
      <c r="H1206" s="90">
        <v>14.0</v>
      </c>
      <c r="I1206" s="140" t="s">
        <v>454</v>
      </c>
      <c r="J1206" s="137" t="s">
        <v>272</v>
      </c>
      <c r="K1206" s="132"/>
      <c r="L1206" s="107" t="s">
        <v>5086</v>
      </c>
      <c r="M1206" s="352" t="s">
        <v>6241</v>
      </c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</row>
    <row r="1207">
      <c r="A1207" s="7">
        <v>1206.0</v>
      </c>
      <c r="B1207" s="7">
        <v>150.0</v>
      </c>
      <c r="C1207" s="139">
        <v>301406.0</v>
      </c>
      <c r="D1207" s="107" t="s">
        <v>5087</v>
      </c>
      <c r="E1207" s="107" t="s">
        <v>1269</v>
      </c>
      <c r="F1207" s="107" t="s">
        <v>1710</v>
      </c>
      <c r="G1207" s="90" t="s">
        <v>13</v>
      </c>
      <c r="H1207" s="90">
        <v>14.0</v>
      </c>
      <c r="I1207" s="140" t="s">
        <v>205</v>
      </c>
      <c r="J1207" s="137" t="s">
        <v>272</v>
      </c>
      <c r="K1207" s="132"/>
      <c r="L1207" s="107" t="s">
        <v>5088</v>
      </c>
      <c r="M1207" s="352" t="s">
        <v>5070</v>
      </c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</row>
    <row r="1208">
      <c r="A1208" s="7">
        <v>1207.0</v>
      </c>
      <c r="B1208" s="7">
        <v>151.0</v>
      </c>
      <c r="C1208" s="139">
        <v>318951.0</v>
      </c>
      <c r="D1208" s="107" t="s">
        <v>5089</v>
      </c>
      <c r="E1208" s="107" t="s">
        <v>290</v>
      </c>
      <c r="F1208" s="107" t="s">
        <v>106</v>
      </c>
      <c r="G1208" s="90" t="s">
        <v>13</v>
      </c>
      <c r="H1208" s="90">
        <v>14.0</v>
      </c>
      <c r="I1208" s="140" t="s">
        <v>98</v>
      </c>
      <c r="J1208" s="137" t="s">
        <v>272</v>
      </c>
      <c r="K1208" s="132"/>
      <c r="L1208" s="107" t="s">
        <v>5090</v>
      </c>
      <c r="M1208" s="89" t="s">
        <v>676</v>
      </c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</row>
    <row r="1209">
      <c r="A1209" s="7">
        <v>1208.0</v>
      </c>
      <c r="B1209" s="7">
        <v>152.0</v>
      </c>
      <c r="C1209" s="139">
        <v>291955.0</v>
      </c>
      <c r="D1209" s="107" t="s">
        <v>5091</v>
      </c>
      <c r="E1209" s="107" t="s">
        <v>190</v>
      </c>
      <c r="F1209" s="107" t="s">
        <v>5092</v>
      </c>
      <c r="G1209" s="90" t="s">
        <v>13</v>
      </c>
      <c r="H1209" s="90">
        <v>14.0</v>
      </c>
      <c r="I1209" s="140" t="s">
        <v>2210</v>
      </c>
      <c r="J1209" s="137" t="s">
        <v>272</v>
      </c>
      <c r="K1209" s="132"/>
      <c r="L1209" s="107" t="s">
        <v>5093</v>
      </c>
      <c r="M1209" s="352" t="s">
        <v>5070</v>
      </c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</row>
    <row r="1210">
      <c r="A1210" s="7">
        <v>1209.0</v>
      </c>
      <c r="B1210" s="7">
        <v>153.0</v>
      </c>
      <c r="C1210" s="139">
        <v>326835.0</v>
      </c>
      <c r="D1210" s="107" t="s">
        <v>2148</v>
      </c>
      <c r="E1210" s="107" t="s">
        <v>2248</v>
      </c>
      <c r="F1210" s="107" t="s">
        <v>5094</v>
      </c>
      <c r="G1210" s="90" t="s">
        <v>13</v>
      </c>
      <c r="H1210" s="90">
        <v>14.0</v>
      </c>
      <c r="I1210" s="89" t="s">
        <v>14</v>
      </c>
      <c r="J1210" s="137" t="s">
        <v>272</v>
      </c>
      <c r="K1210" s="132"/>
      <c r="L1210" s="107" t="s">
        <v>5095</v>
      </c>
      <c r="M1210" s="352" t="s">
        <v>6239</v>
      </c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</row>
    <row r="1211">
      <c r="A1211" s="7">
        <v>1210.0</v>
      </c>
      <c r="B1211" s="7">
        <v>154.0</v>
      </c>
      <c r="C1211" s="139">
        <v>299770.0</v>
      </c>
      <c r="D1211" s="107" t="s">
        <v>5096</v>
      </c>
      <c r="E1211" s="107" t="s">
        <v>5097</v>
      </c>
      <c r="F1211" s="107" t="s">
        <v>11</v>
      </c>
      <c r="G1211" s="90" t="s">
        <v>13</v>
      </c>
      <c r="H1211" s="90">
        <v>14.0</v>
      </c>
      <c r="I1211" s="89" t="s">
        <v>14</v>
      </c>
      <c r="J1211" s="137" t="s">
        <v>272</v>
      </c>
      <c r="K1211" s="132"/>
      <c r="L1211" s="107" t="s">
        <v>5098</v>
      </c>
      <c r="M1211" s="352" t="s">
        <v>6239</v>
      </c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</row>
    <row r="1212">
      <c r="A1212" s="7">
        <v>1211.0</v>
      </c>
      <c r="B1212" s="7">
        <v>155.0</v>
      </c>
      <c r="C1212" s="139">
        <v>294651.0</v>
      </c>
      <c r="D1212" s="107" t="s">
        <v>5099</v>
      </c>
      <c r="E1212" s="107" t="s">
        <v>5100</v>
      </c>
      <c r="F1212" s="107" t="s">
        <v>11</v>
      </c>
      <c r="G1212" s="90" t="s">
        <v>13</v>
      </c>
      <c r="H1212" s="90">
        <v>14.0</v>
      </c>
      <c r="I1212" s="89" t="s">
        <v>14</v>
      </c>
      <c r="J1212" s="137" t="s">
        <v>272</v>
      </c>
      <c r="K1212" s="132"/>
      <c r="L1212" s="107" t="s">
        <v>5101</v>
      </c>
      <c r="M1212" s="352" t="s">
        <v>5070</v>
      </c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</row>
    <row r="1213">
      <c r="A1213" s="7">
        <v>1212.0</v>
      </c>
      <c r="B1213" s="7">
        <v>156.0</v>
      </c>
      <c r="C1213" s="139">
        <v>324995.0</v>
      </c>
      <c r="D1213" s="107" t="s">
        <v>589</v>
      </c>
      <c r="E1213" s="107" t="s">
        <v>5102</v>
      </c>
      <c r="F1213" s="107" t="s">
        <v>1362</v>
      </c>
      <c r="G1213" s="90" t="s">
        <v>13</v>
      </c>
      <c r="H1213" s="90">
        <v>14.0</v>
      </c>
      <c r="I1213" s="140" t="s">
        <v>708</v>
      </c>
      <c r="J1213" s="137" t="s">
        <v>272</v>
      </c>
      <c r="K1213" s="132"/>
      <c r="L1213" s="107" t="s">
        <v>5103</v>
      </c>
      <c r="M1213" s="352" t="s">
        <v>6232</v>
      </c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</row>
    <row r="1214">
      <c r="A1214" s="7">
        <v>1213.0</v>
      </c>
      <c r="B1214" s="7">
        <v>157.0</v>
      </c>
      <c r="C1214" s="139">
        <v>280402.0</v>
      </c>
      <c r="D1214" s="107" t="s">
        <v>5104</v>
      </c>
      <c r="E1214" s="107" t="s">
        <v>4989</v>
      </c>
      <c r="F1214" s="107" t="s">
        <v>147</v>
      </c>
      <c r="G1214" s="90" t="s">
        <v>13</v>
      </c>
      <c r="H1214" s="90">
        <v>14.0</v>
      </c>
      <c r="I1214" s="89" t="s">
        <v>14</v>
      </c>
      <c r="J1214" s="137" t="s">
        <v>272</v>
      </c>
      <c r="K1214" s="132"/>
      <c r="L1214" s="107" t="s">
        <v>5105</v>
      </c>
      <c r="M1214" s="352" t="s">
        <v>5070</v>
      </c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</row>
    <row r="1215">
      <c r="A1215" s="7">
        <v>1214.0</v>
      </c>
      <c r="B1215" s="7">
        <v>158.0</v>
      </c>
      <c r="C1215" s="139">
        <v>313965.0</v>
      </c>
      <c r="D1215" s="107" t="s">
        <v>5106</v>
      </c>
      <c r="E1215" s="107" t="s">
        <v>5107</v>
      </c>
      <c r="F1215" s="107" t="s">
        <v>2855</v>
      </c>
      <c r="G1215" s="90" t="s">
        <v>13</v>
      </c>
      <c r="H1215" s="90">
        <v>14.0</v>
      </c>
      <c r="I1215" s="140" t="s">
        <v>608</v>
      </c>
      <c r="J1215" s="137" t="s">
        <v>272</v>
      </c>
      <c r="K1215" s="132"/>
      <c r="L1215" s="107" t="s">
        <v>5108</v>
      </c>
      <c r="M1215" s="352" t="s">
        <v>5070</v>
      </c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</row>
    <row r="1216">
      <c r="A1216" s="7">
        <v>1215.0</v>
      </c>
      <c r="B1216" s="7">
        <v>159.0</v>
      </c>
      <c r="C1216" s="139">
        <v>312020.0</v>
      </c>
      <c r="D1216" s="107" t="s">
        <v>79</v>
      </c>
      <c r="E1216" s="107" t="s">
        <v>774</v>
      </c>
      <c r="F1216" s="107" t="s">
        <v>473</v>
      </c>
      <c r="G1216" s="90" t="s">
        <v>13</v>
      </c>
      <c r="H1216" s="90">
        <v>14.0</v>
      </c>
      <c r="I1216" s="140" t="s">
        <v>232</v>
      </c>
      <c r="J1216" s="137" t="s">
        <v>272</v>
      </c>
      <c r="K1216" s="132"/>
      <c r="L1216" s="107" t="s">
        <v>5109</v>
      </c>
      <c r="M1216" s="352" t="s">
        <v>6239</v>
      </c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</row>
    <row r="1217">
      <c r="A1217" s="7">
        <v>1216.0</v>
      </c>
      <c r="B1217" s="7">
        <v>160.0</v>
      </c>
      <c r="C1217" s="139">
        <v>318125.0</v>
      </c>
      <c r="D1217" s="107" t="s">
        <v>16</v>
      </c>
      <c r="E1217" s="107" t="s">
        <v>4747</v>
      </c>
      <c r="F1217" s="107" t="s">
        <v>5110</v>
      </c>
      <c r="G1217" s="90" t="s">
        <v>13</v>
      </c>
      <c r="H1217" s="90">
        <v>14.0</v>
      </c>
      <c r="I1217" s="89" t="s">
        <v>14</v>
      </c>
      <c r="J1217" s="137" t="s">
        <v>272</v>
      </c>
      <c r="K1217" s="132"/>
      <c r="L1217" s="107" t="s">
        <v>5111</v>
      </c>
      <c r="M1217" s="352" t="s">
        <v>5070</v>
      </c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</row>
    <row r="1218">
      <c r="A1218" s="7">
        <v>1217.0</v>
      </c>
      <c r="B1218" s="7">
        <v>161.0</v>
      </c>
      <c r="C1218" s="139">
        <v>324996.0</v>
      </c>
      <c r="D1218" s="107" t="s">
        <v>748</v>
      </c>
      <c r="E1218" s="107" t="s">
        <v>5112</v>
      </c>
      <c r="F1218" s="107" t="s">
        <v>59</v>
      </c>
      <c r="G1218" s="90" t="s">
        <v>13</v>
      </c>
      <c r="H1218" s="90">
        <v>14.0</v>
      </c>
      <c r="I1218" s="140" t="s">
        <v>77</v>
      </c>
      <c r="J1218" s="137" t="s">
        <v>272</v>
      </c>
      <c r="K1218" s="132"/>
      <c r="L1218" s="107" t="s">
        <v>5113</v>
      </c>
      <c r="M1218" s="352" t="s">
        <v>6239</v>
      </c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</row>
    <row r="1219">
      <c r="A1219" s="7">
        <v>1218.0</v>
      </c>
      <c r="B1219" s="7">
        <v>162.0</v>
      </c>
      <c r="C1219" s="139">
        <v>291114.0</v>
      </c>
      <c r="D1219" s="107" t="s">
        <v>5114</v>
      </c>
      <c r="E1219" s="107" t="s">
        <v>1125</v>
      </c>
      <c r="F1219" s="107" t="s">
        <v>287</v>
      </c>
      <c r="G1219" s="90" t="s">
        <v>13</v>
      </c>
      <c r="H1219" s="90">
        <v>14.0</v>
      </c>
      <c r="I1219" s="140" t="s">
        <v>511</v>
      </c>
      <c r="J1219" s="137" t="s">
        <v>272</v>
      </c>
      <c r="K1219" s="132"/>
      <c r="L1219" s="107" t="s">
        <v>5115</v>
      </c>
      <c r="M1219" s="352" t="s">
        <v>6239</v>
      </c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</row>
    <row r="1220">
      <c r="A1220" s="7">
        <v>1219.0</v>
      </c>
      <c r="B1220" s="7">
        <v>163.0</v>
      </c>
      <c r="C1220" s="139">
        <v>317938.0</v>
      </c>
      <c r="D1220" s="107" t="s">
        <v>5116</v>
      </c>
      <c r="E1220" s="107" t="s">
        <v>1125</v>
      </c>
      <c r="F1220" s="107" t="s">
        <v>1748</v>
      </c>
      <c r="G1220" s="90" t="s">
        <v>13</v>
      </c>
      <c r="H1220" s="90">
        <v>14.0</v>
      </c>
      <c r="I1220" s="140" t="s">
        <v>232</v>
      </c>
      <c r="J1220" s="137" t="s">
        <v>272</v>
      </c>
      <c r="K1220" s="132"/>
      <c r="L1220" s="107" t="s">
        <v>5117</v>
      </c>
      <c r="M1220" s="352" t="s">
        <v>6239</v>
      </c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</row>
    <row r="1221">
      <c r="A1221" s="7">
        <v>1220.0</v>
      </c>
      <c r="B1221" s="7">
        <v>164.0</v>
      </c>
      <c r="C1221" s="139">
        <v>318950.0</v>
      </c>
      <c r="D1221" s="107" t="s">
        <v>5118</v>
      </c>
      <c r="E1221" s="107" t="s">
        <v>953</v>
      </c>
      <c r="F1221" s="107" t="s">
        <v>3088</v>
      </c>
      <c r="G1221" s="90" t="s">
        <v>13</v>
      </c>
      <c r="H1221" s="90">
        <v>14.0</v>
      </c>
      <c r="I1221" s="140" t="s">
        <v>77</v>
      </c>
      <c r="J1221" s="137" t="s">
        <v>272</v>
      </c>
      <c r="K1221" s="132"/>
      <c r="L1221" s="107" t="s">
        <v>5119</v>
      </c>
      <c r="M1221" s="352" t="s">
        <v>6239</v>
      </c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</row>
    <row r="1222">
      <c r="A1222" s="7">
        <v>1221.0</v>
      </c>
      <c r="B1222" s="7">
        <v>165.0</v>
      </c>
      <c r="C1222" s="139">
        <v>326441.0</v>
      </c>
      <c r="D1222" s="107" t="s">
        <v>5120</v>
      </c>
      <c r="E1222" s="107" t="s">
        <v>5121</v>
      </c>
      <c r="F1222" s="107" t="s">
        <v>5122</v>
      </c>
      <c r="G1222" s="90" t="s">
        <v>13</v>
      </c>
      <c r="H1222" s="90">
        <v>14.0</v>
      </c>
      <c r="I1222" s="140" t="s">
        <v>64</v>
      </c>
      <c r="J1222" s="137" t="s">
        <v>272</v>
      </c>
      <c r="K1222" s="132"/>
      <c r="L1222" s="107" t="s">
        <v>5123</v>
      </c>
      <c r="M1222" s="352" t="s">
        <v>6239</v>
      </c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</row>
    <row r="1223">
      <c r="A1223" s="7">
        <v>1222.0</v>
      </c>
      <c r="B1223" s="7">
        <v>166.0</v>
      </c>
      <c r="C1223" s="139">
        <v>280286.0</v>
      </c>
      <c r="D1223" s="107" t="s">
        <v>5124</v>
      </c>
      <c r="E1223" s="107" t="s">
        <v>5125</v>
      </c>
      <c r="F1223" s="107" t="s">
        <v>43</v>
      </c>
      <c r="G1223" s="90" t="s">
        <v>13</v>
      </c>
      <c r="H1223" s="90">
        <v>14.0</v>
      </c>
      <c r="I1223" s="140" t="s">
        <v>1902</v>
      </c>
      <c r="J1223" s="137" t="s">
        <v>272</v>
      </c>
      <c r="K1223" s="132"/>
      <c r="L1223" s="107" t="s">
        <v>5126</v>
      </c>
      <c r="M1223" s="352" t="s">
        <v>5070</v>
      </c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</row>
    <row r="1224">
      <c r="A1224" s="7">
        <v>1223.0</v>
      </c>
      <c r="B1224" s="7">
        <v>167.0</v>
      </c>
      <c r="C1224" s="139">
        <v>312277.0</v>
      </c>
      <c r="D1224" s="107" t="s">
        <v>4308</v>
      </c>
      <c r="E1224" s="107" t="s">
        <v>5127</v>
      </c>
      <c r="F1224" s="107" t="s">
        <v>5128</v>
      </c>
      <c r="G1224" s="90" t="s">
        <v>13</v>
      </c>
      <c r="H1224" s="90">
        <v>14.0</v>
      </c>
      <c r="I1224" s="140" t="s">
        <v>2210</v>
      </c>
      <c r="J1224" s="137" t="s">
        <v>272</v>
      </c>
      <c r="K1224" s="132"/>
      <c r="L1224" s="107" t="s">
        <v>5129</v>
      </c>
      <c r="M1224" s="352" t="s">
        <v>6239</v>
      </c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</row>
    <row r="1225">
      <c r="A1225" s="7">
        <v>1224.0</v>
      </c>
      <c r="B1225" s="7">
        <v>168.0</v>
      </c>
      <c r="C1225" s="139">
        <v>283711.0</v>
      </c>
      <c r="D1225" s="107" t="s">
        <v>5130</v>
      </c>
      <c r="E1225" s="107" t="s">
        <v>5131</v>
      </c>
      <c r="F1225" s="107" t="s">
        <v>63</v>
      </c>
      <c r="G1225" s="90" t="s">
        <v>22</v>
      </c>
      <c r="H1225" s="90">
        <v>14.0</v>
      </c>
      <c r="I1225" s="140" t="s">
        <v>114</v>
      </c>
      <c r="J1225" s="137" t="s">
        <v>272</v>
      </c>
      <c r="K1225" s="132"/>
      <c r="L1225" s="107" t="s">
        <v>5132</v>
      </c>
      <c r="M1225" s="352" t="s">
        <v>6232</v>
      </c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</row>
    <row r="1226" ht="27.0">
      <c r="A1226" s="7">
        <v>1225.0</v>
      </c>
      <c r="B1226" s="7">
        <v>169.0</v>
      </c>
      <c r="C1226" s="145">
        <v>299365.0</v>
      </c>
      <c r="D1226" s="103" t="s">
        <v>2060</v>
      </c>
      <c r="E1226" s="103" t="s">
        <v>2061</v>
      </c>
      <c r="F1226" s="103" t="s">
        <v>2062</v>
      </c>
      <c r="G1226" s="104" t="s">
        <v>22</v>
      </c>
      <c r="H1226" s="104">
        <v>14.0</v>
      </c>
      <c r="I1226" s="102" t="s">
        <v>14</v>
      </c>
      <c r="J1226" s="118" t="s">
        <v>272</v>
      </c>
      <c r="K1226" s="126" t="s">
        <v>3051</v>
      </c>
      <c r="L1226" s="103" t="s">
        <v>5133</v>
      </c>
      <c r="M1226" s="351" t="s">
        <v>5070</v>
      </c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</row>
    <row r="1227">
      <c r="A1227" s="7">
        <v>1226.0</v>
      </c>
      <c r="B1227" s="7">
        <v>170.0</v>
      </c>
      <c r="C1227" s="28">
        <v>264815.0</v>
      </c>
      <c r="D1227" s="32" t="s">
        <v>6242</v>
      </c>
      <c r="E1227" s="32" t="s">
        <v>6243</v>
      </c>
      <c r="F1227" s="32" t="s">
        <v>6244</v>
      </c>
      <c r="G1227" s="11" t="s">
        <v>22</v>
      </c>
      <c r="H1227" s="11">
        <v>14.0</v>
      </c>
      <c r="I1227" s="31" t="s">
        <v>61</v>
      </c>
      <c r="J1227" s="16" t="s">
        <v>272</v>
      </c>
      <c r="K1227" s="327"/>
      <c r="L1227" s="32" t="s">
        <v>6245</v>
      </c>
      <c r="M1227" s="13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</row>
    <row r="1228" ht="27.0">
      <c r="A1228" s="7">
        <v>1227.0</v>
      </c>
      <c r="B1228" s="7">
        <v>171.0</v>
      </c>
      <c r="C1228" s="139">
        <v>318943.0</v>
      </c>
      <c r="D1228" s="107" t="s">
        <v>5134</v>
      </c>
      <c r="E1228" s="107" t="s">
        <v>5016</v>
      </c>
      <c r="F1228" s="107" t="s">
        <v>5135</v>
      </c>
      <c r="G1228" s="90" t="s">
        <v>22</v>
      </c>
      <c r="H1228" s="90">
        <v>14.0</v>
      </c>
      <c r="I1228" s="89" t="s">
        <v>194</v>
      </c>
      <c r="J1228" s="137" t="s">
        <v>272</v>
      </c>
      <c r="K1228" s="132"/>
      <c r="L1228" s="107" t="s">
        <v>5136</v>
      </c>
      <c r="M1228" s="352" t="s">
        <v>6239</v>
      </c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</row>
    <row r="1229">
      <c r="A1229" s="7">
        <v>1228.0</v>
      </c>
      <c r="B1229" s="7">
        <v>172.0</v>
      </c>
      <c r="C1229" s="139">
        <v>312695.0</v>
      </c>
      <c r="D1229" s="107" t="s">
        <v>5137</v>
      </c>
      <c r="E1229" s="107" t="s">
        <v>5138</v>
      </c>
      <c r="F1229" s="107" t="s">
        <v>5135</v>
      </c>
      <c r="G1229" s="90" t="s">
        <v>22</v>
      </c>
      <c r="H1229" s="90">
        <v>14.0</v>
      </c>
      <c r="I1229" s="140" t="s">
        <v>232</v>
      </c>
      <c r="J1229" s="137" t="s">
        <v>272</v>
      </c>
      <c r="K1229" s="132"/>
      <c r="L1229" s="107" t="s">
        <v>5139</v>
      </c>
      <c r="M1229" s="352" t="s">
        <v>6239</v>
      </c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</row>
    <row r="1230">
      <c r="A1230" s="7">
        <v>1229.0</v>
      </c>
      <c r="B1230" s="7">
        <v>173.0</v>
      </c>
      <c r="C1230" s="139">
        <v>270564.0</v>
      </c>
      <c r="D1230" s="107" t="s">
        <v>347</v>
      </c>
      <c r="E1230" s="107" t="s">
        <v>533</v>
      </c>
      <c r="F1230" s="107" t="s">
        <v>533</v>
      </c>
      <c r="G1230" s="90" t="s">
        <v>22</v>
      </c>
      <c r="H1230" s="90">
        <v>14.0</v>
      </c>
      <c r="I1230" s="89" t="s">
        <v>14</v>
      </c>
      <c r="J1230" s="137" t="s">
        <v>272</v>
      </c>
      <c r="K1230" s="132"/>
      <c r="L1230" s="107" t="s">
        <v>5140</v>
      </c>
      <c r="M1230" s="352" t="s">
        <v>6239</v>
      </c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</row>
    <row r="1231">
      <c r="A1231" s="7">
        <v>1230.0</v>
      </c>
      <c r="B1231" s="7">
        <v>174.0</v>
      </c>
      <c r="C1231" s="139">
        <v>290395.0</v>
      </c>
      <c r="D1231" s="107" t="s">
        <v>5141</v>
      </c>
      <c r="E1231" s="107" t="s">
        <v>5142</v>
      </c>
      <c r="F1231" s="107" t="s">
        <v>37</v>
      </c>
      <c r="G1231" s="90" t="s">
        <v>22</v>
      </c>
      <c r="H1231" s="90">
        <v>14.0</v>
      </c>
      <c r="I1231" s="89" t="s">
        <v>3062</v>
      </c>
      <c r="J1231" s="137" t="s">
        <v>272</v>
      </c>
      <c r="K1231" s="132"/>
      <c r="L1231" s="107" t="s">
        <v>5143</v>
      </c>
      <c r="M1231" s="352" t="s">
        <v>6239</v>
      </c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</row>
    <row r="1232">
      <c r="A1232" s="7">
        <v>1231.0</v>
      </c>
      <c r="B1232" s="7">
        <v>175.0</v>
      </c>
      <c r="C1232" s="145">
        <v>324126.0</v>
      </c>
      <c r="D1232" s="103" t="s">
        <v>230</v>
      </c>
      <c r="E1232" s="103" t="s">
        <v>102</v>
      </c>
      <c r="F1232" s="103" t="s">
        <v>55</v>
      </c>
      <c r="G1232" s="104" t="s">
        <v>22</v>
      </c>
      <c r="H1232" s="104">
        <v>14.0</v>
      </c>
      <c r="I1232" s="184" t="s">
        <v>1902</v>
      </c>
      <c r="J1232" s="118" t="s">
        <v>272</v>
      </c>
      <c r="K1232" s="126" t="s">
        <v>3051</v>
      </c>
      <c r="L1232" s="103" t="s">
        <v>5144</v>
      </c>
      <c r="M1232" s="351" t="s">
        <v>5070</v>
      </c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</row>
    <row r="1233">
      <c r="A1233" s="7">
        <v>1232.0</v>
      </c>
      <c r="B1233" s="7">
        <v>176.0</v>
      </c>
      <c r="C1233" s="139">
        <v>319512.0</v>
      </c>
      <c r="D1233" s="107" t="s">
        <v>5145</v>
      </c>
      <c r="E1233" s="107" t="s">
        <v>339</v>
      </c>
      <c r="F1233" s="107" t="s">
        <v>5146</v>
      </c>
      <c r="G1233" s="90" t="s">
        <v>22</v>
      </c>
      <c r="H1233" s="90">
        <v>14.0</v>
      </c>
      <c r="I1233" s="89" t="s">
        <v>14</v>
      </c>
      <c r="J1233" s="137" t="s">
        <v>272</v>
      </c>
      <c r="K1233" s="132"/>
      <c r="L1233" s="107" t="s">
        <v>5147</v>
      </c>
      <c r="M1233" s="352" t="s">
        <v>5070</v>
      </c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</row>
    <row r="1234">
      <c r="A1234" s="7">
        <v>1233.0</v>
      </c>
      <c r="B1234" s="7">
        <v>177.0</v>
      </c>
      <c r="C1234" s="139">
        <v>331297.0</v>
      </c>
      <c r="D1234" s="107" t="s">
        <v>5148</v>
      </c>
      <c r="E1234" s="107" t="s">
        <v>3101</v>
      </c>
      <c r="F1234" s="107" t="s">
        <v>5149</v>
      </c>
      <c r="G1234" s="90" t="s">
        <v>22</v>
      </c>
      <c r="H1234" s="90">
        <v>14.0</v>
      </c>
      <c r="I1234" s="140" t="s">
        <v>119</v>
      </c>
      <c r="J1234" s="137" t="s">
        <v>272</v>
      </c>
      <c r="K1234" s="132"/>
      <c r="L1234" s="107" t="s">
        <v>5150</v>
      </c>
      <c r="M1234" s="352" t="s">
        <v>6239</v>
      </c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</row>
    <row r="1235">
      <c r="A1235" s="7">
        <v>1234.0</v>
      </c>
      <c r="B1235" s="7">
        <v>178.0</v>
      </c>
      <c r="C1235" s="139">
        <v>295298.0</v>
      </c>
      <c r="D1235" s="107" t="s">
        <v>4771</v>
      </c>
      <c r="E1235" s="107" t="s">
        <v>5151</v>
      </c>
      <c r="F1235" s="107" t="s">
        <v>5152</v>
      </c>
      <c r="G1235" s="90" t="s">
        <v>22</v>
      </c>
      <c r="H1235" s="90">
        <v>14.0</v>
      </c>
      <c r="I1235" s="140" t="s">
        <v>511</v>
      </c>
      <c r="J1235" s="137" t="s">
        <v>272</v>
      </c>
      <c r="K1235" s="132"/>
      <c r="L1235" s="107" t="s">
        <v>5153</v>
      </c>
      <c r="M1235" s="352" t="s">
        <v>6239</v>
      </c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</row>
    <row r="1236" ht="27.0">
      <c r="A1236" s="7">
        <v>1235.0</v>
      </c>
      <c r="B1236" s="7">
        <v>179.0</v>
      </c>
      <c r="C1236" s="139">
        <v>329918.0</v>
      </c>
      <c r="D1236" s="107" t="s">
        <v>3652</v>
      </c>
      <c r="E1236" s="107" t="s">
        <v>147</v>
      </c>
      <c r="F1236" s="107" t="s">
        <v>2986</v>
      </c>
      <c r="G1236" s="90" t="s">
        <v>22</v>
      </c>
      <c r="H1236" s="90">
        <v>14.0</v>
      </c>
      <c r="I1236" s="140" t="s">
        <v>64</v>
      </c>
      <c r="J1236" s="137" t="s">
        <v>272</v>
      </c>
      <c r="K1236" s="132"/>
      <c r="L1236" s="107" t="s">
        <v>5154</v>
      </c>
      <c r="M1236" s="352" t="s">
        <v>6239</v>
      </c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</row>
    <row r="1237">
      <c r="A1237" s="7">
        <v>1236.0</v>
      </c>
      <c r="B1237" s="7">
        <v>180.0</v>
      </c>
      <c r="C1237" s="139">
        <v>312185.0</v>
      </c>
      <c r="D1237" s="107" t="s">
        <v>5155</v>
      </c>
      <c r="E1237" s="107" t="s">
        <v>5156</v>
      </c>
      <c r="F1237" s="107" t="s">
        <v>486</v>
      </c>
      <c r="G1237" s="90" t="s">
        <v>22</v>
      </c>
      <c r="H1237" s="90">
        <v>14.0</v>
      </c>
      <c r="I1237" s="140" t="s">
        <v>275</v>
      </c>
      <c r="J1237" s="137" t="s">
        <v>272</v>
      </c>
      <c r="K1237" s="132"/>
      <c r="L1237" s="107" t="s">
        <v>5157</v>
      </c>
      <c r="M1237" s="352" t="s">
        <v>6239</v>
      </c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</row>
    <row r="1238">
      <c r="A1238" s="7">
        <v>1237.0</v>
      </c>
      <c r="B1238" s="7">
        <v>181.0</v>
      </c>
      <c r="C1238" s="139">
        <v>328750.0</v>
      </c>
      <c r="D1238" s="107" t="s">
        <v>5158</v>
      </c>
      <c r="E1238" s="107" t="s">
        <v>2170</v>
      </c>
      <c r="F1238" s="107" t="s">
        <v>2170</v>
      </c>
      <c r="G1238" s="90" t="s">
        <v>22</v>
      </c>
      <c r="H1238" s="90">
        <v>14.0</v>
      </c>
      <c r="I1238" s="140" t="s">
        <v>232</v>
      </c>
      <c r="J1238" s="137" t="s">
        <v>272</v>
      </c>
      <c r="K1238" s="132"/>
      <c r="L1238" s="107" t="s">
        <v>5159</v>
      </c>
      <c r="M1238" s="352" t="s">
        <v>6239</v>
      </c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</row>
    <row r="1239">
      <c r="A1239" s="7">
        <v>1238.0</v>
      </c>
      <c r="B1239" s="7">
        <v>182.0</v>
      </c>
      <c r="C1239" s="139">
        <v>314192.0</v>
      </c>
      <c r="D1239" s="107" t="s">
        <v>2214</v>
      </c>
      <c r="E1239" s="107" t="s">
        <v>730</v>
      </c>
      <c r="F1239" s="107" t="s">
        <v>495</v>
      </c>
      <c r="G1239" s="90" t="s">
        <v>22</v>
      </c>
      <c r="H1239" s="90">
        <v>14.0</v>
      </c>
      <c r="I1239" s="89" t="s">
        <v>14</v>
      </c>
      <c r="J1239" s="137" t="s">
        <v>272</v>
      </c>
      <c r="K1239" s="132"/>
      <c r="L1239" s="107" t="s">
        <v>5160</v>
      </c>
      <c r="M1239" s="352" t="s">
        <v>5070</v>
      </c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</row>
    <row r="1240">
      <c r="A1240" s="7">
        <v>1239.0</v>
      </c>
      <c r="B1240" s="7">
        <v>183.0</v>
      </c>
      <c r="C1240" s="139">
        <v>316611.0</v>
      </c>
      <c r="D1240" s="107" t="s">
        <v>160</v>
      </c>
      <c r="E1240" s="107" t="s">
        <v>5161</v>
      </c>
      <c r="F1240" s="107" t="s">
        <v>5162</v>
      </c>
      <c r="G1240" s="90" t="s">
        <v>22</v>
      </c>
      <c r="H1240" s="90">
        <v>14.0</v>
      </c>
      <c r="I1240" s="89" t="s">
        <v>14</v>
      </c>
      <c r="J1240" s="137" t="s">
        <v>272</v>
      </c>
      <c r="K1240" s="132"/>
      <c r="L1240" s="107" t="s">
        <v>5163</v>
      </c>
      <c r="M1240" s="352" t="s">
        <v>6239</v>
      </c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</row>
    <row r="1241">
      <c r="A1241" s="7">
        <v>1240.0</v>
      </c>
      <c r="B1241" s="7">
        <v>184.0</v>
      </c>
      <c r="C1241" s="139">
        <v>314458.0</v>
      </c>
      <c r="D1241" s="107" t="s">
        <v>1922</v>
      </c>
      <c r="E1241" s="107" t="s">
        <v>186</v>
      </c>
      <c r="F1241" s="107" t="s">
        <v>473</v>
      </c>
      <c r="G1241" s="90" t="s">
        <v>22</v>
      </c>
      <c r="H1241" s="90">
        <v>14.0</v>
      </c>
      <c r="I1241" s="89" t="s">
        <v>14</v>
      </c>
      <c r="J1241" s="137" t="s">
        <v>272</v>
      </c>
      <c r="K1241" s="132"/>
      <c r="L1241" s="107" t="s">
        <v>5164</v>
      </c>
      <c r="M1241" s="352" t="s">
        <v>6239</v>
      </c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</row>
    <row r="1242" ht="15.75">
      <c r="A1242" s="7">
        <v>1241.0</v>
      </c>
      <c r="B1242" s="7">
        <v>1.0</v>
      </c>
      <c r="C1242" s="191">
        <v>227223.0</v>
      </c>
      <c r="D1242" s="274" t="s">
        <v>5165</v>
      </c>
      <c r="E1242" s="274" t="s">
        <v>5166</v>
      </c>
      <c r="F1242" s="274" t="s">
        <v>430</v>
      </c>
      <c r="G1242" s="90" t="s">
        <v>13</v>
      </c>
      <c r="H1242" s="90">
        <v>1.0</v>
      </c>
      <c r="I1242" s="89" t="s">
        <v>422</v>
      </c>
      <c r="J1242" s="274" t="s">
        <v>296</v>
      </c>
      <c r="K1242" s="132"/>
      <c r="L1242" s="87" t="s">
        <v>5167</v>
      </c>
      <c r="M1242" s="366" t="s">
        <v>6246</v>
      </c>
      <c r="N1242" s="14" t="s">
        <v>5169</v>
      </c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</row>
    <row r="1243" ht="15.75">
      <c r="A1243" s="7">
        <v>1242.0</v>
      </c>
      <c r="B1243" s="7">
        <v>2.0</v>
      </c>
      <c r="C1243" s="191">
        <v>201525.0</v>
      </c>
      <c r="D1243" s="274" t="s">
        <v>53</v>
      </c>
      <c r="E1243" s="274" t="s">
        <v>5170</v>
      </c>
      <c r="F1243" s="274" t="s">
        <v>24</v>
      </c>
      <c r="G1243" s="90" t="s">
        <v>13</v>
      </c>
      <c r="H1243" s="90">
        <v>1.0</v>
      </c>
      <c r="I1243" s="89" t="s">
        <v>5171</v>
      </c>
      <c r="J1243" s="274" t="s">
        <v>296</v>
      </c>
      <c r="K1243" s="132"/>
      <c r="L1243" s="87" t="s">
        <v>5172</v>
      </c>
      <c r="M1243" s="366" t="s">
        <v>5326</v>
      </c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</row>
    <row r="1244" ht="15.75">
      <c r="A1244" s="7">
        <v>1243.0</v>
      </c>
      <c r="B1244" s="7">
        <v>3.0</v>
      </c>
      <c r="C1244" s="191">
        <v>200470.0</v>
      </c>
      <c r="D1244" s="274" t="s">
        <v>4959</v>
      </c>
      <c r="E1244" s="274" t="s">
        <v>5173</v>
      </c>
      <c r="F1244" s="274" t="s">
        <v>2561</v>
      </c>
      <c r="G1244" s="90" t="s">
        <v>13</v>
      </c>
      <c r="H1244" s="90">
        <v>1.0</v>
      </c>
      <c r="I1244" s="89" t="s">
        <v>295</v>
      </c>
      <c r="J1244" s="274" t="s">
        <v>296</v>
      </c>
      <c r="K1244" s="132"/>
      <c r="L1244" s="87" t="s">
        <v>5174</v>
      </c>
      <c r="M1244" s="366" t="s">
        <v>5326</v>
      </c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</row>
    <row r="1245" ht="15.75">
      <c r="A1245" s="7">
        <v>1244.0</v>
      </c>
      <c r="B1245" s="7">
        <v>4.0</v>
      </c>
      <c r="C1245" s="367">
        <v>189267.0</v>
      </c>
      <c r="D1245" s="368" t="s">
        <v>2128</v>
      </c>
      <c r="E1245" s="368" t="s">
        <v>2129</v>
      </c>
      <c r="F1245" s="368" t="s">
        <v>59</v>
      </c>
      <c r="G1245" s="369" t="s">
        <v>13</v>
      </c>
      <c r="H1245" s="369">
        <v>1.0</v>
      </c>
      <c r="I1245" s="370" t="s">
        <v>61</v>
      </c>
      <c r="J1245" s="368" t="s">
        <v>296</v>
      </c>
      <c r="K1245" s="371" t="s">
        <v>3051</v>
      </c>
      <c r="L1245" s="372" t="s">
        <v>5175</v>
      </c>
      <c r="M1245" s="373" t="s">
        <v>5326</v>
      </c>
      <c r="N1245" s="315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</row>
    <row r="1246" ht="15.75">
      <c r="A1246" s="7">
        <v>1245.0</v>
      </c>
      <c r="B1246" s="7">
        <v>5.0</v>
      </c>
      <c r="C1246" s="191">
        <v>176505.0</v>
      </c>
      <c r="D1246" s="274" t="s">
        <v>1527</v>
      </c>
      <c r="E1246" s="274" t="s">
        <v>5176</v>
      </c>
      <c r="F1246" s="274" t="s">
        <v>5177</v>
      </c>
      <c r="G1246" s="90" t="s">
        <v>13</v>
      </c>
      <c r="H1246" s="90">
        <v>1.0</v>
      </c>
      <c r="I1246" s="89" t="s">
        <v>5171</v>
      </c>
      <c r="J1246" s="274" t="s">
        <v>296</v>
      </c>
      <c r="K1246" s="132"/>
      <c r="L1246" s="87" t="s">
        <v>5178</v>
      </c>
      <c r="M1246" s="366" t="s">
        <v>6247</v>
      </c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</row>
    <row r="1247" ht="15.75">
      <c r="A1247" s="7">
        <v>1246.0</v>
      </c>
      <c r="B1247" s="7">
        <v>6.0</v>
      </c>
      <c r="C1247" s="191">
        <v>244397.0</v>
      </c>
      <c r="D1247" s="274" t="s">
        <v>5179</v>
      </c>
      <c r="E1247" s="274" t="s">
        <v>5180</v>
      </c>
      <c r="F1247" s="274" t="s">
        <v>5181</v>
      </c>
      <c r="G1247" s="90" t="s">
        <v>13</v>
      </c>
      <c r="H1247" s="90">
        <v>1.0</v>
      </c>
      <c r="I1247" s="89" t="s">
        <v>61</v>
      </c>
      <c r="J1247" s="274" t="s">
        <v>296</v>
      </c>
      <c r="K1247" s="132"/>
      <c r="L1247" s="87" t="s">
        <v>5182</v>
      </c>
      <c r="M1247" s="366" t="s">
        <v>6247</v>
      </c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</row>
    <row r="1248" ht="15.75">
      <c r="A1248" s="7">
        <v>1247.0</v>
      </c>
      <c r="B1248" s="7">
        <v>7.0</v>
      </c>
      <c r="C1248" s="367" t="s">
        <v>5183</v>
      </c>
      <c r="D1248" s="368" t="s">
        <v>58</v>
      </c>
      <c r="E1248" s="368" t="s">
        <v>5184</v>
      </c>
      <c r="F1248" s="368" t="s">
        <v>5185</v>
      </c>
      <c r="G1248" s="369" t="s">
        <v>13</v>
      </c>
      <c r="H1248" s="369">
        <v>1.0</v>
      </c>
      <c r="I1248" s="370" t="s">
        <v>295</v>
      </c>
      <c r="J1248" s="368" t="s">
        <v>296</v>
      </c>
      <c r="K1248" s="371" t="s">
        <v>2962</v>
      </c>
      <c r="L1248" s="374" t="s">
        <v>5186</v>
      </c>
      <c r="M1248" s="373" t="s">
        <v>6247</v>
      </c>
      <c r="N1248" s="316" t="s">
        <v>5187</v>
      </c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</row>
    <row r="1249" ht="15.75">
      <c r="A1249" s="7">
        <v>1248.0</v>
      </c>
      <c r="B1249" s="7">
        <v>8.0</v>
      </c>
      <c r="C1249" s="191">
        <v>174773.0</v>
      </c>
      <c r="D1249" s="274" t="s">
        <v>5188</v>
      </c>
      <c r="E1249" s="274" t="s">
        <v>5189</v>
      </c>
      <c r="F1249" s="274" t="s">
        <v>5190</v>
      </c>
      <c r="G1249" s="7" t="s">
        <v>13</v>
      </c>
      <c r="H1249" s="7">
        <v>1.0</v>
      </c>
      <c r="I1249" s="89" t="s">
        <v>295</v>
      </c>
      <c r="J1249" s="274" t="s">
        <v>296</v>
      </c>
      <c r="K1249" s="132"/>
      <c r="L1249" s="87" t="s">
        <v>5191</v>
      </c>
      <c r="M1249" s="366" t="s">
        <v>5326</v>
      </c>
      <c r="N1249" s="14" t="s">
        <v>5192</v>
      </c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</row>
    <row r="1250" ht="15.75">
      <c r="A1250" s="7">
        <v>1249.0</v>
      </c>
      <c r="B1250" s="7">
        <v>9.0</v>
      </c>
      <c r="C1250" s="367" t="s">
        <v>2096</v>
      </c>
      <c r="D1250" s="368" t="s">
        <v>2097</v>
      </c>
      <c r="E1250" s="368" t="s">
        <v>2098</v>
      </c>
      <c r="F1250" s="368" t="s">
        <v>533</v>
      </c>
      <c r="G1250" s="369" t="s">
        <v>13</v>
      </c>
      <c r="H1250" s="369">
        <v>1.0</v>
      </c>
      <c r="I1250" s="370" t="s">
        <v>205</v>
      </c>
      <c r="J1250" s="368" t="s">
        <v>296</v>
      </c>
      <c r="K1250" s="371" t="s">
        <v>2503</v>
      </c>
      <c r="L1250" s="372" t="s">
        <v>5193</v>
      </c>
      <c r="M1250" s="373" t="s">
        <v>6247</v>
      </c>
      <c r="N1250" s="315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</row>
    <row r="1251" ht="15.75">
      <c r="A1251" s="7">
        <v>1250.0</v>
      </c>
      <c r="B1251" s="7">
        <v>10.0</v>
      </c>
      <c r="C1251" s="191">
        <v>244097.0</v>
      </c>
      <c r="D1251" s="274" t="s">
        <v>2442</v>
      </c>
      <c r="E1251" s="274" t="s">
        <v>5194</v>
      </c>
      <c r="F1251" s="274" t="s">
        <v>5195</v>
      </c>
      <c r="G1251" s="90" t="s">
        <v>22</v>
      </c>
      <c r="H1251" s="90">
        <v>1.0</v>
      </c>
      <c r="I1251" s="89" t="s">
        <v>61</v>
      </c>
      <c r="J1251" s="274" t="s">
        <v>296</v>
      </c>
      <c r="K1251" s="132"/>
      <c r="L1251" s="87" t="s">
        <v>5196</v>
      </c>
      <c r="M1251" s="366" t="s">
        <v>6247</v>
      </c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</row>
    <row r="1252" ht="15.75">
      <c r="A1252" s="7">
        <v>1251.0</v>
      </c>
      <c r="B1252" s="30">
        <v>11.0</v>
      </c>
      <c r="C1252" s="15">
        <v>204417.0</v>
      </c>
      <c r="D1252" s="26" t="s">
        <v>292</v>
      </c>
      <c r="E1252" s="26" t="s">
        <v>293</v>
      </c>
      <c r="F1252" s="26" t="s">
        <v>294</v>
      </c>
      <c r="G1252" s="11" t="s">
        <v>22</v>
      </c>
      <c r="H1252" s="11">
        <v>1.0</v>
      </c>
      <c r="I1252" s="13" t="s">
        <v>295</v>
      </c>
      <c r="J1252" s="26" t="s">
        <v>296</v>
      </c>
      <c r="K1252" s="327"/>
      <c r="L1252" s="10"/>
      <c r="M1252" s="375" t="s">
        <v>5168</v>
      </c>
      <c r="N1252" s="252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</row>
    <row r="1253" ht="15.75">
      <c r="A1253" s="7">
        <v>1252.0</v>
      </c>
      <c r="B1253" s="7">
        <v>12.0</v>
      </c>
      <c r="C1253" s="191">
        <v>234999.0</v>
      </c>
      <c r="D1253" s="274" t="s">
        <v>5197</v>
      </c>
      <c r="E1253" s="274" t="s">
        <v>4445</v>
      </c>
      <c r="F1253" s="274" t="s">
        <v>37</v>
      </c>
      <c r="G1253" s="90" t="s">
        <v>22</v>
      </c>
      <c r="H1253" s="90">
        <v>1.0</v>
      </c>
      <c r="I1253" s="89" t="s">
        <v>275</v>
      </c>
      <c r="J1253" s="274" t="s">
        <v>296</v>
      </c>
      <c r="K1253" s="132"/>
      <c r="L1253" s="87" t="s">
        <v>5198</v>
      </c>
      <c r="M1253" s="366" t="s">
        <v>5168</v>
      </c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</row>
    <row r="1254" ht="15.75">
      <c r="A1254" s="7">
        <v>1253.0</v>
      </c>
      <c r="B1254" s="7">
        <v>13.0</v>
      </c>
      <c r="C1254" s="191">
        <v>199817.0</v>
      </c>
      <c r="D1254" s="274" t="s">
        <v>160</v>
      </c>
      <c r="E1254" s="274" t="s">
        <v>2489</v>
      </c>
      <c r="F1254" s="274" t="s">
        <v>5199</v>
      </c>
      <c r="G1254" s="90" t="s">
        <v>22</v>
      </c>
      <c r="H1254" s="90">
        <v>1.0</v>
      </c>
      <c r="I1254" s="89" t="s">
        <v>61</v>
      </c>
      <c r="J1254" s="274" t="s">
        <v>296</v>
      </c>
      <c r="K1254" s="132"/>
      <c r="L1254" s="87" t="s">
        <v>5200</v>
      </c>
      <c r="M1254" s="366" t="s">
        <v>6248</v>
      </c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</row>
    <row r="1255" ht="15.75">
      <c r="A1255" s="7">
        <v>1254.0</v>
      </c>
      <c r="B1255" s="7">
        <v>14.0</v>
      </c>
      <c r="C1255" s="191">
        <v>241844.0</v>
      </c>
      <c r="D1255" s="274" t="s">
        <v>480</v>
      </c>
      <c r="E1255" s="274" t="s">
        <v>5201</v>
      </c>
      <c r="F1255" s="274" t="s">
        <v>3717</v>
      </c>
      <c r="G1255" s="90" t="s">
        <v>22</v>
      </c>
      <c r="H1255" s="90">
        <v>1.0</v>
      </c>
      <c r="I1255" s="89" t="s">
        <v>295</v>
      </c>
      <c r="J1255" s="274" t="s">
        <v>296</v>
      </c>
      <c r="K1255" s="132"/>
      <c r="L1255" s="87" t="s">
        <v>5202</v>
      </c>
      <c r="M1255" s="366" t="s">
        <v>6247</v>
      </c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</row>
    <row r="1256" ht="15.75">
      <c r="A1256" s="7">
        <v>1255.0</v>
      </c>
      <c r="B1256" s="7">
        <v>15.0</v>
      </c>
      <c r="C1256" s="191">
        <v>242394.0</v>
      </c>
      <c r="D1256" s="274" t="s">
        <v>585</v>
      </c>
      <c r="E1256" s="274" t="s">
        <v>1691</v>
      </c>
      <c r="F1256" s="274" t="s">
        <v>5203</v>
      </c>
      <c r="G1256" s="90" t="s">
        <v>22</v>
      </c>
      <c r="H1256" s="90">
        <v>1.0</v>
      </c>
      <c r="I1256" s="89" t="s">
        <v>295</v>
      </c>
      <c r="J1256" s="274" t="s">
        <v>296</v>
      </c>
      <c r="K1256" s="132"/>
      <c r="L1256" s="87" t="s">
        <v>5204</v>
      </c>
      <c r="M1256" s="366" t="s">
        <v>5168</v>
      </c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</row>
    <row r="1257" ht="15.75">
      <c r="A1257" s="7">
        <v>1256.0</v>
      </c>
      <c r="B1257" s="7">
        <v>16.0</v>
      </c>
      <c r="C1257" s="15">
        <v>245450.0</v>
      </c>
      <c r="D1257" s="26" t="s">
        <v>297</v>
      </c>
      <c r="E1257" s="26" t="s">
        <v>298</v>
      </c>
      <c r="F1257" s="26" t="s">
        <v>299</v>
      </c>
      <c r="G1257" s="11" t="s">
        <v>22</v>
      </c>
      <c r="H1257" s="11">
        <v>1.0</v>
      </c>
      <c r="I1257" s="13" t="s">
        <v>295</v>
      </c>
      <c r="J1257" s="26" t="s">
        <v>296</v>
      </c>
      <c r="K1257" s="327"/>
      <c r="L1257" s="10" t="s">
        <v>6249</v>
      </c>
      <c r="M1257" s="375" t="s">
        <v>5168</v>
      </c>
      <c r="N1257" s="252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</row>
    <row r="1258" ht="15.75">
      <c r="A1258" s="7">
        <v>1257.0</v>
      </c>
      <c r="B1258" s="7">
        <v>17.0</v>
      </c>
      <c r="C1258" s="191">
        <v>203826.0</v>
      </c>
      <c r="D1258" s="274" t="s">
        <v>5205</v>
      </c>
      <c r="E1258" s="274" t="s">
        <v>2093</v>
      </c>
      <c r="F1258" s="274" t="s">
        <v>5206</v>
      </c>
      <c r="G1258" s="90" t="s">
        <v>22</v>
      </c>
      <c r="H1258" s="90">
        <v>1.0</v>
      </c>
      <c r="I1258" s="89" t="s">
        <v>295</v>
      </c>
      <c r="J1258" s="274" t="s">
        <v>296</v>
      </c>
      <c r="K1258" s="132"/>
      <c r="L1258" s="87" t="s">
        <v>5207</v>
      </c>
      <c r="M1258" s="366" t="s">
        <v>5168</v>
      </c>
      <c r="N1258" s="14" t="s">
        <v>5192</v>
      </c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</row>
    <row r="1259" ht="15.75">
      <c r="A1259" s="7">
        <v>1258.0</v>
      </c>
      <c r="B1259" s="7">
        <v>18.0</v>
      </c>
      <c r="C1259" s="191">
        <v>234203.0</v>
      </c>
      <c r="D1259" s="274" t="s">
        <v>5208</v>
      </c>
      <c r="E1259" s="274" t="s">
        <v>5209</v>
      </c>
      <c r="F1259" s="274" t="s">
        <v>5170</v>
      </c>
      <c r="G1259" s="90" t="s">
        <v>22</v>
      </c>
      <c r="H1259" s="90">
        <v>1.0</v>
      </c>
      <c r="I1259" s="89" t="s">
        <v>275</v>
      </c>
      <c r="J1259" s="274" t="s">
        <v>296</v>
      </c>
      <c r="K1259" s="132"/>
      <c r="L1259" s="87" t="s">
        <v>5210</v>
      </c>
      <c r="M1259" s="366" t="s">
        <v>6247</v>
      </c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</row>
    <row r="1260" ht="15.75">
      <c r="A1260" s="7">
        <v>1259.0</v>
      </c>
      <c r="B1260" s="7">
        <v>19.0</v>
      </c>
      <c r="C1260" s="191">
        <v>234495.0</v>
      </c>
      <c r="D1260" s="274" t="s">
        <v>5211</v>
      </c>
      <c r="E1260" s="274" t="s">
        <v>3373</v>
      </c>
      <c r="F1260" s="274" t="s">
        <v>5212</v>
      </c>
      <c r="G1260" s="90" t="s">
        <v>22</v>
      </c>
      <c r="H1260" s="90">
        <v>1.0</v>
      </c>
      <c r="I1260" s="89" t="s">
        <v>295</v>
      </c>
      <c r="J1260" s="274" t="s">
        <v>296</v>
      </c>
      <c r="K1260" s="132"/>
      <c r="L1260" s="87" t="s">
        <v>5213</v>
      </c>
      <c r="M1260" s="366" t="s">
        <v>6247</v>
      </c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</row>
    <row r="1261" ht="15.75">
      <c r="A1261" s="7">
        <v>1260.0</v>
      </c>
      <c r="B1261" s="7">
        <v>20.0</v>
      </c>
      <c r="C1261" s="367">
        <v>231081.0</v>
      </c>
      <c r="D1261" s="368" t="s">
        <v>2087</v>
      </c>
      <c r="E1261" s="368" t="s">
        <v>2088</v>
      </c>
      <c r="F1261" s="368" t="s">
        <v>2089</v>
      </c>
      <c r="G1261" s="369" t="s">
        <v>22</v>
      </c>
      <c r="H1261" s="369">
        <v>1.0</v>
      </c>
      <c r="I1261" s="370" t="s">
        <v>295</v>
      </c>
      <c r="J1261" s="368" t="s">
        <v>296</v>
      </c>
      <c r="K1261" s="371" t="s">
        <v>2507</v>
      </c>
      <c r="L1261" s="372" t="s">
        <v>5214</v>
      </c>
      <c r="M1261" s="373" t="s">
        <v>6247</v>
      </c>
      <c r="N1261" s="315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</row>
    <row r="1262" ht="15.75">
      <c r="A1262" s="7">
        <v>1261.0</v>
      </c>
      <c r="B1262" s="7">
        <v>21.0</v>
      </c>
      <c r="C1262" s="191">
        <v>236874.0</v>
      </c>
      <c r="D1262" s="274" t="s">
        <v>5215</v>
      </c>
      <c r="E1262" s="274" t="s">
        <v>5216</v>
      </c>
      <c r="F1262" s="274" t="s">
        <v>5217</v>
      </c>
      <c r="G1262" s="90" t="s">
        <v>22</v>
      </c>
      <c r="H1262" s="90">
        <v>1.0</v>
      </c>
      <c r="I1262" s="89" t="s">
        <v>61</v>
      </c>
      <c r="J1262" s="274" t="s">
        <v>296</v>
      </c>
      <c r="K1262" s="132"/>
      <c r="L1262" s="87" t="s">
        <v>5218</v>
      </c>
      <c r="M1262" s="366" t="s">
        <v>6247</v>
      </c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</row>
    <row r="1263" ht="15.75">
      <c r="A1263" s="7">
        <v>1262.0</v>
      </c>
      <c r="B1263" s="7">
        <v>22.0</v>
      </c>
      <c r="C1263" s="191">
        <v>241388.0</v>
      </c>
      <c r="D1263" s="274" t="s">
        <v>851</v>
      </c>
      <c r="E1263" s="274" t="s">
        <v>5219</v>
      </c>
      <c r="F1263" s="274" t="s">
        <v>37</v>
      </c>
      <c r="G1263" s="90" t="s">
        <v>22</v>
      </c>
      <c r="H1263" s="90">
        <v>1.0</v>
      </c>
      <c r="I1263" s="89" t="s">
        <v>295</v>
      </c>
      <c r="J1263" s="274" t="s">
        <v>296</v>
      </c>
      <c r="K1263" s="132"/>
      <c r="L1263" s="87" t="s">
        <v>5220</v>
      </c>
      <c r="M1263" s="366" t="s">
        <v>5168</v>
      </c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</row>
    <row r="1264" ht="15.75">
      <c r="A1264" s="7">
        <v>1263.0</v>
      </c>
      <c r="B1264" s="7">
        <v>23.0</v>
      </c>
      <c r="C1264" s="191">
        <v>233145.0</v>
      </c>
      <c r="D1264" s="274" t="s">
        <v>2648</v>
      </c>
      <c r="E1264" s="274" t="s">
        <v>5221</v>
      </c>
      <c r="F1264" s="274" t="s">
        <v>5222</v>
      </c>
      <c r="G1264" s="90" t="s">
        <v>22</v>
      </c>
      <c r="H1264" s="90">
        <v>1.0</v>
      </c>
      <c r="I1264" s="89" t="s">
        <v>275</v>
      </c>
      <c r="J1264" s="274" t="s">
        <v>296</v>
      </c>
      <c r="K1264" s="132"/>
      <c r="L1264" s="87" t="s">
        <v>5223</v>
      </c>
      <c r="M1264" s="366" t="s">
        <v>6247</v>
      </c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</row>
    <row r="1265" ht="15.75">
      <c r="A1265" s="7">
        <v>1264.0</v>
      </c>
      <c r="B1265" s="7">
        <v>24.0</v>
      </c>
      <c r="C1265" s="191">
        <v>137443.0</v>
      </c>
      <c r="D1265" s="274" t="s">
        <v>5224</v>
      </c>
      <c r="E1265" s="274" t="s">
        <v>5225</v>
      </c>
      <c r="F1265" s="274" t="s">
        <v>5226</v>
      </c>
      <c r="G1265" s="90" t="s">
        <v>22</v>
      </c>
      <c r="H1265" s="90">
        <v>1.0</v>
      </c>
      <c r="I1265" s="89" t="s">
        <v>295</v>
      </c>
      <c r="J1265" s="274" t="s">
        <v>296</v>
      </c>
      <c r="K1265" s="132"/>
      <c r="L1265" s="87" t="s">
        <v>5227</v>
      </c>
      <c r="M1265" s="366" t="s">
        <v>5168</v>
      </c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</row>
    <row r="1266" ht="15.75">
      <c r="A1266" s="7">
        <v>1265.0</v>
      </c>
      <c r="B1266" s="7">
        <v>25.0</v>
      </c>
      <c r="C1266" s="191">
        <v>219502.0</v>
      </c>
      <c r="D1266" s="274" t="s">
        <v>2418</v>
      </c>
      <c r="E1266" s="274" t="s">
        <v>5228</v>
      </c>
      <c r="F1266" s="274" t="s">
        <v>11</v>
      </c>
      <c r="G1266" s="90" t="s">
        <v>22</v>
      </c>
      <c r="H1266" s="90">
        <v>1.0</v>
      </c>
      <c r="I1266" s="89" t="s">
        <v>232</v>
      </c>
      <c r="J1266" s="274" t="s">
        <v>296</v>
      </c>
      <c r="K1266" s="132"/>
      <c r="L1266" s="87" t="s">
        <v>5229</v>
      </c>
      <c r="M1266" s="366" t="s">
        <v>6247</v>
      </c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</row>
    <row r="1267" ht="15.75">
      <c r="A1267" s="7">
        <v>1266.0</v>
      </c>
      <c r="B1267" s="7">
        <v>26.0</v>
      </c>
      <c r="C1267" s="191">
        <v>226653.0</v>
      </c>
      <c r="D1267" s="274" t="s">
        <v>5230</v>
      </c>
      <c r="E1267" s="274" t="s">
        <v>5231</v>
      </c>
      <c r="F1267" s="274" t="s">
        <v>5232</v>
      </c>
      <c r="G1267" s="90" t="s">
        <v>22</v>
      </c>
      <c r="H1267" s="90">
        <v>1.0</v>
      </c>
      <c r="I1267" s="89" t="s">
        <v>295</v>
      </c>
      <c r="J1267" s="274" t="s">
        <v>296</v>
      </c>
      <c r="K1267" s="132"/>
      <c r="L1267" s="87" t="s">
        <v>5233</v>
      </c>
      <c r="M1267" s="366" t="s">
        <v>5168</v>
      </c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</row>
    <row r="1268" ht="15.75">
      <c r="A1268" s="7">
        <v>1267.0</v>
      </c>
      <c r="B1268" s="30">
        <v>27.0</v>
      </c>
      <c r="C1268" s="15">
        <v>233354.0</v>
      </c>
      <c r="D1268" s="26" t="s">
        <v>180</v>
      </c>
      <c r="E1268" s="26" t="s">
        <v>300</v>
      </c>
      <c r="F1268" s="26" t="s">
        <v>301</v>
      </c>
      <c r="G1268" s="11" t="s">
        <v>13</v>
      </c>
      <c r="H1268" s="11">
        <v>2.0</v>
      </c>
      <c r="I1268" s="13" t="s">
        <v>275</v>
      </c>
      <c r="J1268" s="26" t="s">
        <v>296</v>
      </c>
      <c r="K1268" s="327"/>
      <c r="L1268" s="10" t="s">
        <v>6250</v>
      </c>
      <c r="M1268" s="375" t="s">
        <v>5326</v>
      </c>
      <c r="N1268" s="252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</row>
    <row r="1269" ht="15.75">
      <c r="A1269" s="7">
        <v>1268.0</v>
      </c>
      <c r="B1269" s="7">
        <v>28.0</v>
      </c>
      <c r="C1269" s="191">
        <v>250738.0</v>
      </c>
      <c r="D1269" s="274" t="s">
        <v>5234</v>
      </c>
      <c r="E1269" s="274" t="s">
        <v>2489</v>
      </c>
      <c r="F1269" s="274" t="s">
        <v>46</v>
      </c>
      <c r="G1269" s="90" t="s">
        <v>13</v>
      </c>
      <c r="H1269" s="90">
        <v>2.0</v>
      </c>
      <c r="I1269" s="89" t="s">
        <v>61</v>
      </c>
      <c r="J1269" s="274" t="s">
        <v>296</v>
      </c>
      <c r="K1269" s="132"/>
      <c r="L1269" s="87" t="s">
        <v>5235</v>
      </c>
      <c r="M1269" s="366" t="s">
        <v>5326</v>
      </c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</row>
    <row r="1270" ht="15.75">
      <c r="A1270" s="7">
        <v>1269.0</v>
      </c>
      <c r="B1270" s="7">
        <v>29.0</v>
      </c>
      <c r="C1270" s="15">
        <v>240794.0</v>
      </c>
      <c r="D1270" s="26" t="s">
        <v>302</v>
      </c>
      <c r="E1270" s="26" t="s">
        <v>303</v>
      </c>
      <c r="F1270" s="26" t="s">
        <v>304</v>
      </c>
      <c r="G1270" s="11" t="s">
        <v>13</v>
      </c>
      <c r="H1270" s="11">
        <v>2.0</v>
      </c>
      <c r="I1270" s="13" t="s">
        <v>61</v>
      </c>
      <c r="J1270" s="26" t="s">
        <v>296</v>
      </c>
      <c r="K1270" s="327"/>
      <c r="L1270" s="10"/>
      <c r="M1270" s="375" t="s">
        <v>5168</v>
      </c>
      <c r="N1270" s="252" t="s">
        <v>6251</v>
      </c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</row>
    <row r="1271" ht="15.75">
      <c r="A1271" s="7">
        <v>1270.0</v>
      </c>
      <c r="B1271" s="7">
        <v>30.0</v>
      </c>
      <c r="C1271" s="191">
        <v>258246.0</v>
      </c>
      <c r="D1271" s="274" t="s">
        <v>53</v>
      </c>
      <c r="E1271" s="274" t="s">
        <v>5236</v>
      </c>
      <c r="F1271" s="274" t="s">
        <v>812</v>
      </c>
      <c r="G1271" s="90" t="s">
        <v>13</v>
      </c>
      <c r="H1271" s="90">
        <v>2.0</v>
      </c>
      <c r="I1271" s="89" t="s">
        <v>61</v>
      </c>
      <c r="J1271" s="274" t="s">
        <v>296</v>
      </c>
      <c r="K1271" s="132"/>
      <c r="L1271" s="87" t="s">
        <v>5237</v>
      </c>
      <c r="M1271" s="366" t="s">
        <v>6247</v>
      </c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</row>
    <row r="1272" ht="15.75">
      <c r="A1272" s="7">
        <v>1271.0</v>
      </c>
      <c r="B1272" s="7">
        <v>31.0</v>
      </c>
      <c r="C1272" s="191">
        <v>235539.0</v>
      </c>
      <c r="D1272" s="274" t="s">
        <v>1264</v>
      </c>
      <c r="E1272" s="274" t="s">
        <v>5238</v>
      </c>
      <c r="F1272" s="274" t="s">
        <v>5239</v>
      </c>
      <c r="G1272" s="90" t="s">
        <v>13</v>
      </c>
      <c r="H1272" s="90">
        <v>2.0</v>
      </c>
      <c r="I1272" s="89" t="s">
        <v>232</v>
      </c>
      <c r="J1272" s="274" t="s">
        <v>296</v>
      </c>
      <c r="K1272" s="132"/>
      <c r="L1272" s="87" t="s">
        <v>5240</v>
      </c>
      <c r="M1272" s="366" t="s">
        <v>5326</v>
      </c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</row>
    <row r="1273" ht="15.75">
      <c r="A1273" s="7">
        <v>1272.0</v>
      </c>
      <c r="B1273" s="7">
        <v>32.0</v>
      </c>
      <c r="C1273" s="191">
        <v>206931.0</v>
      </c>
      <c r="D1273" s="274" t="s">
        <v>5241</v>
      </c>
      <c r="E1273" s="274" t="s">
        <v>3692</v>
      </c>
      <c r="F1273" s="274" t="s">
        <v>63</v>
      </c>
      <c r="G1273" s="90" t="s">
        <v>13</v>
      </c>
      <c r="H1273" s="90">
        <v>2.0</v>
      </c>
      <c r="I1273" s="89" t="s">
        <v>295</v>
      </c>
      <c r="J1273" s="274" t="s">
        <v>296</v>
      </c>
      <c r="K1273" s="132"/>
      <c r="L1273" s="87" t="s">
        <v>5242</v>
      </c>
      <c r="M1273" s="366" t="s">
        <v>5326</v>
      </c>
      <c r="N1273" s="14" t="s">
        <v>5192</v>
      </c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</row>
    <row r="1274" ht="15.75">
      <c r="A1274" s="7">
        <v>1273.0</v>
      </c>
      <c r="B1274" s="7">
        <v>33.0</v>
      </c>
      <c r="C1274" s="367">
        <v>238270.0</v>
      </c>
      <c r="D1274" s="368" t="s">
        <v>1729</v>
      </c>
      <c r="E1274" s="368" t="s">
        <v>2107</v>
      </c>
      <c r="F1274" s="368" t="s">
        <v>2108</v>
      </c>
      <c r="G1274" s="369" t="s">
        <v>13</v>
      </c>
      <c r="H1274" s="369">
        <v>2.0</v>
      </c>
      <c r="I1274" s="370" t="s">
        <v>98</v>
      </c>
      <c r="J1274" s="368" t="s">
        <v>296</v>
      </c>
      <c r="K1274" s="371" t="s">
        <v>2498</v>
      </c>
      <c r="L1274" s="372" t="s">
        <v>5243</v>
      </c>
      <c r="M1274" s="373" t="s">
        <v>5326</v>
      </c>
      <c r="N1274" s="315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</row>
    <row r="1275" ht="15.75">
      <c r="A1275" s="7">
        <v>1274.0</v>
      </c>
      <c r="B1275" s="7">
        <v>34.0</v>
      </c>
      <c r="C1275" s="191">
        <v>260683.0</v>
      </c>
      <c r="D1275" s="274" t="s">
        <v>58</v>
      </c>
      <c r="E1275" s="274" t="s">
        <v>5244</v>
      </c>
      <c r="F1275" s="274" t="s">
        <v>5245</v>
      </c>
      <c r="G1275" s="90" t="s">
        <v>13</v>
      </c>
      <c r="H1275" s="90">
        <v>2.0</v>
      </c>
      <c r="I1275" s="89" t="s">
        <v>98</v>
      </c>
      <c r="J1275" s="274" t="s">
        <v>296</v>
      </c>
      <c r="K1275" s="132"/>
      <c r="L1275" s="87" t="s">
        <v>5246</v>
      </c>
      <c r="M1275" s="366" t="s">
        <v>5326</v>
      </c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</row>
    <row r="1276" ht="15.75">
      <c r="A1276" s="7">
        <v>1275.0</v>
      </c>
      <c r="B1276" s="7">
        <v>35.0</v>
      </c>
      <c r="C1276" s="191">
        <v>237922.0</v>
      </c>
      <c r="D1276" s="274" t="s">
        <v>2236</v>
      </c>
      <c r="E1276" s="274" t="s">
        <v>426</v>
      </c>
      <c r="F1276" s="274" t="s">
        <v>11</v>
      </c>
      <c r="G1276" s="90" t="s">
        <v>13</v>
      </c>
      <c r="H1276" s="90">
        <v>2.0</v>
      </c>
      <c r="I1276" s="89" t="s">
        <v>61</v>
      </c>
      <c r="J1276" s="274" t="s">
        <v>296</v>
      </c>
      <c r="K1276" s="132"/>
      <c r="L1276" s="87" t="s">
        <v>5247</v>
      </c>
      <c r="M1276" s="366" t="s">
        <v>5326</v>
      </c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</row>
    <row r="1277" ht="15.75">
      <c r="A1277" s="7">
        <v>1276.0</v>
      </c>
      <c r="B1277" s="7">
        <v>36.0</v>
      </c>
      <c r="C1277" s="367" t="s">
        <v>2116</v>
      </c>
      <c r="D1277" s="368" t="s">
        <v>2117</v>
      </c>
      <c r="E1277" s="368" t="s">
        <v>2118</v>
      </c>
      <c r="F1277" s="368" t="s">
        <v>1456</v>
      </c>
      <c r="G1277" s="369" t="s">
        <v>13</v>
      </c>
      <c r="H1277" s="369">
        <v>2.0</v>
      </c>
      <c r="I1277" s="370" t="s">
        <v>61</v>
      </c>
      <c r="J1277" s="368" t="s">
        <v>296</v>
      </c>
      <c r="K1277" s="371" t="s">
        <v>2498</v>
      </c>
      <c r="L1277" s="372" t="s">
        <v>5248</v>
      </c>
      <c r="M1277" s="373" t="s">
        <v>6247</v>
      </c>
      <c r="N1277" s="315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</row>
    <row r="1278" ht="15.75">
      <c r="A1278" s="7">
        <v>1277.0</v>
      </c>
      <c r="B1278" s="7">
        <v>37.0</v>
      </c>
      <c r="C1278" s="191">
        <v>228510.0</v>
      </c>
      <c r="D1278" s="274" t="s">
        <v>5249</v>
      </c>
      <c r="E1278" s="274" t="s">
        <v>5250</v>
      </c>
      <c r="F1278" s="274" t="s">
        <v>5251</v>
      </c>
      <c r="G1278" s="90" t="s">
        <v>13</v>
      </c>
      <c r="H1278" s="90">
        <v>2.0</v>
      </c>
      <c r="I1278" s="89" t="s">
        <v>98</v>
      </c>
      <c r="J1278" s="274" t="s">
        <v>296</v>
      </c>
      <c r="K1278" s="132"/>
      <c r="L1278" s="87" t="s">
        <v>5252</v>
      </c>
      <c r="M1278" s="366" t="s">
        <v>5168</v>
      </c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</row>
    <row r="1279" ht="15.75">
      <c r="A1279" s="7">
        <v>1278.0</v>
      </c>
      <c r="B1279" s="7">
        <v>38.0</v>
      </c>
      <c r="C1279" s="367" t="s">
        <v>5253</v>
      </c>
      <c r="D1279" s="368" t="s">
        <v>5254</v>
      </c>
      <c r="E1279" s="368" t="s">
        <v>5255</v>
      </c>
      <c r="F1279" s="368" t="s">
        <v>837</v>
      </c>
      <c r="G1279" s="369" t="s">
        <v>22</v>
      </c>
      <c r="H1279" s="369">
        <v>2.0</v>
      </c>
      <c r="I1279" s="370" t="s">
        <v>205</v>
      </c>
      <c r="J1279" s="368" t="s">
        <v>296</v>
      </c>
      <c r="K1279" s="371" t="s">
        <v>2962</v>
      </c>
      <c r="L1279" s="372" t="s">
        <v>5256</v>
      </c>
      <c r="M1279" s="373" t="s">
        <v>5257</v>
      </c>
      <c r="N1279" s="316" t="s">
        <v>5187</v>
      </c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</row>
    <row r="1280" ht="15.75">
      <c r="A1280" s="7">
        <v>1279.0</v>
      </c>
      <c r="B1280" s="7">
        <v>39.0</v>
      </c>
      <c r="C1280" s="191">
        <v>241827.0</v>
      </c>
      <c r="D1280" s="274" t="s">
        <v>5258</v>
      </c>
      <c r="E1280" s="274" t="s">
        <v>5259</v>
      </c>
      <c r="F1280" s="274" t="s">
        <v>857</v>
      </c>
      <c r="G1280" s="90" t="s">
        <v>22</v>
      </c>
      <c r="H1280" s="90">
        <v>2.0</v>
      </c>
      <c r="I1280" s="89" t="s">
        <v>232</v>
      </c>
      <c r="J1280" s="274" t="s">
        <v>296</v>
      </c>
      <c r="K1280" s="132"/>
      <c r="L1280" s="249" t="s">
        <v>5260</v>
      </c>
      <c r="M1280" s="366" t="s">
        <v>6248</v>
      </c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</row>
    <row r="1281" ht="15.75">
      <c r="A1281" s="7">
        <v>1280.0</v>
      </c>
      <c r="B1281" s="7">
        <v>40.0</v>
      </c>
      <c r="C1281" s="191">
        <v>260377.0</v>
      </c>
      <c r="D1281" s="274" t="s">
        <v>5261</v>
      </c>
      <c r="E1281" s="274" t="s">
        <v>5262</v>
      </c>
      <c r="F1281" s="274" t="s">
        <v>5263</v>
      </c>
      <c r="G1281" s="90" t="s">
        <v>22</v>
      </c>
      <c r="H1281" s="90">
        <v>2.0</v>
      </c>
      <c r="I1281" s="89" t="s">
        <v>61</v>
      </c>
      <c r="J1281" s="274" t="s">
        <v>296</v>
      </c>
      <c r="K1281" s="132"/>
      <c r="L1281" s="87" t="s">
        <v>5264</v>
      </c>
      <c r="M1281" s="366" t="s">
        <v>5257</v>
      </c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</row>
    <row r="1282" ht="15.75">
      <c r="A1282" s="7">
        <v>1281.0</v>
      </c>
      <c r="B1282" s="7">
        <v>41.0</v>
      </c>
      <c r="C1282" s="191">
        <v>271279.0</v>
      </c>
      <c r="D1282" s="274" t="s">
        <v>5265</v>
      </c>
      <c r="E1282" s="274" t="s">
        <v>4889</v>
      </c>
      <c r="F1282" s="274" t="s">
        <v>5266</v>
      </c>
      <c r="G1282" s="90" t="s">
        <v>22</v>
      </c>
      <c r="H1282" s="90">
        <v>2.0</v>
      </c>
      <c r="I1282" s="89" t="s">
        <v>275</v>
      </c>
      <c r="J1282" s="274" t="s">
        <v>296</v>
      </c>
      <c r="K1282" s="132"/>
      <c r="L1282" s="249" t="s">
        <v>5267</v>
      </c>
      <c r="M1282" s="366" t="s">
        <v>6248</v>
      </c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</row>
    <row r="1283" ht="15.75">
      <c r="A1283" s="7">
        <v>1282.0</v>
      </c>
      <c r="B1283" s="7">
        <v>42.0</v>
      </c>
      <c r="C1283" s="15">
        <v>245326.0</v>
      </c>
      <c r="D1283" s="26" t="s">
        <v>305</v>
      </c>
      <c r="E1283" s="26" t="s">
        <v>306</v>
      </c>
      <c r="F1283" s="26" t="s">
        <v>307</v>
      </c>
      <c r="G1283" s="11" t="s">
        <v>22</v>
      </c>
      <c r="H1283" s="11">
        <v>2.0</v>
      </c>
      <c r="I1283" s="13" t="s">
        <v>61</v>
      </c>
      <c r="J1283" s="26" t="s">
        <v>296</v>
      </c>
      <c r="K1283" s="327"/>
      <c r="L1283" s="10" t="s">
        <v>6252</v>
      </c>
      <c r="M1283" s="375" t="s">
        <v>5168</v>
      </c>
      <c r="N1283" s="252" t="s">
        <v>6253</v>
      </c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</row>
    <row r="1284" ht="15.75">
      <c r="A1284" s="7">
        <v>1283.0</v>
      </c>
      <c r="B1284" s="7">
        <v>43.0</v>
      </c>
      <c r="C1284" s="191">
        <v>243194.0</v>
      </c>
      <c r="D1284" s="274" t="s">
        <v>5268</v>
      </c>
      <c r="E1284" s="274" t="s">
        <v>146</v>
      </c>
      <c r="F1284" s="274" t="s">
        <v>5269</v>
      </c>
      <c r="G1284" s="90" t="s">
        <v>22</v>
      </c>
      <c r="H1284" s="90">
        <v>2.0</v>
      </c>
      <c r="I1284" s="89" t="s">
        <v>61</v>
      </c>
      <c r="J1284" s="274" t="s">
        <v>296</v>
      </c>
      <c r="K1284" s="132"/>
      <c r="L1284" s="87" t="s">
        <v>5270</v>
      </c>
      <c r="M1284" s="366" t="s">
        <v>5257</v>
      </c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</row>
    <row r="1285" ht="15.75">
      <c r="A1285" s="7">
        <v>1284.0</v>
      </c>
      <c r="B1285" s="7">
        <v>44.0</v>
      </c>
      <c r="C1285" s="191">
        <v>252184.0</v>
      </c>
      <c r="D1285" s="274" t="s">
        <v>5271</v>
      </c>
      <c r="E1285" s="274" t="s">
        <v>5272</v>
      </c>
      <c r="F1285" s="274" t="s">
        <v>430</v>
      </c>
      <c r="G1285" s="90" t="s">
        <v>22</v>
      </c>
      <c r="H1285" s="90">
        <v>2.0</v>
      </c>
      <c r="I1285" s="89" t="s">
        <v>295</v>
      </c>
      <c r="J1285" s="274" t="s">
        <v>296</v>
      </c>
      <c r="K1285" s="132"/>
      <c r="L1285" s="87" t="s">
        <v>5273</v>
      </c>
      <c r="M1285" s="366" t="s">
        <v>6248</v>
      </c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</row>
    <row r="1286" ht="15.75">
      <c r="A1286" s="7">
        <v>1285.0</v>
      </c>
      <c r="B1286" s="7">
        <v>45.0</v>
      </c>
      <c r="C1286" s="191">
        <v>266913.0</v>
      </c>
      <c r="D1286" s="274" t="s">
        <v>5274</v>
      </c>
      <c r="E1286" s="274" t="s">
        <v>5275</v>
      </c>
      <c r="F1286" s="274" t="s">
        <v>1707</v>
      </c>
      <c r="G1286" s="90" t="s">
        <v>22</v>
      </c>
      <c r="H1286" s="90">
        <v>2.0</v>
      </c>
      <c r="I1286" s="89" t="s">
        <v>275</v>
      </c>
      <c r="J1286" s="274" t="s">
        <v>296</v>
      </c>
      <c r="K1286" s="132"/>
      <c r="L1286" s="87" t="s">
        <v>5276</v>
      </c>
      <c r="M1286" s="366" t="s">
        <v>5257</v>
      </c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</row>
    <row r="1287" ht="15.75">
      <c r="A1287" s="7">
        <v>1286.0</v>
      </c>
      <c r="B1287" s="7">
        <v>46.0</v>
      </c>
      <c r="C1287" s="191" t="s">
        <v>5277</v>
      </c>
      <c r="D1287" s="274" t="s">
        <v>773</v>
      </c>
      <c r="E1287" s="274" t="s">
        <v>5278</v>
      </c>
      <c r="F1287" s="274" t="s">
        <v>1396</v>
      </c>
      <c r="G1287" s="90" t="s">
        <v>22</v>
      </c>
      <c r="H1287" s="90">
        <v>2.0</v>
      </c>
      <c r="I1287" s="89" t="s">
        <v>61</v>
      </c>
      <c r="J1287" s="274" t="s">
        <v>296</v>
      </c>
      <c r="K1287" s="132"/>
      <c r="L1287" s="249" t="s">
        <v>5279</v>
      </c>
      <c r="M1287" s="366" t="s">
        <v>6248</v>
      </c>
      <c r="N1287" s="47" t="s">
        <v>5280</v>
      </c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</row>
    <row r="1288" ht="15.75">
      <c r="A1288" s="7">
        <v>1287.0</v>
      </c>
      <c r="B1288" s="30">
        <v>47.0</v>
      </c>
      <c r="C1288" s="15">
        <v>247900.0</v>
      </c>
      <c r="D1288" s="26" t="s">
        <v>308</v>
      </c>
      <c r="E1288" s="26" t="s">
        <v>309</v>
      </c>
      <c r="F1288" s="26" t="s">
        <v>310</v>
      </c>
      <c r="G1288" s="11" t="s">
        <v>22</v>
      </c>
      <c r="H1288" s="11">
        <v>2.0</v>
      </c>
      <c r="I1288" s="13" t="s">
        <v>295</v>
      </c>
      <c r="J1288" s="26" t="s">
        <v>296</v>
      </c>
      <c r="K1288" s="327"/>
      <c r="L1288" s="10" t="s">
        <v>6254</v>
      </c>
      <c r="M1288" s="375" t="s">
        <v>5168</v>
      </c>
      <c r="N1288" s="252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</row>
    <row r="1289" ht="15.75">
      <c r="A1289" s="7">
        <v>1288.0</v>
      </c>
      <c r="B1289" s="30">
        <v>48.0</v>
      </c>
      <c r="C1289" s="15">
        <v>250874.0</v>
      </c>
      <c r="D1289" s="26" t="s">
        <v>112</v>
      </c>
      <c r="E1289" s="26" t="s">
        <v>311</v>
      </c>
      <c r="F1289" s="26" t="s">
        <v>312</v>
      </c>
      <c r="G1289" s="11" t="s">
        <v>22</v>
      </c>
      <c r="H1289" s="11">
        <v>2.0</v>
      </c>
      <c r="I1289" s="13" t="s">
        <v>61</v>
      </c>
      <c r="J1289" s="26" t="s">
        <v>296</v>
      </c>
      <c r="K1289" s="327"/>
      <c r="L1289" s="10" t="s">
        <v>6255</v>
      </c>
      <c r="M1289" s="375" t="s">
        <v>5168</v>
      </c>
      <c r="N1289" s="252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</row>
    <row r="1290" ht="15.75">
      <c r="A1290" s="7">
        <v>1289.0</v>
      </c>
      <c r="B1290" s="7">
        <v>49.0</v>
      </c>
      <c r="C1290" s="191">
        <v>249455.0</v>
      </c>
      <c r="D1290" s="274" t="s">
        <v>5281</v>
      </c>
      <c r="E1290" s="274" t="s">
        <v>5282</v>
      </c>
      <c r="F1290" s="274" t="s">
        <v>1073</v>
      </c>
      <c r="G1290" s="90" t="s">
        <v>22</v>
      </c>
      <c r="H1290" s="90">
        <v>2.0</v>
      </c>
      <c r="I1290" s="89" t="s">
        <v>275</v>
      </c>
      <c r="J1290" s="274" t="s">
        <v>296</v>
      </c>
      <c r="K1290" s="132"/>
      <c r="L1290" s="14" t="s">
        <v>5283</v>
      </c>
      <c r="M1290" s="366" t="s">
        <v>5257</v>
      </c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</row>
    <row r="1291" ht="15.75">
      <c r="A1291" s="7">
        <v>1290.0</v>
      </c>
      <c r="B1291" s="7">
        <v>50.0</v>
      </c>
      <c r="C1291" s="191">
        <v>196687.0</v>
      </c>
      <c r="D1291" s="274" t="s">
        <v>5284</v>
      </c>
      <c r="E1291" s="274" t="s">
        <v>3660</v>
      </c>
      <c r="F1291" s="274" t="s">
        <v>837</v>
      </c>
      <c r="G1291" s="90" t="s">
        <v>22</v>
      </c>
      <c r="H1291" s="90">
        <v>2.0</v>
      </c>
      <c r="I1291" s="89" t="s">
        <v>5285</v>
      </c>
      <c r="J1291" s="274" t="s">
        <v>296</v>
      </c>
      <c r="K1291" s="132"/>
      <c r="L1291" s="87" t="s">
        <v>5286</v>
      </c>
      <c r="M1291" s="366" t="s">
        <v>5257</v>
      </c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</row>
    <row r="1292" ht="15.75">
      <c r="A1292" s="7">
        <v>1291.0</v>
      </c>
      <c r="B1292" s="7">
        <v>51.0</v>
      </c>
      <c r="C1292" s="191">
        <v>255741.0</v>
      </c>
      <c r="D1292" s="274" t="s">
        <v>1805</v>
      </c>
      <c r="E1292" s="274" t="s">
        <v>4989</v>
      </c>
      <c r="F1292" s="274" t="s">
        <v>3014</v>
      </c>
      <c r="G1292" s="90" t="s">
        <v>22</v>
      </c>
      <c r="H1292" s="90">
        <v>2.0</v>
      </c>
      <c r="I1292" s="89" t="s">
        <v>61</v>
      </c>
      <c r="J1292" s="274" t="s">
        <v>296</v>
      </c>
      <c r="K1292" s="132"/>
      <c r="L1292" s="249" t="s">
        <v>5287</v>
      </c>
      <c r="M1292" s="366" t="s">
        <v>5257</v>
      </c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</row>
    <row r="1293" ht="15.75">
      <c r="A1293" s="7">
        <v>1292.0</v>
      </c>
      <c r="B1293" s="7">
        <v>52.0</v>
      </c>
      <c r="C1293" s="15">
        <v>246347.0</v>
      </c>
      <c r="D1293" s="26" t="s">
        <v>313</v>
      </c>
      <c r="E1293" s="26" t="s">
        <v>314</v>
      </c>
      <c r="F1293" s="26" t="s">
        <v>315</v>
      </c>
      <c r="G1293" s="11" t="s">
        <v>22</v>
      </c>
      <c r="H1293" s="11">
        <v>2.0</v>
      </c>
      <c r="I1293" s="13" t="s">
        <v>61</v>
      </c>
      <c r="J1293" s="26" t="s">
        <v>296</v>
      </c>
      <c r="K1293" s="327"/>
      <c r="L1293" s="10"/>
      <c r="M1293" s="375" t="s">
        <v>5168</v>
      </c>
      <c r="N1293" s="252" t="s">
        <v>6256</v>
      </c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</row>
    <row r="1294" ht="15.75">
      <c r="A1294" s="7">
        <v>1293.0</v>
      </c>
      <c r="B1294" s="7">
        <v>53.0</v>
      </c>
      <c r="C1294" s="367" t="s">
        <v>5288</v>
      </c>
      <c r="D1294" s="368" t="s">
        <v>5289</v>
      </c>
      <c r="E1294" s="368" t="s">
        <v>964</v>
      </c>
      <c r="F1294" s="368" t="s">
        <v>2108</v>
      </c>
      <c r="G1294" s="369" t="s">
        <v>22</v>
      </c>
      <c r="H1294" s="369">
        <v>2.0</v>
      </c>
      <c r="I1294" s="370" t="s">
        <v>5285</v>
      </c>
      <c r="J1294" s="368" t="s">
        <v>296</v>
      </c>
      <c r="K1294" s="371" t="s">
        <v>2962</v>
      </c>
      <c r="L1294" s="374" t="s">
        <v>5290</v>
      </c>
      <c r="M1294" s="373" t="s">
        <v>5257</v>
      </c>
      <c r="N1294" s="316" t="s">
        <v>5291</v>
      </c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</row>
    <row r="1295" ht="15.75">
      <c r="A1295" s="7">
        <v>1294.0</v>
      </c>
      <c r="B1295" s="7">
        <v>54.0</v>
      </c>
      <c r="C1295" s="191">
        <v>242517.0</v>
      </c>
      <c r="D1295" s="274" t="s">
        <v>5292</v>
      </c>
      <c r="E1295" s="274" t="s">
        <v>5293</v>
      </c>
      <c r="F1295" s="274" t="s">
        <v>1551</v>
      </c>
      <c r="G1295" s="90" t="s">
        <v>22</v>
      </c>
      <c r="H1295" s="90">
        <v>2.0</v>
      </c>
      <c r="I1295" s="89" t="s">
        <v>61</v>
      </c>
      <c r="J1295" s="274" t="s">
        <v>296</v>
      </c>
      <c r="K1295" s="132"/>
      <c r="L1295" s="87" t="s">
        <v>5294</v>
      </c>
      <c r="M1295" s="366" t="s">
        <v>5257</v>
      </c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</row>
    <row r="1296" ht="15.75">
      <c r="A1296" s="7">
        <v>1295.0</v>
      </c>
      <c r="B1296" s="7">
        <v>55.0</v>
      </c>
      <c r="C1296" s="160">
        <v>242393.0</v>
      </c>
      <c r="D1296" s="227" t="s">
        <v>2095</v>
      </c>
      <c r="E1296" s="227" t="s">
        <v>1125</v>
      </c>
      <c r="F1296" s="227" t="s">
        <v>37</v>
      </c>
      <c r="G1296" s="104" t="s">
        <v>22</v>
      </c>
      <c r="H1296" s="104">
        <v>2.0</v>
      </c>
      <c r="I1296" s="114" t="s">
        <v>422</v>
      </c>
      <c r="J1296" s="227" t="s">
        <v>296</v>
      </c>
      <c r="K1296" s="126" t="s">
        <v>2503</v>
      </c>
      <c r="L1296" s="251" t="s">
        <v>5295</v>
      </c>
      <c r="M1296" s="376" t="s">
        <v>6257</v>
      </c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</row>
    <row r="1297" ht="15.75">
      <c r="A1297" s="7">
        <v>1296.0</v>
      </c>
      <c r="B1297" s="7">
        <v>56.0</v>
      </c>
      <c r="C1297" s="367">
        <v>298464.0</v>
      </c>
      <c r="D1297" s="368" t="s">
        <v>2099</v>
      </c>
      <c r="E1297" s="368" t="s">
        <v>2100</v>
      </c>
      <c r="F1297" s="368" t="s">
        <v>59</v>
      </c>
      <c r="G1297" s="369" t="s">
        <v>13</v>
      </c>
      <c r="H1297" s="369">
        <v>3.0</v>
      </c>
      <c r="I1297" s="370" t="s">
        <v>336</v>
      </c>
      <c r="J1297" s="368" t="s">
        <v>296</v>
      </c>
      <c r="K1297" s="371" t="s">
        <v>2498</v>
      </c>
      <c r="L1297" s="372" t="s">
        <v>5296</v>
      </c>
      <c r="M1297" s="373" t="s">
        <v>6247</v>
      </c>
      <c r="N1297" s="315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</row>
    <row r="1298" ht="15.75">
      <c r="A1298" s="7">
        <v>1297.0</v>
      </c>
      <c r="B1298" s="7">
        <v>57.0</v>
      </c>
      <c r="C1298" s="191">
        <v>283190.0</v>
      </c>
      <c r="D1298" s="274" t="s">
        <v>2668</v>
      </c>
      <c r="E1298" s="274" t="s">
        <v>5297</v>
      </c>
      <c r="F1298" s="274" t="s">
        <v>430</v>
      </c>
      <c r="G1298" s="90" t="s">
        <v>13</v>
      </c>
      <c r="H1298" s="90">
        <v>3.0</v>
      </c>
      <c r="I1298" s="89" t="s">
        <v>275</v>
      </c>
      <c r="J1298" s="274" t="s">
        <v>296</v>
      </c>
      <c r="K1298" s="132"/>
      <c r="L1298" s="249" t="s">
        <v>5298</v>
      </c>
      <c r="M1298" s="366" t="s">
        <v>6248</v>
      </c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</row>
    <row r="1299" ht="15.75">
      <c r="A1299" s="7">
        <v>1298.0</v>
      </c>
      <c r="B1299" s="7">
        <v>58.0</v>
      </c>
      <c r="C1299" s="367">
        <v>286011.0</v>
      </c>
      <c r="D1299" s="368" t="s">
        <v>484</v>
      </c>
      <c r="E1299" s="368" t="s">
        <v>2084</v>
      </c>
      <c r="F1299" s="368" t="s">
        <v>63</v>
      </c>
      <c r="G1299" s="369" t="s">
        <v>13</v>
      </c>
      <c r="H1299" s="369">
        <v>3.0</v>
      </c>
      <c r="I1299" s="370" t="s">
        <v>295</v>
      </c>
      <c r="J1299" s="368" t="s">
        <v>296</v>
      </c>
      <c r="K1299" s="371" t="s">
        <v>2507</v>
      </c>
      <c r="L1299" s="374" t="s">
        <v>5299</v>
      </c>
      <c r="M1299" s="373" t="s">
        <v>6247</v>
      </c>
      <c r="N1299" s="315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</row>
    <row r="1300" ht="15.75">
      <c r="A1300" s="7">
        <v>1299.0</v>
      </c>
      <c r="B1300" s="7">
        <v>59.0</v>
      </c>
      <c r="C1300" s="367">
        <v>279505.0</v>
      </c>
      <c r="D1300" s="368" t="s">
        <v>2090</v>
      </c>
      <c r="E1300" s="368" t="s">
        <v>146</v>
      </c>
      <c r="F1300" s="368" t="s">
        <v>2091</v>
      </c>
      <c r="G1300" s="369" t="s">
        <v>13</v>
      </c>
      <c r="H1300" s="369">
        <v>3.0</v>
      </c>
      <c r="I1300" s="370" t="s">
        <v>336</v>
      </c>
      <c r="J1300" s="368" t="s">
        <v>296</v>
      </c>
      <c r="K1300" s="371" t="s">
        <v>2503</v>
      </c>
      <c r="L1300" s="374" t="s">
        <v>5300</v>
      </c>
      <c r="M1300" s="373" t="s">
        <v>6247</v>
      </c>
      <c r="N1300" s="315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</row>
    <row r="1301" ht="15.75">
      <c r="A1301" s="7">
        <v>1300.0</v>
      </c>
      <c r="B1301" s="7">
        <v>60.0</v>
      </c>
      <c r="C1301" s="191">
        <v>286258.0</v>
      </c>
      <c r="D1301" s="274" t="s">
        <v>5301</v>
      </c>
      <c r="E1301" s="274" t="s">
        <v>146</v>
      </c>
      <c r="F1301" s="274" t="s">
        <v>5302</v>
      </c>
      <c r="G1301" s="90" t="s">
        <v>13</v>
      </c>
      <c r="H1301" s="90">
        <v>3.0</v>
      </c>
      <c r="I1301" s="89" t="s">
        <v>14</v>
      </c>
      <c r="J1301" s="274" t="s">
        <v>296</v>
      </c>
      <c r="K1301" s="132"/>
      <c r="L1301" s="249" t="s">
        <v>5303</v>
      </c>
      <c r="M1301" s="366" t="s">
        <v>5257</v>
      </c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</row>
    <row r="1302" ht="15.75">
      <c r="A1302" s="7">
        <v>1301.0</v>
      </c>
      <c r="B1302" s="30">
        <v>61.0</v>
      </c>
      <c r="C1302" s="15">
        <v>285888.0</v>
      </c>
      <c r="D1302" s="26" t="s">
        <v>173</v>
      </c>
      <c r="E1302" s="26" t="s">
        <v>316</v>
      </c>
      <c r="F1302" s="26" t="s">
        <v>317</v>
      </c>
      <c r="G1302" s="11" t="s">
        <v>13</v>
      </c>
      <c r="H1302" s="11">
        <v>3.0</v>
      </c>
      <c r="I1302" s="13" t="s">
        <v>98</v>
      </c>
      <c r="J1302" s="26" t="s">
        <v>296</v>
      </c>
      <c r="K1302" s="327"/>
      <c r="L1302" s="335" t="s">
        <v>6258</v>
      </c>
      <c r="M1302" s="375" t="s">
        <v>5168</v>
      </c>
      <c r="N1302" s="252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</row>
    <row r="1303" ht="15.75">
      <c r="A1303" s="7">
        <v>1302.0</v>
      </c>
      <c r="B1303" s="7">
        <v>62.0</v>
      </c>
      <c r="C1303" s="367">
        <v>290329.0</v>
      </c>
      <c r="D1303" s="368" t="s">
        <v>672</v>
      </c>
      <c r="E1303" s="368" t="s">
        <v>316</v>
      </c>
      <c r="F1303" s="368" t="s">
        <v>2130</v>
      </c>
      <c r="G1303" s="369" t="s">
        <v>13</v>
      </c>
      <c r="H1303" s="369">
        <v>3.0</v>
      </c>
      <c r="I1303" s="370" t="s">
        <v>61</v>
      </c>
      <c r="J1303" s="368" t="s">
        <v>296</v>
      </c>
      <c r="K1303" s="371" t="s">
        <v>3051</v>
      </c>
      <c r="L1303" s="374" t="s">
        <v>5304</v>
      </c>
      <c r="M1303" s="373" t="s">
        <v>6247</v>
      </c>
      <c r="N1303" s="315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</row>
    <row r="1304" ht="15.75">
      <c r="A1304" s="7">
        <v>1303.0</v>
      </c>
      <c r="B1304" s="7">
        <v>63.0</v>
      </c>
      <c r="C1304" s="367">
        <v>282501.0</v>
      </c>
      <c r="D1304" s="368" t="s">
        <v>16</v>
      </c>
      <c r="E1304" s="368" t="s">
        <v>1691</v>
      </c>
      <c r="F1304" s="368" t="s">
        <v>2106</v>
      </c>
      <c r="G1304" s="369" t="s">
        <v>13</v>
      </c>
      <c r="H1304" s="369">
        <v>3.0</v>
      </c>
      <c r="I1304" s="370" t="s">
        <v>336</v>
      </c>
      <c r="J1304" s="368" t="s">
        <v>296</v>
      </c>
      <c r="K1304" s="371" t="s">
        <v>2498</v>
      </c>
      <c r="L1304" s="372" t="s">
        <v>5305</v>
      </c>
      <c r="M1304" s="373" t="s">
        <v>6247</v>
      </c>
      <c r="N1304" s="315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</row>
    <row r="1305" ht="15.75">
      <c r="A1305" s="7">
        <v>1304.0</v>
      </c>
      <c r="B1305" s="7">
        <v>64.0</v>
      </c>
      <c r="C1305" s="191">
        <v>289982.0</v>
      </c>
      <c r="D1305" s="274" t="s">
        <v>5306</v>
      </c>
      <c r="E1305" s="274" t="s">
        <v>5307</v>
      </c>
      <c r="F1305" s="274" t="s">
        <v>464</v>
      </c>
      <c r="G1305" s="90" t="s">
        <v>13</v>
      </c>
      <c r="H1305" s="90">
        <v>3.0</v>
      </c>
      <c r="I1305" s="89" t="s">
        <v>61</v>
      </c>
      <c r="J1305" s="274" t="s">
        <v>296</v>
      </c>
      <c r="K1305" s="132"/>
      <c r="L1305" s="249" t="s">
        <v>5308</v>
      </c>
      <c r="M1305" s="366" t="s">
        <v>6247</v>
      </c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</row>
    <row r="1306" ht="15.75">
      <c r="A1306" s="7">
        <v>1305.0</v>
      </c>
      <c r="B1306" s="7">
        <v>65.0</v>
      </c>
      <c r="C1306" s="367">
        <v>293639.0</v>
      </c>
      <c r="D1306" s="368" t="s">
        <v>2092</v>
      </c>
      <c r="E1306" s="368" t="s">
        <v>2093</v>
      </c>
      <c r="F1306" s="368" t="s">
        <v>2094</v>
      </c>
      <c r="G1306" s="369" t="s">
        <v>13</v>
      </c>
      <c r="H1306" s="369">
        <v>3.0</v>
      </c>
      <c r="I1306" s="370" t="s">
        <v>61</v>
      </c>
      <c r="J1306" s="368" t="s">
        <v>296</v>
      </c>
      <c r="K1306" s="371" t="s">
        <v>2503</v>
      </c>
      <c r="L1306" s="374" t="s">
        <v>5309</v>
      </c>
      <c r="M1306" s="373" t="s">
        <v>6247</v>
      </c>
      <c r="N1306" s="315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</row>
    <row r="1307" ht="15.75">
      <c r="A1307" s="7">
        <v>1306.0</v>
      </c>
      <c r="B1307" s="7">
        <v>66.0</v>
      </c>
      <c r="C1307" s="191">
        <v>292394.0</v>
      </c>
      <c r="D1307" s="274" t="s">
        <v>5310</v>
      </c>
      <c r="E1307" s="274" t="s">
        <v>2093</v>
      </c>
      <c r="F1307" s="274" t="s">
        <v>55</v>
      </c>
      <c r="G1307" s="90" t="s">
        <v>13</v>
      </c>
      <c r="H1307" s="90">
        <v>3.0</v>
      </c>
      <c r="I1307" s="89" t="s">
        <v>239</v>
      </c>
      <c r="J1307" s="274" t="s">
        <v>296</v>
      </c>
      <c r="K1307" s="132"/>
      <c r="L1307" s="87" t="s">
        <v>5311</v>
      </c>
      <c r="M1307" s="366" t="s">
        <v>6247</v>
      </c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</row>
    <row r="1308" ht="15.75">
      <c r="A1308" s="7">
        <v>1307.0</v>
      </c>
      <c r="B1308" s="7">
        <v>67.0</v>
      </c>
      <c r="C1308" s="367">
        <v>286186.0</v>
      </c>
      <c r="D1308" s="368" t="s">
        <v>62</v>
      </c>
      <c r="E1308" s="368" t="s">
        <v>2085</v>
      </c>
      <c r="F1308" s="368" t="s">
        <v>2086</v>
      </c>
      <c r="G1308" s="369" t="s">
        <v>13</v>
      </c>
      <c r="H1308" s="369">
        <v>3.0</v>
      </c>
      <c r="I1308" s="370" t="s">
        <v>77</v>
      </c>
      <c r="J1308" s="368" t="s">
        <v>296</v>
      </c>
      <c r="K1308" s="371" t="s">
        <v>2507</v>
      </c>
      <c r="L1308" s="372" t="s">
        <v>5312</v>
      </c>
      <c r="M1308" s="373" t="s">
        <v>6247</v>
      </c>
      <c r="N1308" s="315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</row>
    <row r="1309" ht="15.75">
      <c r="A1309" s="7">
        <v>1308.0</v>
      </c>
      <c r="B1309" s="7">
        <v>68.0</v>
      </c>
      <c r="C1309" s="367">
        <v>295886.0</v>
      </c>
      <c r="D1309" s="368" t="s">
        <v>476</v>
      </c>
      <c r="E1309" s="368" t="s">
        <v>2109</v>
      </c>
      <c r="F1309" s="368" t="s">
        <v>1678</v>
      </c>
      <c r="G1309" s="369" t="s">
        <v>13</v>
      </c>
      <c r="H1309" s="369">
        <v>3.0</v>
      </c>
      <c r="I1309" s="370" t="s">
        <v>98</v>
      </c>
      <c r="J1309" s="368" t="s">
        <v>296</v>
      </c>
      <c r="K1309" s="371" t="s">
        <v>2498</v>
      </c>
      <c r="L1309" s="374" t="s">
        <v>5313</v>
      </c>
      <c r="M1309" s="373" t="s">
        <v>5257</v>
      </c>
      <c r="N1309" s="315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</row>
    <row r="1310" ht="15.75">
      <c r="A1310" s="7">
        <v>1309.0</v>
      </c>
      <c r="B1310" s="30">
        <v>69.0</v>
      </c>
      <c r="C1310" s="15">
        <v>292150.0</v>
      </c>
      <c r="D1310" s="26" t="s">
        <v>16</v>
      </c>
      <c r="E1310" s="26" t="s">
        <v>318</v>
      </c>
      <c r="F1310" s="26" t="s">
        <v>319</v>
      </c>
      <c r="G1310" s="11" t="s">
        <v>13</v>
      </c>
      <c r="H1310" s="11">
        <v>3.0</v>
      </c>
      <c r="I1310" s="13" t="s">
        <v>61</v>
      </c>
      <c r="J1310" s="26" t="s">
        <v>296</v>
      </c>
      <c r="K1310" s="327"/>
      <c r="L1310" s="10" t="s">
        <v>6259</v>
      </c>
      <c r="M1310" s="375" t="s">
        <v>5168</v>
      </c>
      <c r="N1310" s="252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</row>
    <row r="1311" ht="15.75">
      <c r="A1311" s="7">
        <v>1310.0</v>
      </c>
      <c r="B1311" s="7">
        <v>70.0</v>
      </c>
      <c r="C1311" s="191">
        <v>278525.0</v>
      </c>
      <c r="D1311" s="274" t="s">
        <v>58</v>
      </c>
      <c r="E1311" s="274" t="s">
        <v>3721</v>
      </c>
      <c r="F1311" s="274" t="s">
        <v>5314</v>
      </c>
      <c r="G1311" s="90" t="s">
        <v>13</v>
      </c>
      <c r="H1311" s="90">
        <v>3.0</v>
      </c>
      <c r="I1311" s="89" t="s">
        <v>295</v>
      </c>
      <c r="J1311" s="274" t="s">
        <v>296</v>
      </c>
      <c r="K1311" s="132"/>
      <c r="L1311" s="249" t="s">
        <v>5315</v>
      </c>
      <c r="M1311" s="366" t="s">
        <v>6247</v>
      </c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</row>
    <row r="1312" ht="15.75">
      <c r="A1312" s="7">
        <v>1311.0</v>
      </c>
      <c r="B1312" s="30">
        <v>71.0</v>
      </c>
      <c r="C1312" s="15">
        <v>281848.0</v>
      </c>
      <c r="D1312" s="26" t="s">
        <v>320</v>
      </c>
      <c r="E1312" s="26" t="s">
        <v>321</v>
      </c>
      <c r="F1312" s="26" t="s">
        <v>322</v>
      </c>
      <c r="G1312" s="11" t="s">
        <v>13</v>
      </c>
      <c r="H1312" s="11">
        <v>3.0</v>
      </c>
      <c r="I1312" s="13" t="s">
        <v>61</v>
      </c>
      <c r="J1312" s="26" t="s">
        <v>296</v>
      </c>
      <c r="K1312" s="327"/>
      <c r="L1312" s="335" t="s">
        <v>6260</v>
      </c>
      <c r="M1312" s="375" t="s">
        <v>5168</v>
      </c>
      <c r="N1312" s="252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</row>
    <row r="1313" ht="15.75">
      <c r="A1313" s="7">
        <v>1312.0</v>
      </c>
      <c r="B1313" s="7">
        <v>72.0</v>
      </c>
      <c r="C1313" s="191">
        <v>294125.0</v>
      </c>
      <c r="D1313" s="274" t="s">
        <v>69</v>
      </c>
      <c r="E1313" s="274" t="s">
        <v>2505</v>
      </c>
      <c r="F1313" s="274" t="s">
        <v>483</v>
      </c>
      <c r="G1313" s="90" t="s">
        <v>13</v>
      </c>
      <c r="H1313" s="90">
        <v>3.0</v>
      </c>
      <c r="I1313" s="89" t="s">
        <v>295</v>
      </c>
      <c r="J1313" s="274" t="s">
        <v>296</v>
      </c>
      <c r="K1313" s="132"/>
      <c r="L1313" s="249" t="s">
        <v>5316</v>
      </c>
      <c r="M1313" s="366" t="s">
        <v>6247</v>
      </c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</row>
    <row r="1314" ht="15.75">
      <c r="A1314" s="7">
        <v>1313.0</v>
      </c>
      <c r="B1314" s="7">
        <v>73.0</v>
      </c>
      <c r="C1314" s="191">
        <v>280236.0</v>
      </c>
      <c r="D1314" s="274" t="s">
        <v>5317</v>
      </c>
      <c r="E1314" s="274" t="s">
        <v>5318</v>
      </c>
      <c r="F1314" s="274" t="s">
        <v>495</v>
      </c>
      <c r="G1314" s="90" t="s">
        <v>13</v>
      </c>
      <c r="H1314" s="90">
        <v>3.0</v>
      </c>
      <c r="I1314" s="89" t="s">
        <v>275</v>
      </c>
      <c r="J1314" s="274" t="s">
        <v>296</v>
      </c>
      <c r="K1314" s="132"/>
      <c r="L1314" s="249" t="s">
        <v>5319</v>
      </c>
      <c r="M1314" s="366" t="s">
        <v>6247</v>
      </c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</row>
    <row r="1315" ht="15.75">
      <c r="A1315" s="7">
        <v>1314.0</v>
      </c>
      <c r="B1315" s="7">
        <v>74.0</v>
      </c>
      <c r="C1315" s="191">
        <v>292020.0</v>
      </c>
      <c r="D1315" s="274" t="s">
        <v>3993</v>
      </c>
      <c r="E1315" s="274" t="s">
        <v>5138</v>
      </c>
      <c r="F1315" s="274" t="s">
        <v>1790</v>
      </c>
      <c r="G1315" s="90" t="s">
        <v>22</v>
      </c>
      <c r="H1315" s="90">
        <v>3.0</v>
      </c>
      <c r="I1315" s="89" t="s">
        <v>275</v>
      </c>
      <c r="J1315" s="274" t="s">
        <v>296</v>
      </c>
      <c r="K1315" s="132"/>
      <c r="L1315" s="87" t="s">
        <v>5320</v>
      </c>
      <c r="M1315" s="366" t="s">
        <v>6248</v>
      </c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</row>
    <row r="1316" ht="15.75">
      <c r="A1316" s="7">
        <v>1315.0</v>
      </c>
      <c r="B1316" s="7">
        <v>75.0</v>
      </c>
      <c r="C1316" s="191">
        <v>278419.0</v>
      </c>
      <c r="D1316" s="274" t="s">
        <v>255</v>
      </c>
      <c r="E1316" s="274" t="s">
        <v>5321</v>
      </c>
      <c r="F1316" s="274" t="s">
        <v>5322</v>
      </c>
      <c r="G1316" s="90" t="s">
        <v>22</v>
      </c>
      <c r="H1316" s="90">
        <v>3.0</v>
      </c>
      <c r="I1316" s="89" t="s">
        <v>275</v>
      </c>
      <c r="J1316" s="274" t="s">
        <v>296</v>
      </c>
      <c r="K1316" s="132"/>
      <c r="L1316" s="87" t="s">
        <v>5323</v>
      </c>
      <c r="M1316" s="366" t="s">
        <v>6248</v>
      </c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</row>
    <row r="1317" ht="15.75">
      <c r="A1317" s="7">
        <v>1316.0</v>
      </c>
      <c r="B1317" s="7">
        <v>76.0</v>
      </c>
      <c r="C1317" s="191">
        <v>285906.0</v>
      </c>
      <c r="D1317" s="274" t="s">
        <v>320</v>
      </c>
      <c r="E1317" s="274" t="s">
        <v>5324</v>
      </c>
      <c r="F1317" s="274" t="s">
        <v>1285</v>
      </c>
      <c r="G1317" s="90" t="s">
        <v>22</v>
      </c>
      <c r="H1317" s="90">
        <v>3.0</v>
      </c>
      <c r="I1317" s="89" t="s">
        <v>5171</v>
      </c>
      <c r="J1317" s="274" t="s">
        <v>296</v>
      </c>
      <c r="K1317" s="132"/>
      <c r="L1317" s="249" t="s">
        <v>5325</v>
      </c>
      <c r="M1317" s="366" t="s">
        <v>5326</v>
      </c>
      <c r="N1317" s="47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</row>
    <row r="1318" ht="15.75">
      <c r="A1318" s="7">
        <v>1317.0</v>
      </c>
      <c r="B1318" s="7">
        <v>77.0</v>
      </c>
      <c r="C1318" s="367">
        <v>170617.0</v>
      </c>
      <c r="D1318" s="368" t="s">
        <v>2125</v>
      </c>
      <c r="E1318" s="368" t="s">
        <v>2126</v>
      </c>
      <c r="F1318" s="368" t="s">
        <v>2127</v>
      </c>
      <c r="G1318" s="369" t="s">
        <v>22</v>
      </c>
      <c r="H1318" s="369">
        <v>3.0</v>
      </c>
      <c r="I1318" s="370" t="s">
        <v>98</v>
      </c>
      <c r="J1318" s="368" t="s">
        <v>296</v>
      </c>
      <c r="K1318" s="371"/>
      <c r="L1318" s="374" t="s">
        <v>5327</v>
      </c>
      <c r="M1318" s="373" t="s">
        <v>5257</v>
      </c>
      <c r="N1318" s="315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</row>
    <row r="1319" ht="15.75">
      <c r="A1319" s="7">
        <v>1318.0</v>
      </c>
      <c r="B1319" s="7">
        <v>78.0</v>
      </c>
      <c r="C1319" s="191">
        <v>290486.0</v>
      </c>
      <c r="D1319" s="274" t="s">
        <v>773</v>
      </c>
      <c r="E1319" s="274" t="s">
        <v>117</v>
      </c>
      <c r="F1319" s="274" t="s">
        <v>5328</v>
      </c>
      <c r="G1319" s="90" t="s">
        <v>22</v>
      </c>
      <c r="H1319" s="90">
        <v>3.0</v>
      </c>
      <c r="I1319" s="89" t="s">
        <v>98</v>
      </c>
      <c r="J1319" s="274" t="s">
        <v>296</v>
      </c>
      <c r="K1319" s="132"/>
      <c r="L1319" s="317" t="s">
        <v>5329</v>
      </c>
      <c r="M1319" s="366" t="s">
        <v>6248</v>
      </c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</row>
    <row r="1320" ht="15.75">
      <c r="A1320" s="7">
        <v>1319.0</v>
      </c>
      <c r="B1320" s="30">
        <v>79.0</v>
      </c>
      <c r="C1320" s="15">
        <v>295043.0</v>
      </c>
      <c r="D1320" s="26" t="s">
        <v>323</v>
      </c>
      <c r="E1320" s="26" t="s">
        <v>324</v>
      </c>
      <c r="F1320" s="26" t="s">
        <v>325</v>
      </c>
      <c r="G1320" s="11" t="s">
        <v>22</v>
      </c>
      <c r="H1320" s="11">
        <v>3.0</v>
      </c>
      <c r="I1320" s="13" t="s">
        <v>295</v>
      </c>
      <c r="J1320" s="26" t="s">
        <v>296</v>
      </c>
      <c r="K1320" s="327"/>
      <c r="L1320" s="335" t="s">
        <v>6261</v>
      </c>
      <c r="M1320" s="375" t="s">
        <v>5168</v>
      </c>
      <c r="N1320" s="252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</row>
    <row r="1321" ht="15.75">
      <c r="A1321" s="7">
        <v>1320.0</v>
      </c>
      <c r="B1321" s="7">
        <v>80.0</v>
      </c>
      <c r="C1321" s="367">
        <v>280377.0</v>
      </c>
      <c r="D1321" s="368" t="s">
        <v>2131</v>
      </c>
      <c r="E1321" s="368" t="s">
        <v>2132</v>
      </c>
      <c r="F1321" s="368" t="s">
        <v>494</v>
      </c>
      <c r="G1321" s="369" t="s">
        <v>22</v>
      </c>
      <c r="H1321" s="369">
        <v>3.0</v>
      </c>
      <c r="I1321" s="370" t="s">
        <v>275</v>
      </c>
      <c r="J1321" s="368" t="s">
        <v>296</v>
      </c>
      <c r="K1321" s="371" t="s">
        <v>3051</v>
      </c>
      <c r="L1321" s="372" t="s">
        <v>5330</v>
      </c>
      <c r="M1321" s="373" t="s">
        <v>5326</v>
      </c>
      <c r="N1321" s="316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</row>
    <row r="1322" ht="15.75">
      <c r="A1322" s="7">
        <v>1321.0</v>
      </c>
      <c r="B1322" s="30">
        <v>81.0</v>
      </c>
      <c r="C1322" s="15">
        <v>295164.0</v>
      </c>
      <c r="D1322" s="26" t="s">
        <v>326</v>
      </c>
      <c r="E1322" s="26" t="s">
        <v>327</v>
      </c>
      <c r="F1322" s="26" t="s">
        <v>328</v>
      </c>
      <c r="G1322" s="11" t="s">
        <v>22</v>
      </c>
      <c r="H1322" s="11">
        <v>3.0</v>
      </c>
      <c r="I1322" s="13" t="s">
        <v>295</v>
      </c>
      <c r="J1322" s="26" t="s">
        <v>296</v>
      </c>
      <c r="K1322" s="327"/>
      <c r="L1322" s="335" t="s">
        <v>6262</v>
      </c>
      <c r="M1322" s="375" t="s">
        <v>5168</v>
      </c>
      <c r="N1322" s="252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</row>
    <row r="1323" ht="15.75">
      <c r="A1323" s="7">
        <v>1322.0</v>
      </c>
      <c r="B1323" s="7">
        <v>82.0</v>
      </c>
      <c r="C1323" s="191">
        <v>207230.0</v>
      </c>
      <c r="D1323" s="274" t="s">
        <v>1577</v>
      </c>
      <c r="E1323" s="274" t="s">
        <v>5331</v>
      </c>
      <c r="F1323" s="274" t="s">
        <v>55</v>
      </c>
      <c r="G1323" s="90" t="s">
        <v>22</v>
      </c>
      <c r="H1323" s="90">
        <v>3.0</v>
      </c>
      <c r="I1323" s="89" t="s">
        <v>61</v>
      </c>
      <c r="J1323" s="274" t="s">
        <v>296</v>
      </c>
      <c r="K1323" s="132"/>
      <c r="L1323" s="249" t="s">
        <v>5332</v>
      </c>
      <c r="M1323" s="366" t="s">
        <v>6248</v>
      </c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</row>
    <row r="1324" ht="15.75">
      <c r="A1324" s="7">
        <v>1323.0</v>
      </c>
      <c r="B1324" s="30">
        <v>83.0</v>
      </c>
      <c r="C1324" s="15">
        <v>283680.0</v>
      </c>
      <c r="D1324" s="26" t="s">
        <v>329</v>
      </c>
      <c r="E1324" s="26" t="s">
        <v>330</v>
      </c>
      <c r="F1324" s="26" t="s">
        <v>331</v>
      </c>
      <c r="G1324" s="11" t="s">
        <v>22</v>
      </c>
      <c r="H1324" s="11">
        <v>3.0</v>
      </c>
      <c r="I1324" s="13" t="s">
        <v>295</v>
      </c>
      <c r="J1324" s="26" t="s">
        <v>296</v>
      </c>
      <c r="K1324" s="327" t="s">
        <v>2503</v>
      </c>
      <c r="L1324" s="335" t="s">
        <v>6263</v>
      </c>
      <c r="M1324" s="375" t="s">
        <v>5168</v>
      </c>
      <c r="N1324" s="315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</row>
    <row r="1325" ht="15.75">
      <c r="A1325" s="7">
        <v>1324.0</v>
      </c>
      <c r="B1325" s="7">
        <v>84.0</v>
      </c>
      <c r="C1325" s="191">
        <v>227069.0</v>
      </c>
      <c r="D1325" s="274" t="s">
        <v>5333</v>
      </c>
      <c r="E1325" s="274" t="s">
        <v>49</v>
      </c>
      <c r="F1325" s="274" t="s">
        <v>63</v>
      </c>
      <c r="G1325" s="90" t="s">
        <v>22</v>
      </c>
      <c r="H1325" s="90">
        <v>3.0</v>
      </c>
      <c r="I1325" s="89" t="s">
        <v>61</v>
      </c>
      <c r="J1325" s="274" t="s">
        <v>296</v>
      </c>
      <c r="K1325" s="132"/>
      <c r="L1325" s="249" t="s">
        <v>5334</v>
      </c>
      <c r="M1325" s="366" t="s">
        <v>6248</v>
      </c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</row>
    <row r="1326" ht="15.75">
      <c r="A1326" s="7">
        <v>1325.0</v>
      </c>
      <c r="B1326" s="7">
        <v>85.0</v>
      </c>
      <c r="C1326" s="367">
        <v>295571.0</v>
      </c>
      <c r="D1326" s="368" t="s">
        <v>2137</v>
      </c>
      <c r="E1326" s="368" t="s">
        <v>2138</v>
      </c>
      <c r="F1326" s="368" t="s">
        <v>37</v>
      </c>
      <c r="G1326" s="369" t="s">
        <v>22</v>
      </c>
      <c r="H1326" s="369">
        <v>3.0</v>
      </c>
      <c r="I1326" s="370" t="s">
        <v>61</v>
      </c>
      <c r="J1326" s="368" t="s">
        <v>296</v>
      </c>
      <c r="K1326" s="371" t="s">
        <v>3051</v>
      </c>
      <c r="L1326" s="374" t="s">
        <v>5335</v>
      </c>
      <c r="M1326" s="373" t="s">
        <v>5257</v>
      </c>
      <c r="N1326" s="316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</row>
    <row r="1327" ht="15.75">
      <c r="A1327" s="7">
        <v>1326.0</v>
      </c>
      <c r="B1327" s="7">
        <v>86.0</v>
      </c>
      <c r="C1327" s="191" t="s">
        <v>5336</v>
      </c>
      <c r="D1327" s="87" t="s">
        <v>1863</v>
      </c>
      <c r="E1327" s="87" t="s">
        <v>5337</v>
      </c>
      <c r="F1327" s="274" t="s">
        <v>5338</v>
      </c>
      <c r="G1327" s="90" t="s">
        <v>13</v>
      </c>
      <c r="H1327" s="90">
        <v>4.0</v>
      </c>
      <c r="I1327" s="89" t="s">
        <v>61</v>
      </c>
      <c r="J1327" s="274" t="s">
        <v>296</v>
      </c>
      <c r="K1327" s="132"/>
      <c r="L1327" s="87" t="s">
        <v>5339</v>
      </c>
      <c r="M1327" s="366" t="s">
        <v>5168</v>
      </c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</row>
    <row r="1328" ht="15.75">
      <c r="A1328" s="7">
        <v>1327.0</v>
      </c>
      <c r="B1328" s="7">
        <v>87.0</v>
      </c>
      <c r="C1328" s="191" t="s">
        <v>5340</v>
      </c>
      <c r="D1328" s="274" t="s">
        <v>552</v>
      </c>
      <c r="E1328" s="274" t="s">
        <v>5341</v>
      </c>
      <c r="F1328" s="274" t="s">
        <v>5342</v>
      </c>
      <c r="G1328" s="90" t="s">
        <v>13</v>
      </c>
      <c r="H1328" s="90">
        <v>4.0</v>
      </c>
      <c r="I1328" s="89" t="s">
        <v>61</v>
      </c>
      <c r="J1328" s="274" t="s">
        <v>296</v>
      </c>
      <c r="K1328" s="132"/>
      <c r="L1328" s="87" t="s">
        <v>5343</v>
      </c>
      <c r="M1328" s="366" t="s">
        <v>6247</v>
      </c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</row>
    <row r="1329" ht="15.75">
      <c r="A1329" s="7">
        <v>1328.0</v>
      </c>
      <c r="B1329" s="7">
        <v>88.0</v>
      </c>
      <c r="C1329" s="367" t="s">
        <v>2123</v>
      </c>
      <c r="D1329" s="372" t="s">
        <v>79</v>
      </c>
      <c r="E1329" s="372" t="s">
        <v>2124</v>
      </c>
      <c r="F1329" s="368" t="s">
        <v>55</v>
      </c>
      <c r="G1329" s="369" t="s">
        <v>13</v>
      </c>
      <c r="H1329" s="369">
        <v>4.0</v>
      </c>
      <c r="I1329" s="370" t="s">
        <v>61</v>
      </c>
      <c r="J1329" s="368" t="s">
        <v>296</v>
      </c>
      <c r="K1329" s="371" t="s">
        <v>3051</v>
      </c>
      <c r="L1329" s="372" t="s">
        <v>5344</v>
      </c>
      <c r="M1329" s="373" t="s">
        <v>6247</v>
      </c>
      <c r="N1329" s="315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</row>
    <row r="1330" ht="15.75">
      <c r="A1330" s="7">
        <v>1329.0</v>
      </c>
      <c r="B1330" s="7">
        <v>89.0</v>
      </c>
      <c r="C1330" s="191" t="s">
        <v>5345</v>
      </c>
      <c r="D1330" s="87" t="s">
        <v>4596</v>
      </c>
      <c r="E1330" s="87" t="s">
        <v>745</v>
      </c>
      <c r="F1330" s="274" t="s">
        <v>1883</v>
      </c>
      <c r="G1330" s="90" t="s">
        <v>13</v>
      </c>
      <c r="H1330" s="90">
        <v>4.0</v>
      </c>
      <c r="I1330" s="89" t="s">
        <v>61</v>
      </c>
      <c r="J1330" s="274" t="s">
        <v>296</v>
      </c>
      <c r="K1330" s="132"/>
      <c r="L1330" s="87" t="s">
        <v>5346</v>
      </c>
      <c r="M1330" s="366" t="s">
        <v>6247</v>
      </c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</row>
    <row r="1331" ht="15.75">
      <c r="A1331" s="7">
        <v>1330.0</v>
      </c>
      <c r="B1331" s="7">
        <v>90.0</v>
      </c>
      <c r="C1331" s="191" t="s">
        <v>5347</v>
      </c>
      <c r="D1331" s="87" t="s">
        <v>5348</v>
      </c>
      <c r="E1331" s="87" t="s">
        <v>5349</v>
      </c>
      <c r="F1331" s="274" t="s">
        <v>2108</v>
      </c>
      <c r="G1331" s="90" t="s">
        <v>13</v>
      </c>
      <c r="H1331" s="90">
        <v>4.0</v>
      </c>
      <c r="I1331" s="89" t="s">
        <v>61</v>
      </c>
      <c r="J1331" s="274" t="s">
        <v>296</v>
      </c>
      <c r="K1331" s="132"/>
      <c r="L1331" s="87" t="s">
        <v>5350</v>
      </c>
      <c r="M1331" s="366" t="s">
        <v>6247</v>
      </c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</row>
    <row r="1332" ht="15.75">
      <c r="A1332" s="7">
        <v>1331.0</v>
      </c>
      <c r="B1332" s="7">
        <v>91.0</v>
      </c>
      <c r="C1332" s="191" t="s">
        <v>5351</v>
      </c>
      <c r="D1332" s="87" t="s">
        <v>5352</v>
      </c>
      <c r="E1332" s="274" t="s">
        <v>2686</v>
      </c>
      <c r="F1332" s="274" t="s">
        <v>335</v>
      </c>
      <c r="G1332" s="90" t="s">
        <v>13</v>
      </c>
      <c r="H1332" s="90">
        <v>4.0</v>
      </c>
      <c r="I1332" s="89" t="s">
        <v>295</v>
      </c>
      <c r="J1332" s="274" t="s">
        <v>296</v>
      </c>
      <c r="K1332" s="132"/>
      <c r="L1332" s="87" t="s">
        <v>5353</v>
      </c>
      <c r="M1332" s="366" t="s">
        <v>6247</v>
      </c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</row>
    <row r="1333" ht="15.75">
      <c r="A1333" s="7">
        <v>1332.0</v>
      </c>
      <c r="B1333" s="7">
        <v>92.0</v>
      </c>
      <c r="C1333" s="191" t="s">
        <v>5354</v>
      </c>
      <c r="D1333" s="87" t="s">
        <v>5067</v>
      </c>
      <c r="E1333" s="87" t="s">
        <v>5355</v>
      </c>
      <c r="F1333" s="274" t="s">
        <v>5356</v>
      </c>
      <c r="G1333" s="90" t="s">
        <v>13</v>
      </c>
      <c r="H1333" s="90">
        <v>4.0</v>
      </c>
      <c r="I1333" s="89" t="s">
        <v>61</v>
      </c>
      <c r="J1333" s="274" t="s">
        <v>296</v>
      </c>
      <c r="K1333" s="132"/>
      <c r="L1333" s="87" t="s">
        <v>5357</v>
      </c>
      <c r="M1333" s="366" t="s">
        <v>5168</v>
      </c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</row>
    <row r="1334" ht="15.75">
      <c r="A1334" s="7">
        <v>1333.0</v>
      </c>
      <c r="B1334" s="7">
        <v>93.0</v>
      </c>
      <c r="C1334" s="367" t="s">
        <v>2104</v>
      </c>
      <c r="D1334" s="372" t="s">
        <v>2105</v>
      </c>
      <c r="E1334" s="372" t="s">
        <v>146</v>
      </c>
      <c r="F1334" s="368" t="s">
        <v>1411</v>
      </c>
      <c r="G1334" s="369" t="s">
        <v>13</v>
      </c>
      <c r="H1334" s="369">
        <v>4.0</v>
      </c>
      <c r="I1334" s="370" t="s">
        <v>64</v>
      </c>
      <c r="J1334" s="368" t="s">
        <v>296</v>
      </c>
      <c r="K1334" s="371"/>
      <c r="L1334" s="372" t="s">
        <v>5358</v>
      </c>
      <c r="M1334" s="373" t="s">
        <v>6247</v>
      </c>
      <c r="N1334" s="315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</row>
    <row r="1335" ht="15.75">
      <c r="A1335" s="7">
        <v>1334.0</v>
      </c>
      <c r="B1335" s="7">
        <v>94.0</v>
      </c>
      <c r="C1335" s="191" t="s">
        <v>5359</v>
      </c>
      <c r="D1335" s="87" t="s">
        <v>2818</v>
      </c>
      <c r="E1335" s="87" t="s">
        <v>5360</v>
      </c>
      <c r="F1335" s="274" t="s">
        <v>5361</v>
      </c>
      <c r="G1335" s="90" t="s">
        <v>13</v>
      </c>
      <c r="H1335" s="90">
        <v>4.0</v>
      </c>
      <c r="I1335" s="89" t="s">
        <v>61</v>
      </c>
      <c r="J1335" s="274" t="s">
        <v>296</v>
      </c>
      <c r="K1335" s="132"/>
      <c r="L1335" s="87" t="s">
        <v>5362</v>
      </c>
      <c r="M1335" s="366" t="s">
        <v>6248</v>
      </c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</row>
    <row r="1336" ht="15.75">
      <c r="A1336" s="7">
        <v>1335.0</v>
      </c>
      <c r="B1336" s="7">
        <v>95.0</v>
      </c>
      <c r="C1336" s="191" t="s">
        <v>5363</v>
      </c>
      <c r="D1336" s="87" t="s">
        <v>5364</v>
      </c>
      <c r="E1336" s="87" t="s">
        <v>5365</v>
      </c>
      <c r="F1336" s="274" t="s">
        <v>5366</v>
      </c>
      <c r="G1336" s="90" t="s">
        <v>13</v>
      </c>
      <c r="H1336" s="90">
        <v>4.0</v>
      </c>
      <c r="I1336" s="89" t="s">
        <v>295</v>
      </c>
      <c r="J1336" s="274" t="s">
        <v>296</v>
      </c>
      <c r="K1336" s="132"/>
      <c r="L1336" s="87" t="s">
        <v>5367</v>
      </c>
      <c r="M1336" s="366" t="s">
        <v>6247</v>
      </c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</row>
    <row r="1337" ht="15.75">
      <c r="A1337" s="7">
        <v>1336.0</v>
      </c>
      <c r="B1337" s="7">
        <v>96.0</v>
      </c>
      <c r="C1337" s="191" t="s">
        <v>5368</v>
      </c>
      <c r="D1337" s="87" t="s">
        <v>173</v>
      </c>
      <c r="E1337" s="87" t="s">
        <v>5369</v>
      </c>
      <c r="F1337" s="274" t="s">
        <v>102</v>
      </c>
      <c r="G1337" s="90" t="s">
        <v>13</v>
      </c>
      <c r="H1337" s="90">
        <v>4.0</v>
      </c>
      <c r="I1337" s="89" t="s">
        <v>3144</v>
      </c>
      <c r="J1337" s="274" t="s">
        <v>296</v>
      </c>
      <c r="K1337" s="132"/>
      <c r="L1337" s="87" t="s">
        <v>5370</v>
      </c>
      <c r="M1337" s="366" t="s">
        <v>6248</v>
      </c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</row>
    <row r="1338" ht="15.75">
      <c r="A1338" s="7">
        <v>1337.0</v>
      </c>
      <c r="B1338" s="7">
        <v>97.0</v>
      </c>
      <c r="C1338" s="367" t="s">
        <v>5371</v>
      </c>
      <c r="D1338" s="368" t="s">
        <v>5372</v>
      </c>
      <c r="E1338" s="368" t="s">
        <v>63</v>
      </c>
      <c r="F1338" s="368" t="s">
        <v>2288</v>
      </c>
      <c r="G1338" s="369" t="s">
        <v>13</v>
      </c>
      <c r="H1338" s="369">
        <v>4.0</v>
      </c>
      <c r="I1338" s="370" t="s">
        <v>98</v>
      </c>
      <c r="J1338" s="368" t="s">
        <v>296</v>
      </c>
      <c r="K1338" s="371" t="s">
        <v>2962</v>
      </c>
      <c r="L1338" s="372" t="s">
        <v>5373</v>
      </c>
      <c r="M1338" s="373" t="s">
        <v>5326</v>
      </c>
      <c r="N1338" s="316" t="s">
        <v>5374</v>
      </c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</row>
    <row r="1339" ht="15.75">
      <c r="A1339" s="7">
        <v>1338.0</v>
      </c>
      <c r="B1339" s="7">
        <v>98.0</v>
      </c>
      <c r="C1339" s="191" t="s">
        <v>5375</v>
      </c>
      <c r="D1339" s="87" t="s">
        <v>5376</v>
      </c>
      <c r="E1339" s="274" t="s">
        <v>63</v>
      </c>
      <c r="F1339" s="274" t="s">
        <v>5377</v>
      </c>
      <c r="G1339" s="90" t="s">
        <v>13</v>
      </c>
      <c r="H1339" s="90">
        <v>4.0</v>
      </c>
      <c r="I1339" s="89" t="s">
        <v>61</v>
      </c>
      <c r="J1339" s="274" t="s">
        <v>296</v>
      </c>
      <c r="K1339" s="132"/>
      <c r="L1339" s="87" t="s">
        <v>5378</v>
      </c>
      <c r="M1339" s="366" t="s">
        <v>6247</v>
      </c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</row>
    <row r="1340" ht="15.75">
      <c r="A1340" s="7">
        <v>1339.0</v>
      </c>
      <c r="B1340" s="30">
        <v>99.0</v>
      </c>
      <c r="C1340" s="15" t="s">
        <v>332</v>
      </c>
      <c r="D1340" s="10" t="s">
        <v>333</v>
      </c>
      <c r="E1340" s="10" t="s">
        <v>334</v>
      </c>
      <c r="F1340" s="26" t="s">
        <v>335</v>
      </c>
      <c r="G1340" s="11" t="s">
        <v>13</v>
      </c>
      <c r="H1340" s="11">
        <v>4.0</v>
      </c>
      <c r="I1340" s="13" t="s">
        <v>336</v>
      </c>
      <c r="J1340" s="26" t="s">
        <v>296</v>
      </c>
      <c r="K1340" s="327"/>
      <c r="L1340" s="10" t="s">
        <v>6264</v>
      </c>
      <c r="M1340" s="375" t="s">
        <v>6247</v>
      </c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</row>
    <row r="1341" ht="15.75">
      <c r="A1341" s="7">
        <v>1340.0</v>
      </c>
      <c r="B1341" s="7">
        <v>100.0</v>
      </c>
      <c r="C1341" s="191" t="s">
        <v>5379</v>
      </c>
      <c r="D1341" s="87" t="s">
        <v>5380</v>
      </c>
      <c r="E1341" s="274" t="s">
        <v>1870</v>
      </c>
      <c r="F1341" s="274" t="s">
        <v>315</v>
      </c>
      <c r="G1341" s="90" t="s">
        <v>13</v>
      </c>
      <c r="H1341" s="90">
        <v>4.0</v>
      </c>
      <c r="I1341" s="89" t="s">
        <v>3144</v>
      </c>
      <c r="J1341" s="274" t="s">
        <v>296</v>
      </c>
      <c r="K1341" s="132"/>
      <c r="L1341" s="87" t="s">
        <v>5381</v>
      </c>
      <c r="M1341" s="366" t="s">
        <v>6247</v>
      </c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</row>
    <row r="1342" ht="15.75">
      <c r="A1342" s="7">
        <v>1341.0</v>
      </c>
      <c r="B1342" s="7">
        <v>101.0</v>
      </c>
      <c r="C1342" s="191" t="s">
        <v>5382</v>
      </c>
      <c r="D1342" s="87" t="s">
        <v>5383</v>
      </c>
      <c r="E1342" s="87" t="s">
        <v>5384</v>
      </c>
      <c r="F1342" s="274"/>
      <c r="G1342" s="90" t="s">
        <v>13</v>
      </c>
      <c r="H1342" s="90">
        <v>4.0</v>
      </c>
      <c r="I1342" s="89" t="s">
        <v>98</v>
      </c>
      <c r="J1342" s="274" t="s">
        <v>296</v>
      </c>
      <c r="K1342" s="132"/>
      <c r="L1342" s="87" t="s">
        <v>5385</v>
      </c>
      <c r="M1342" s="366" t="s">
        <v>6248</v>
      </c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</row>
    <row r="1343" ht="15.75">
      <c r="A1343" s="7">
        <v>1342.0</v>
      </c>
      <c r="B1343" s="7">
        <v>102.0</v>
      </c>
      <c r="C1343" s="191">
        <v>331098.0</v>
      </c>
      <c r="D1343" s="87" t="s">
        <v>5386</v>
      </c>
      <c r="E1343" s="87" t="s">
        <v>5387</v>
      </c>
      <c r="F1343" s="274" t="s">
        <v>1520</v>
      </c>
      <c r="G1343" s="90" t="s">
        <v>13</v>
      </c>
      <c r="H1343" s="90">
        <v>4.0</v>
      </c>
      <c r="I1343" s="89" t="s">
        <v>61</v>
      </c>
      <c r="J1343" s="274" t="s">
        <v>296</v>
      </c>
      <c r="K1343" s="132"/>
      <c r="L1343" s="87" t="s">
        <v>5388</v>
      </c>
      <c r="M1343" s="366" t="s">
        <v>6247</v>
      </c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</row>
    <row r="1344" ht="15.75">
      <c r="A1344" s="7">
        <v>1343.0</v>
      </c>
      <c r="B1344" s="7">
        <v>103.0</v>
      </c>
      <c r="C1344" s="191" t="s">
        <v>5389</v>
      </c>
      <c r="D1344" s="87" t="s">
        <v>5390</v>
      </c>
      <c r="E1344" s="87" t="s">
        <v>1111</v>
      </c>
      <c r="F1344" s="274" t="s">
        <v>5391</v>
      </c>
      <c r="G1344" s="90" t="s">
        <v>13</v>
      </c>
      <c r="H1344" s="90">
        <v>4.0</v>
      </c>
      <c r="I1344" s="89" t="s">
        <v>98</v>
      </c>
      <c r="J1344" s="274" t="s">
        <v>296</v>
      </c>
      <c r="K1344" s="132"/>
      <c r="L1344" s="87" t="s">
        <v>5392</v>
      </c>
      <c r="M1344" s="366" t="s">
        <v>6247</v>
      </c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</row>
    <row r="1345" ht="15.75">
      <c r="A1345" s="7">
        <v>1344.0</v>
      </c>
      <c r="B1345" s="7">
        <v>104.0</v>
      </c>
      <c r="C1345" s="191" t="s">
        <v>5393</v>
      </c>
      <c r="D1345" s="87" t="s">
        <v>5394</v>
      </c>
      <c r="E1345" s="274" t="s">
        <v>4989</v>
      </c>
      <c r="F1345" s="274"/>
      <c r="G1345" s="90" t="s">
        <v>13</v>
      </c>
      <c r="H1345" s="90">
        <v>4.0</v>
      </c>
      <c r="I1345" s="89" t="s">
        <v>98</v>
      </c>
      <c r="J1345" s="274" t="s">
        <v>296</v>
      </c>
      <c r="K1345" s="132"/>
      <c r="L1345" s="87" t="s">
        <v>5395</v>
      </c>
      <c r="M1345" s="366" t="s">
        <v>6247</v>
      </c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</row>
    <row r="1346" ht="15.75">
      <c r="A1346" s="7">
        <v>1345.0</v>
      </c>
      <c r="B1346" s="7">
        <v>105.0</v>
      </c>
      <c r="C1346" s="367" t="s">
        <v>2110</v>
      </c>
      <c r="D1346" s="372" t="s">
        <v>2111</v>
      </c>
      <c r="E1346" s="372" t="s">
        <v>1857</v>
      </c>
      <c r="F1346" s="368" t="s">
        <v>2112</v>
      </c>
      <c r="G1346" s="369" t="s">
        <v>13</v>
      </c>
      <c r="H1346" s="369">
        <v>4.0</v>
      </c>
      <c r="I1346" s="370" t="s">
        <v>61</v>
      </c>
      <c r="J1346" s="368" t="s">
        <v>296</v>
      </c>
      <c r="K1346" s="371" t="s">
        <v>2498</v>
      </c>
      <c r="L1346" s="374" t="s">
        <v>5397</v>
      </c>
      <c r="M1346" s="373" t="s">
        <v>5326</v>
      </c>
      <c r="N1346" s="315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</row>
    <row r="1347" ht="15.75">
      <c r="A1347" s="7">
        <v>1346.0</v>
      </c>
      <c r="B1347" s="7">
        <v>106.0</v>
      </c>
      <c r="C1347" s="191" t="s">
        <v>5398</v>
      </c>
      <c r="D1347" s="274" t="s">
        <v>5399</v>
      </c>
      <c r="E1347" s="87" t="s">
        <v>5293</v>
      </c>
      <c r="F1347" s="274" t="s">
        <v>5400</v>
      </c>
      <c r="G1347" s="90" t="s">
        <v>13</v>
      </c>
      <c r="H1347" s="90">
        <v>4.0</v>
      </c>
      <c r="I1347" s="89" t="s">
        <v>98</v>
      </c>
      <c r="J1347" s="274" t="s">
        <v>296</v>
      </c>
      <c r="K1347" s="132"/>
      <c r="L1347" s="87" t="s">
        <v>5401</v>
      </c>
      <c r="M1347" s="366" t="s">
        <v>6247</v>
      </c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</row>
    <row r="1348" ht="15.75">
      <c r="A1348" s="7">
        <v>1347.0</v>
      </c>
      <c r="B1348" s="7">
        <v>107.0</v>
      </c>
      <c r="C1348" s="191" t="s">
        <v>5402</v>
      </c>
      <c r="D1348" s="274" t="s">
        <v>5403</v>
      </c>
      <c r="E1348" s="274" t="s">
        <v>2358</v>
      </c>
      <c r="F1348" s="274" t="s">
        <v>857</v>
      </c>
      <c r="G1348" s="90" t="s">
        <v>13</v>
      </c>
      <c r="H1348" s="90">
        <v>4.0</v>
      </c>
      <c r="I1348" s="89" t="s">
        <v>61</v>
      </c>
      <c r="J1348" s="274" t="s">
        <v>296</v>
      </c>
      <c r="K1348" s="132"/>
      <c r="L1348" s="87" t="s">
        <v>5404</v>
      </c>
      <c r="M1348" s="366" t="s">
        <v>6247</v>
      </c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</row>
    <row r="1349" ht="15.75">
      <c r="A1349" s="7">
        <v>1348.0</v>
      </c>
      <c r="B1349" s="7">
        <v>108.0</v>
      </c>
      <c r="C1349" s="367" t="s">
        <v>2133</v>
      </c>
      <c r="D1349" s="368" t="s">
        <v>65</v>
      </c>
      <c r="E1349" s="368" t="s">
        <v>2134</v>
      </c>
      <c r="F1349" s="368" t="s">
        <v>2135</v>
      </c>
      <c r="G1349" s="369" t="s">
        <v>13</v>
      </c>
      <c r="H1349" s="369">
        <v>4.0</v>
      </c>
      <c r="I1349" s="370" t="s">
        <v>2136</v>
      </c>
      <c r="J1349" s="368" t="s">
        <v>296</v>
      </c>
      <c r="K1349" s="371" t="s">
        <v>3051</v>
      </c>
      <c r="L1349" s="372" t="s">
        <v>5405</v>
      </c>
      <c r="M1349" s="373" t="s">
        <v>6247</v>
      </c>
      <c r="N1349" s="315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</row>
    <row r="1350" ht="15.75">
      <c r="A1350" s="7">
        <v>1349.0</v>
      </c>
      <c r="B1350" s="7">
        <v>109.0</v>
      </c>
      <c r="C1350" s="367" t="s">
        <v>2119</v>
      </c>
      <c r="D1350" s="372" t="s">
        <v>2120</v>
      </c>
      <c r="E1350" s="372" t="s">
        <v>2121</v>
      </c>
      <c r="F1350" s="368" t="s">
        <v>2122</v>
      </c>
      <c r="G1350" s="369" t="s">
        <v>22</v>
      </c>
      <c r="H1350" s="369">
        <v>4.0</v>
      </c>
      <c r="I1350" s="370" t="s">
        <v>61</v>
      </c>
      <c r="J1350" s="368" t="s">
        <v>296</v>
      </c>
      <c r="K1350" s="371" t="s">
        <v>3051</v>
      </c>
      <c r="L1350" s="374" t="s">
        <v>5407</v>
      </c>
      <c r="M1350" s="373" t="s">
        <v>5257</v>
      </c>
      <c r="N1350" s="315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</row>
    <row r="1351" ht="15.75">
      <c r="A1351" s="7">
        <v>1350.0</v>
      </c>
      <c r="B1351" s="7">
        <v>110.0</v>
      </c>
      <c r="C1351" s="191" t="s">
        <v>5408</v>
      </c>
      <c r="D1351" s="87" t="s">
        <v>5409</v>
      </c>
      <c r="E1351" s="87" t="s">
        <v>5410</v>
      </c>
      <c r="F1351" s="274" t="s">
        <v>40</v>
      </c>
      <c r="G1351" s="90" t="s">
        <v>22</v>
      </c>
      <c r="H1351" s="90">
        <v>4.0</v>
      </c>
      <c r="I1351" s="89" t="s">
        <v>61</v>
      </c>
      <c r="J1351" s="274" t="s">
        <v>296</v>
      </c>
      <c r="K1351" s="132"/>
      <c r="L1351" s="87" t="s">
        <v>5411</v>
      </c>
      <c r="M1351" s="366" t="s">
        <v>6248</v>
      </c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</row>
    <row r="1352" ht="15.75">
      <c r="A1352" s="7">
        <v>1351.0</v>
      </c>
      <c r="B1352" s="7">
        <v>111.0</v>
      </c>
      <c r="C1352" s="191" t="s">
        <v>5412</v>
      </c>
      <c r="D1352" s="274" t="s">
        <v>188</v>
      </c>
      <c r="E1352" s="274" t="s">
        <v>4943</v>
      </c>
      <c r="F1352" s="274" t="s">
        <v>5245</v>
      </c>
      <c r="G1352" s="90" t="s">
        <v>22</v>
      </c>
      <c r="H1352" s="90">
        <v>4.0</v>
      </c>
      <c r="I1352" s="89" t="s">
        <v>295</v>
      </c>
      <c r="J1352" s="274" t="s">
        <v>296</v>
      </c>
      <c r="K1352" s="132"/>
      <c r="L1352" s="87" t="s">
        <v>5413</v>
      </c>
      <c r="M1352" s="366" t="s">
        <v>6247</v>
      </c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</row>
    <row r="1353" ht="15.75">
      <c r="A1353" s="7">
        <v>1352.0</v>
      </c>
      <c r="B1353" s="7">
        <v>112.0</v>
      </c>
      <c r="C1353" s="191" t="s">
        <v>5414</v>
      </c>
      <c r="D1353" s="87" t="s">
        <v>5415</v>
      </c>
      <c r="E1353" s="87" t="s">
        <v>5416</v>
      </c>
      <c r="F1353" s="274" t="s">
        <v>5417</v>
      </c>
      <c r="G1353" s="90" t="s">
        <v>22</v>
      </c>
      <c r="H1353" s="90">
        <v>4.0</v>
      </c>
      <c r="I1353" s="89" t="s">
        <v>14</v>
      </c>
      <c r="J1353" s="274" t="s">
        <v>296</v>
      </c>
      <c r="K1353" s="132"/>
      <c r="L1353" s="87" t="s">
        <v>5418</v>
      </c>
      <c r="M1353" s="366" t="s">
        <v>6247</v>
      </c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</row>
    <row r="1354" ht="15.75">
      <c r="A1354" s="7">
        <v>1353.0</v>
      </c>
      <c r="B1354" s="7">
        <v>113.0</v>
      </c>
      <c r="C1354" s="191" t="s">
        <v>5419</v>
      </c>
      <c r="D1354" s="87" t="s">
        <v>5420</v>
      </c>
      <c r="E1354" s="87" t="s">
        <v>5421</v>
      </c>
      <c r="F1354" s="274" t="s">
        <v>134</v>
      </c>
      <c r="G1354" s="90" t="s">
        <v>22</v>
      </c>
      <c r="H1354" s="90">
        <v>4.0</v>
      </c>
      <c r="I1354" s="89" t="s">
        <v>295</v>
      </c>
      <c r="J1354" s="274" t="s">
        <v>296</v>
      </c>
      <c r="K1354" s="132"/>
      <c r="L1354" s="87" t="s">
        <v>5422</v>
      </c>
      <c r="M1354" s="366" t="s">
        <v>5168</v>
      </c>
      <c r="N1354" s="47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</row>
    <row r="1355" ht="15.75">
      <c r="A1355" s="7">
        <v>1354.0</v>
      </c>
      <c r="B1355" s="7">
        <v>114.0</v>
      </c>
      <c r="C1355" s="191" t="s">
        <v>5423</v>
      </c>
      <c r="D1355" s="87" t="s">
        <v>1227</v>
      </c>
      <c r="E1355" s="87" t="s">
        <v>1008</v>
      </c>
      <c r="F1355" s="274"/>
      <c r="G1355" s="90" t="s">
        <v>22</v>
      </c>
      <c r="H1355" s="90">
        <v>4.0</v>
      </c>
      <c r="I1355" s="89" t="s">
        <v>295</v>
      </c>
      <c r="J1355" s="274" t="s">
        <v>296</v>
      </c>
      <c r="K1355" s="132"/>
      <c r="L1355" s="87" t="s">
        <v>5424</v>
      </c>
      <c r="M1355" s="366" t="s">
        <v>6248</v>
      </c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</row>
    <row r="1356" ht="15.75">
      <c r="A1356" s="7">
        <v>1355.0</v>
      </c>
      <c r="B1356" s="7">
        <v>115.0</v>
      </c>
      <c r="C1356" s="367" t="s">
        <v>2101</v>
      </c>
      <c r="D1356" s="372" t="s">
        <v>2102</v>
      </c>
      <c r="E1356" s="372" t="s">
        <v>2103</v>
      </c>
      <c r="F1356" s="368" t="s">
        <v>63</v>
      </c>
      <c r="G1356" s="369" t="s">
        <v>22</v>
      </c>
      <c r="H1356" s="369">
        <v>4.0</v>
      </c>
      <c r="I1356" s="370" t="s">
        <v>275</v>
      </c>
      <c r="J1356" s="368" t="s">
        <v>296</v>
      </c>
      <c r="K1356" s="371" t="s">
        <v>2498</v>
      </c>
      <c r="L1356" s="372" t="s">
        <v>5425</v>
      </c>
      <c r="M1356" s="373" t="s">
        <v>5326</v>
      </c>
      <c r="N1356" s="315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</row>
    <row r="1357" ht="15.75">
      <c r="A1357" s="7">
        <v>1356.0</v>
      </c>
      <c r="B1357" s="7">
        <v>116.0</v>
      </c>
      <c r="C1357" s="191" t="s">
        <v>5426</v>
      </c>
      <c r="D1357" s="87" t="s">
        <v>2754</v>
      </c>
      <c r="E1357" s="87" t="s">
        <v>5427</v>
      </c>
      <c r="F1357" s="274" t="s">
        <v>870</v>
      </c>
      <c r="G1357" s="90" t="s">
        <v>22</v>
      </c>
      <c r="H1357" s="90">
        <v>4.0</v>
      </c>
      <c r="I1357" s="89" t="s">
        <v>295</v>
      </c>
      <c r="J1357" s="274" t="s">
        <v>296</v>
      </c>
      <c r="K1357" s="132"/>
      <c r="L1357" s="87" t="s">
        <v>5428</v>
      </c>
      <c r="M1357" s="366" t="s">
        <v>6248</v>
      </c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</row>
    <row r="1358" ht="15.75">
      <c r="A1358" s="7">
        <v>1357.0</v>
      </c>
      <c r="B1358" s="7">
        <v>117.0</v>
      </c>
      <c r="C1358" s="191" t="s">
        <v>5430</v>
      </c>
      <c r="D1358" s="87" t="s">
        <v>509</v>
      </c>
      <c r="E1358" s="87" t="s">
        <v>5431</v>
      </c>
      <c r="F1358" s="274" t="s">
        <v>5432</v>
      </c>
      <c r="G1358" s="90" t="s">
        <v>22</v>
      </c>
      <c r="H1358" s="90">
        <v>4.0</v>
      </c>
      <c r="I1358" s="89" t="s">
        <v>61</v>
      </c>
      <c r="J1358" s="274" t="s">
        <v>296</v>
      </c>
      <c r="K1358" s="132"/>
      <c r="L1358" s="87" t="s">
        <v>5433</v>
      </c>
      <c r="M1358" s="366" t="s">
        <v>6248</v>
      </c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</row>
    <row r="1359" ht="15.75">
      <c r="A1359" s="7">
        <v>1358.0</v>
      </c>
      <c r="B1359" s="7">
        <v>118.0</v>
      </c>
      <c r="C1359" s="191" t="s">
        <v>5434</v>
      </c>
      <c r="D1359" s="87" t="s">
        <v>212</v>
      </c>
      <c r="E1359" s="87" t="s">
        <v>327</v>
      </c>
      <c r="F1359" s="274" t="s">
        <v>5435</v>
      </c>
      <c r="G1359" s="90" t="s">
        <v>22</v>
      </c>
      <c r="H1359" s="90">
        <v>4.0</v>
      </c>
      <c r="I1359" s="89" t="s">
        <v>295</v>
      </c>
      <c r="J1359" s="274" t="s">
        <v>296</v>
      </c>
      <c r="K1359" s="132"/>
      <c r="L1359" s="87" t="s">
        <v>5436</v>
      </c>
      <c r="M1359" s="366" t="s">
        <v>5168</v>
      </c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</row>
    <row r="1360" ht="15.75">
      <c r="A1360" s="7">
        <v>1359.0</v>
      </c>
      <c r="B1360" s="7">
        <v>119.0</v>
      </c>
      <c r="C1360" s="191" t="s">
        <v>5437</v>
      </c>
      <c r="D1360" s="87" t="s">
        <v>5438</v>
      </c>
      <c r="E1360" s="87" t="s">
        <v>5439</v>
      </c>
      <c r="F1360" s="274" t="s">
        <v>3291</v>
      </c>
      <c r="G1360" s="90" t="s">
        <v>22</v>
      </c>
      <c r="H1360" s="90">
        <v>4.0</v>
      </c>
      <c r="I1360" s="89" t="s">
        <v>295</v>
      </c>
      <c r="J1360" s="274" t="s">
        <v>296</v>
      </c>
      <c r="K1360" s="132"/>
      <c r="L1360" s="87" t="s">
        <v>5440</v>
      </c>
      <c r="M1360" s="366" t="s">
        <v>6247</v>
      </c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</row>
    <row r="1361" ht="15.75">
      <c r="A1361" s="7">
        <v>1360.0</v>
      </c>
      <c r="B1361" s="7">
        <v>120.0</v>
      </c>
      <c r="C1361" s="191" t="s">
        <v>5441</v>
      </c>
      <c r="D1361" s="87" t="s">
        <v>778</v>
      </c>
      <c r="E1361" s="87" t="s">
        <v>5442</v>
      </c>
      <c r="F1361" s="274" t="s">
        <v>2248</v>
      </c>
      <c r="G1361" s="90" t="s">
        <v>22</v>
      </c>
      <c r="H1361" s="90">
        <v>4.0</v>
      </c>
      <c r="I1361" s="89" t="s">
        <v>275</v>
      </c>
      <c r="J1361" s="274" t="s">
        <v>296</v>
      </c>
      <c r="K1361" s="132"/>
      <c r="L1361" s="87" t="s">
        <v>5443</v>
      </c>
      <c r="M1361" s="366" t="s">
        <v>6248</v>
      </c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</row>
    <row r="1362" ht="15.75">
      <c r="A1362" s="7">
        <v>1361.0</v>
      </c>
      <c r="B1362" s="7">
        <v>121.0</v>
      </c>
      <c r="C1362" s="191" t="s">
        <v>5444</v>
      </c>
      <c r="D1362" s="274" t="s">
        <v>5445</v>
      </c>
      <c r="E1362" s="274" t="s">
        <v>5446</v>
      </c>
      <c r="F1362" s="274" t="s">
        <v>5447</v>
      </c>
      <c r="G1362" s="90" t="s">
        <v>22</v>
      </c>
      <c r="H1362" s="90">
        <v>4.0</v>
      </c>
      <c r="I1362" s="89" t="s">
        <v>98</v>
      </c>
      <c r="J1362" s="274" t="s">
        <v>296</v>
      </c>
      <c r="K1362" s="132"/>
      <c r="L1362" s="87" t="s">
        <v>5448</v>
      </c>
      <c r="M1362" s="366" t="s">
        <v>6247</v>
      </c>
      <c r="N1362" s="47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</row>
    <row r="1363" ht="15.75">
      <c r="A1363" s="7">
        <v>1362.0</v>
      </c>
      <c r="B1363" s="7">
        <v>122.0</v>
      </c>
      <c r="C1363" s="191" t="s">
        <v>5449</v>
      </c>
      <c r="D1363" s="274" t="s">
        <v>773</v>
      </c>
      <c r="E1363" s="274" t="s">
        <v>2248</v>
      </c>
      <c r="F1363" s="274" t="s">
        <v>135</v>
      </c>
      <c r="G1363" s="90" t="s">
        <v>22</v>
      </c>
      <c r="H1363" s="90">
        <v>4.0</v>
      </c>
      <c r="I1363" s="89" t="s">
        <v>295</v>
      </c>
      <c r="J1363" s="274" t="s">
        <v>296</v>
      </c>
      <c r="K1363" s="132"/>
      <c r="L1363" s="87" t="s">
        <v>5450</v>
      </c>
      <c r="M1363" s="366" t="s">
        <v>5168</v>
      </c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</row>
    <row r="1364" ht="15.75">
      <c r="A1364" s="7">
        <v>1363.0</v>
      </c>
      <c r="B1364" s="7">
        <v>123.0</v>
      </c>
      <c r="C1364" s="191" t="s">
        <v>5451</v>
      </c>
      <c r="D1364" s="87" t="s">
        <v>2539</v>
      </c>
      <c r="E1364" s="87" t="s">
        <v>5452</v>
      </c>
      <c r="F1364" s="274" t="s">
        <v>5453</v>
      </c>
      <c r="G1364" s="90" t="s">
        <v>22</v>
      </c>
      <c r="H1364" s="90">
        <v>4.0</v>
      </c>
      <c r="I1364" s="89" t="s">
        <v>295</v>
      </c>
      <c r="J1364" s="274" t="s">
        <v>296</v>
      </c>
      <c r="K1364" s="132"/>
      <c r="L1364" s="87" t="s">
        <v>5454</v>
      </c>
      <c r="M1364" s="366" t="s">
        <v>6248</v>
      </c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</row>
    <row r="1365" ht="15.75">
      <c r="A1365" s="7">
        <v>1364.0</v>
      </c>
      <c r="B1365" s="7">
        <v>124.0</v>
      </c>
      <c r="C1365" s="191" t="s">
        <v>5455</v>
      </c>
      <c r="D1365" s="87" t="s">
        <v>5456</v>
      </c>
      <c r="E1365" s="87" t="s">
        <v>1111</v>
      </c>
      <c r="F1365" s="274" t="s">
        <v>5457</v>
      </c>
      <c r="G1365" s="90" t="s">
        <v>22</v>
      </c>
      <c r="H1365" s="90">
        <v>4.0</v>
      </c>
      <c r="I1365" s="89" t="s">
        <v>295</v>
      </c>
      <c r="J1365" s="274" t="s">
        <v>296</v>
      </c>
      <c r="K1365" s="132"/>
      <c r="L1365" s="87" t="s">
        <v>5458</v>
      </c>
      <c r="M1365" s="366" t="s">
        <v>6248</v>
      </c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</row>
    <row r="1366" ht="15.75">
      <c r="A1366" s="7">
        <v>1365.0</v>
      </c>
      <c r="B1366" s="7">
        <v>125.0</v>
      </c>
      <c r="C1366" s="191">
        <v>312065.0</v>
      </c>
      <c r="D1366" s="87" t="s">
        <v>5459</v>
      </c>
      <c r="E1366" s="87" t="s">
        <v>5460</v>
      </c>
      <c r="F1366" s="274" t="s">
        <v>363</v>
      </c>
      <c r="G1366" s="90" t="s">
        <v>22</v>
      </c>
      <c r="H1366" s="90">
        <v>4.0</v>
      </c>
      <c r="I1366" s="89" t="s">
        <v>61</v>
      </c>
      <c r="J1366" s="274" t="s">
        <v>296</v>
      </c>
      <c r="K1366" s="132"/>
      <c r="L1366" s="87" t="s">
        <v>5461</v>
      </c>
      <c r="M1366" s="366" t="s">
        <v>5257</v>
      </c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</row>
    <row r="1367" ht="15.75">
      <c r="A1367" s="7">
        <v>1366.0</v>
      </c>
      <c r="B1367" s="7">
        <v>126.0</v>
      </c>
      <c r="C1367" s="191" t="s">
        <v>5462</v>
      </c>
      <c r="D1367" s="87" t="s">
        <v>5463</v>
      </c>
      <c r="E1367" s="87" t="s">
        <v>5464</v>
      </c>
      <c r="F1367" s="274" t="s">
        <v>5465</v>
      </c>
      <c r="G1367" s="90" t="s">
        <v>22</v>
      </c>
      <c r="H1367" s="90">
        <v>4.0</v>
      </c>
      <c r="I1367" s="89" t="s">
        <v>61</v>
      </c>
      <c r="J1367" s="274" t="s">
        <v>296</v>
      </c>
      <c r="K1367" s="132"/>
      <c r="L1367" s="87" t="s">
        <v>5466</v>
      </c>
      <c r="M1367" s="366" t="s">
        <v>6248</v>
      </c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</row>
    <row r="1368" ht="15.75">
      <c r="A1368" s="7">
        <v>1367.0</v>
      </c>
      <c r="B1368" s="7">
        <v>127.0</v>
      </c>
      <c r="C1368" s="191" t="s">
        <v>5467</v>
      </c>
      <c r="D1368" s="87" t="s">
        <v>5468</v>
      </c>
      <c r="E1368" s="87" t="s">
        <v>5469</v>
      </c>
      <c r="F1368" s="274" t="s">
        <v>5470</v>
      </c>
      <c r="G1368" s="90" t="s">
        <v>22</v>
      </c>
      <c r="H1368" s="90">
        <v>4.0</v>
      </c>
      <c r="I1368" s="89" t="s">
        <v>98</v>
      </c>
      <c r="J1368" s="274" t="s">
        <v>296</v>
      </c>
      <c r="K1368" s="132"/>
      <c r="L1368" s="87" t="s">
        <v>5471</v>
      </c>
      <c r="M1368" s="366" t="s">
        <v>6247</v>
      </c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</row>
    <row r="1369" ht="15.75">
      <c r="A1369" s="7">
        <v>1368.0</v>
      </c>
      <c r="B1369" s="7">
        <v>128.0</v>
      </c>
      <c r="C1369" s="191" t="s">
        <v>5472</v>
      </c>
      <c r="D1369" s="274" t="s">
        <v>5473</v>
      </c>
      <c r="E1369" s="274" t="s">
        <v>5474</v>
      </c>
      <c r="F1369" s="274" t="s">
        <v>5475</v>
      </c>
      <c r="G1369" s="90" t="s">
        <v>22</v>
      </c>
      <c r="H1369" s="90">
        <v>4.0</v>
      </c>
      <c r="I1369" s="89" t="s">
        <v>5285</v>
      </c>
      <c r="J1369" s="274" t="s">
        <v>296</v>
      </c>
      <c r="K1369" s="132"/>
      <c r="L1369" s="249" t="s">
        <v>5476</v>
      </c>
      <c r="M1369" s="366" t="s">
        <v>6248</v>
      </c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</row>
    <row r="1370" ht="15.75">
      <c r="A1370" s="7">
        <v>1369.0</v>
      </c>
      <c r="B1370" s="7">
        <v>129.0</v>
      </c>
      <c r="C1370" s="367" t="s">
        <v>2113</v>
      </c>
      <c r="D1370" s="368" t="s">
        <v>2114</v>
      </c>
      <c r="E1370" s="368" t="s">
        <v>2115</v>
      </c>
      <c r="F1370" s="368" t="s">
        <v>1286</v>
      </c>
      <c r="G1370" s="369" t="s">
        <v>22</v>
      </c>
      <c r="H1370" s="369">
        <v>4.0</v>
      </c>
      <c r="I1370" s="370" t="s">
        <v>295</v>
      </c>
      <c r="J1370" s="368" t="s">
        <v>296</v>
      </c>
      <c r="K1370" s="371" t="s">
        <v>2498</v>
      </c>
      <c r="L1370" s="372" t="s">
        <v>5477</v>
      </c>
      <c r="M1370" s="373" t="s">
        <v>6247</v>
      </c>
      <c r="N1370" s="315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</row>
    <row r="1371" ht="15.75">
      <c r="A1371" s="7">
        <v>1370.0</v>
      </c>
      <c r="B1371" s="7">
        <v>130.0</v>
      </c>
      <c r="C1371" s="191" t="s">
        <v>5478</v>
      </c>
      <c r="D1371" s="87" t="s">
        <v>1854</v>
      </c>
      <c r="E1371" s="87" t="s">
        <v>2505</v>
      </c>
      <c r="F1371" s="274" t="s">
        <v>151</v>
      </c>
      <c r="G1371" s="90" t="s">
        <v>22</v>
      </c>
      <c r="H1371" s="90">
        <v>4.0</v>
      </c>
      <c r="I1371" s="89" t="s">
        <v>5479</v>
      </c>
      <c r="J1371" s="274" t="s">
        <v>296</v>
      </c>
      <c r="K1371" s="132"/>
      <c r="L1371" s="87" t="s">
        <v>5480</v>
      </c>
      <c r="M1371" s="366" t="s">
        <v>6248</v>
      </c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</row>
    <row r="1372" ht="15.75">
      <c r="A1372" s="7">
        <v>1371.0</v>
      </c>
      <c r="B1372" s="7">
        <v>131.0</v>
      </c>
      <c r="C1372" s="191" t="s">
        <v>5481</v>
      </c>
      <c r="D1372" s="87" t="s">
        <v>5482</v>
      </c>
      <c r="E1372" s="87" t="s">
        <v>5483</v>
      </c>
      <c r="F1372" s="274" t="s">
        <v>339</v>
      </c>
      <c r="G1372" s="90" t="s">
        <v>22</v>
      </c>
      <c r="H1372" s="90">
        <v>4.0</v>
      </c>
      <c r="I1372" s="89" t="s">
        <v>61</v>
      </c>
      <c r="J1372" s="274" t="s">
        <v>296</v>
      </c>
      <c r="K1372" s="132"/>
      <c r="L1372" s="87" t="s">
        <v>5484</v>
      </c>
      <c r="M1372" s="366" t="s">
        <v>6248</v>
      </c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</row>
    <row r="1373" ht="15.75">
      <c r="A1373" s="7">
        <v>1372.0</v>
      </c>
      <c r="B1373" s="7">
        <v>132.0</v>
      </c>
      <c r="C1373" s="191" t="s">
        <v>5485</v>
      </c>
      <c r="D1373" s="87" t="s">
        <v>5486</v>
      </c>
      <c r="E1373" s="87" t="s">
        <v>5487</v>
      </c>
      <c r="F1373" s="274" t="s">
        <v>358</v>
      </c>
      <c r="G1373" s="90" t="s">
        <v>22</v>
      </c>
      <c r="H1373" s="90">
        <v>4.0</v>
      </c>
      <c r="I1373" s="89" t="s">
        <v>295</v>
      </c>
      <c r="J1373" s="274" t="s">
        <v>296</v>
      </c>
      <c r="K1373" s="132"/>
      <c r="L1373" s="87" t="s">
        <v>5488</v>
      </c>
      <c r="M1373" s="366" t="s">
        <v>6248</v>
      </c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</row>
    <row r="1374">
      <c r="A1374" s="7">
        <v>1373.0</v>
      </c>
      <c r="B1374" s="7">
        <v>1.0</v>
      </c>
      <c r="C1374" s="15" t="s">
        <v>337</v>
      </c>
      <c r="D1374" s="34" t="s">
        <v>338</v>
      </c>
      <c r="E1374" s="35" t="s">
        <v>339</v>
      </c>
      <c r="F1374" s="34" t="s">
        <v>340</v>
      </c>
      <c r="G1374" s="21" t="s">
        <v>13</v>
      </c>
      <c r="H1374" s="12">
        <v>17.0</v>
      </c>
      <c r="I1374" s="13" t="s">
        <v>341</v>
      </c>
      <c r="J1374" s="26" t="s">
        <v>342</v>
      </c>
      <c r="K1374" s="377"/>
      <c r="L1374" s="20" t="s">
        <v>6265</v>
      </c>
      <c r="M1374" s="378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</row>
    <row r="1375" ht="15.75">
      <c r="A1375" s="7">
        <v>1374.0</v>
      </c>
      <c r="B1375" s="7">
        <v>2.0</v>
      </c>
      <c r="C1375" s="191" t="s">
        <v>5489</v>
      </c>
      <c r="D1375" s="319" t="s">
        <v>5490</v>
      </c>
      <c r="E1375" s="284" t="s">
        <v>430</v>
      </c>
      <c r="F1375" s="319" t="s">
        <v>5491</v>
      </c>
      <c r="G1375" s="173" t="s">
        <v>13</v>
      </c>
      <c r="H1375" s="173">
        <v>17.0</v>
      </c>
      <c r="I1375" s="89" t="s">
        <v>64</v>
      </c>
      <c r="J1375" s="274" t="s">
        <v>342</v>
      </c>
      <c r="K1375" s="278"/>
      <c r="L1375" s="108" t="s">
        <v>5492</v>
      </c>
      <c r="M1375" s="366" t="s">
        <v>1226</v>
      </c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</row>
    <row r="1376">
      <c r="A1376" s="7">
        <v>1375.0</v>
      </c>
      <c r="B1376" s="379">
        <v>3.0</v>
      </c>
      <c r="C1376" s="380" t="s">
        <v>701</v>
      </c>
      <c r="D1376" s="381" t="s">
        <v>58</v>
      </c>
      <c r="E1376" s="382" t="s">
        <v>702</v>
      </c>
      <c r="F1376" s="381" t="s">
        <v>703</v>
      </c>
      <c r="G1376" s="379" t="s">
        <v>13</v>
      </c>
      <c r="H1376" s="379">
        <v>17.0</v>
      </c>
      <c r="I1376" s="383"/>
      <c r="J1376" s="382" t="s">
        <v>342</v>
      </c>
      <c r="K1376" s="384"/>
      <c r="L1376" s="385" t="s">
        <v>704</v>
      </c>
      <c r="M1376" s="386" t="s">
        <v>788</v>
      </c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</row>
    <row r="1377">
      <c r="A1377" s="7">
        <v>1376.0</v>
      </c>
      <c r="B1377" s="387">
        <v>4.0</v>
      </c>
      <c r="C1377" s="367" t="s">
        <v>2139</v>
      </c>
      <c r="D1377" s="368" t="s">
        <v>1288</v>
      </c>
      <c r="E1377" s="368" t="s">
        <v>24</v>
      </c>
      <c r="F1377" s="368" t="s">
        <v>2140</v>
      </c>
      <c r="G1377" s="387" t="s">
        <v>13</v>
      </c>
      <c r="H1377" s="387">
        <v>17.0</v>
      </c>
      <c r="I1377" s="370" t="s">
        <v>2141</v>
      </c>
      <c r="J1377" s="368" t="s">
        <v>342</v>
      </c>
      <c r="K1377" s="371">
        <v>20.0</v>
      </c>
      <c r="L1377" s="388" t="s">
        <v>5493</v>
      </c>
      <c r="M1377" s="389" t="s">
        <v>1226</v>
      </c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</row>
    <row r="1378">
      <c r="A1378" s="7">
        <v>1377.0</v>
      </c>
      <c r="B1378" s="7">
        <v>5.0</v>
      </c>
      <c r="C1378" s="15" t="s">
        <v>343</v>
      </c>
      <c r="D1378" s="24" t="s">
        <v>344</v>
      </c>
      <c r="E1378" s="26" t="s">
        <v>345</v>
      </c>
      <c r="F1378" s="24" t="s">
        <v>28</v>
      </c>
      <c r="G1378" s="12" t="s">
        <v>22</v>
      </c>
      <c r="H1378" s="12">
        <v>17.0</v>
      </c>
      <c r="I1378" s="13" t="s">
        <v>205</v>
      </c>
      <c r="J1378" s="26" t="s">
        <v>342</v>
      </c>
      <c r="K1378" s="377"/>
      <c r="L1378" s="10" t="s">
        <v>6266</v>
      </c>
      <c r="M1378" s="378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</row>
    <row r="1379">
      <c r="A1379" s="7">
        <v>1378.0</v>
      </c>
      <c r="B1379" s="7">
        <v>6.0</v>
      </c>
      <c r="C1379" s="191" t="s">
        <v>5494</v>
      </c>
      <c r="D1379" s="319" t="s">
        <v>5495</v>
      </c>
      <c r="E1379" s="284" t="s">
        <v>5496</v>
      </c>
      <c r="F1379" s="319" t="s">
        <v>5497</v>
      </c>
      <c r="G1379" s="173" t="s">
        <v>13</v>
      </c>
      <c r="H1379" s="173">
        <v>18.0</v>
      </c>
      <c r="I1379" s="89" t="s">
        <v>77</v>
      </c>
      <c r="J1379" s="274" t="s">
        <v>342</v>
      </c>
      <c r="K1379" s="278"/>
      <c r="L1379" s="108" t="s">
        <v>5498</v>
      </c>
      <c r="M1379" s="390" t="s">
        <v>1226</v>
      </c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</row>
    <row r="1380">
      <c r="A1380" s="7">
        <v>1379.0</v>
      </c>
      <c r="B1380" s="387">
        <v>7.0</v>
      </c>
      <c r="C1380" s="367" t="s">
        <v>2147</v>
      </c>
      <c r="D1380" s="368" t="s">
        <v>2148</v>
      </c>
      <c r="E1380" s="368" t="s">
        <v>2149</v>
      </c>
      <c r="F1380" s="368" t="s">
        <v>363</v>
      </c>
      <c r="G1380" s="369" t="s">
        <v>13</v>
      </c>
      <c r="H1380" s="369">
        <v>18.0</v>
      </c>
      <c r="I1380" s="370" t="s">
        <v>371</v>
      </c>
      <c r="J1380" s="368" t="s">
        <v>342</v>
      </c>
      <c r="K1380" s="371">
        <v>60.0</v>
      </c>
      <c r="L1380" s="372" t="s">
        <v>5499</v>
      </c>
      <c r="M1380" s="389" t="s">
        <v>788</v>
      </c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</row>
    <row r="1381">
      <c r="A1381" s="7">
        <v>1380.0</v>
      </c>
      <c r="B1381" s="7">
        <v>8.0</v>
      </c>
      <c r="C1381" s="15" t="s">
        <v>346</v>
      </c>
      <c r="D1381" s="24" t="s">
        <v>347</v>
      </c>
      <c r="E1381" s="26" t="s">
        <v>348</v>
      </c>
      <c r="F1381" s="24" t="s">
        <v>349</v>
      </c>
      <c r="G1381" s="12" t="s">
        <v>22</v>
      </c>
      <c r="H1381" s="12">
        <v>18.0</v>
      </c>
      <c r="I1381" s="13"/>
      <c r="J1381" s="26" t="s">
        <v>342</v>
      </c>
      <c r="K1381" s="377"/>
      <c r="L1381" s="10" t="s">
        <v>6267</v>
      </c>
      <c r="M1381" s="378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</row>
    <row r="1382">
      <c r="A1382" s="7">
        <v>1381.0</v>
      </c>
      <c r="B1382" s="7">
        <v>9.0</v>
      </c>
      <c r="C1382" s="191" t="s">
        <v>5500</v>
      </c>
      <c r="D1382" s="274" t="s">
        <v>79</v>
      </c>
      <c r="E1382" s="274" t="s">
        <v>5501</v>
      </c>
      <c r="F1382" s="274" t="s">
        <v>3291</v>
      </c>
      <c r="G1382" s="7" t="s">
        <v>13</v>
      </c>
      <c r="H1382" s="7">
        <v>19.0</v>
      </c>
      <c r="I1382" s="89" t="s">
        <v>3015</v>
      </c>
      <c r="J1382" s="274" t="s">
        <v>342</v>
      </c>
      <c r="K1382" s="278"/>
      <c r="L1382" s="87" t="s">
        <v>5502</v>
      </c>
      <c r="M1382" s="390" t="s">
        <v>788</v>
      </c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</row>
    <row r="1383">
      <c r="A1383" s="7">
        <v>1382.0</v>
      </c>
      <c r="B1383" s="387">
        <v>10.0</v>
      </c>
      <c r="C1383" s="367" t="s">
        <v>2142</v>
      </c>
      <c r="D1383" s="368" t="s">
        <v>2143</v>
      </c>
      <c r="E1383" s="368" t="s">
        <v>2144</v>
      </c>
      <c r="F1383" s="368" t="s">
        <v>33</v>
      </c>
      <c r="G1383" s="387" t="s">
        <v>13</v>
      </c>
      <c r="H1383" s="387">
        <v>19.0</v>
      </c>
      <c r="I1383" s="370" t="s">
        <v>537</v>
      </c>
      <c r="J1383" s="368" t="s">
        <v>342</v>
      </c>
      <c r="K1383" s="371">
        <v>40.0</v>
      </c>
      <c r="L1383" s="372" t="s">
        <v>5503</v>
      </c>
      <c r="M1383" s="389" t="s">
        <v>791</v>
      </c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</row>
    <row r="1384">
      <c r="A1384" s="7">
        <v>1383.0</v>
      </c>
      <c r="B1384" s="387">
        <v>11.0</v>
      </c>
      <c r="C1384" s="367" t="s">
        <v>2145</v>
      </c>
      <c r="D1384" s="368" t="s">
        <v>276</v>
      </c>
      <c r="E1384" s="368" t="s">
        <v>2146</v>
      </c>
      <c r="F1384" s="368" t="s">
        <v>175</v>
      </c>
      <c r="G1384" s="387" t="s">
        <v>13</v>
      </c>
      <c r="H1384" s="387">
        <v>19.0</v>
      </c>
      <c r="I1384" s="370" t="s">
        <v>422</v>
      </c>
      <c r="J1384" s="368" t="s">
        <v>342</v>
      </c>
      <c r="K1384" s="371">
        <v>40.0</v>
      </c>
      <c r="L1384" s="372" t="s">
        <v>5504</v>
      </c>
      <c r="M1384" s="389" t="s">
        <v>791</v>
      </c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</row>
    <row r="1385">
      <c r="A1385" s="7">
        <v>1384.0</v>
      </c>
      <c r="B1385" s="7">
        <v>12.0</v>
      </c>
      <c r="C1385" s="191" t="s">
        <v>5505</v>
      </c>
      <c r="D1385" s="277" t="s">
        <v>2418</v>
      </c>
      <c r="E1385" s="274" t="s">
        <v>88</v>
      </c>
      <c r="F1385" s="277" t="s">
        <v>66</v>
      </c>
      <c r="G1385" s="7" t="s">
        <v>22</v>
      </c>
      <c r="H1385" s="7">
        <v>19.0</v>
      </c>
      <c r="I1385" s="89" t="s">
        <v>232</v>
      </c>
      <c r="J1385" s="274" t="s">
        <v>342</v>
      </c>
      <c r="K1385" s="278"/>
      <c r="L1385" s="87" t="s">
        <v>5506</v>
      </c>
      <c r="M1385" s="390" t="s">
        <v>771</v>
      </c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</row>
    <row r="1386">
      <c r="A1386" s="7">
        <v>1385.0</v>
      </c>
      <c r="B1386" s="7">
        <v>13.0</v>
      </c>
      <c r="C1386" s="191" t="s">
        <v>5507</v>
      </c>
      <c r="D1386" s="89" t="s">
        <v>5508</v>
      </c>
      <c r="E1386" s="89" t="s">
        <v>290</v>
      </c>
      <c r="F1386" s="89" t="s">
        <v>5509</v>
      </c>
      <c r="G1386" s="7" t="s">
        <v>22</v>
      </c>
      <c r="H1386" s="7">
        <v>20.0</v>
      </c>
      <c r="I1386" s="89" t="s">
        <v>98</v>
      </c>
      <c r="J1386" s="274" t="s">
        <v>342</v>
      </c>
      <c r="K1386" s="278"/>
      <c r="L1386" s="87" t="s">
        <v>5510</v>
      </c>
      <c r="M1386" s="390" t="s">
        <v>1226</v>
      </c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</row>
    <row r="1387">
      <c r="A1387" s="7">
        <v>1386.0</v>
      </c>
      <c r="B1387" s="7">
        <v>14.0</v>
      </c>
      <c r="C1387" s="367" t="s">
        <v>2303</v>
      </c>
      <c r="D1387" s="391" t="s">
        <v>69</v>
      </c>
      <c r="E1387" s="368" t="s">
        <v>88</v>
      </c>
      <c r="F1387" s="391" t="s">
        <v>1103</v>
      </c>
      <c r="G1387" s="387" t="s">
        <v>13</v>
      </c>
      <c r="H1387" s="387">
        <v>17.0</v>
      </c>
      <c r="I1387" s="370" t="s">
        <v>72</v>
      </c>
      <c r="J1387" s="368" t="s">
        <v>355</v>
      </c>
      <c r="K1387" s="371">
        <v>40.0</v>
      </c>
      <c r="L1387" s="388" t="s">
        <v>5511</v>
      </c>
      <c r="M1387" s="389" t="s">
        <v>1226</v>
      </c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</row>
    <row r="1388">
      <c r="A1388" s="7">
        <v>1387.0</v>
      </c>
      <c r="B1388" s="7">
        <v>15.0</v>
      </c>
      <c r="C1388" s="191" t="s">
        <v>5512</v>
      </c>
      <c r="D1388" s="277" t="s">
        <v>1253</v>
      </c>
      <c r="E1388" s="274" t="s">
        <v>88</v>
      </c>
      <c r="F1388" s="277" t="s">
        <v>84</v>
      </c>
      <c r="G1388" s="7" t="s">
        <v>13</v>
      </c>
      <c r="H1388" s="7">
        <v>17.0</v>
      </c>
      <c r="I1388" s="89" t="s">
        <v>764</v>
      </c>
      <c r="J1388" s="274" t="s">
        <v>355</v>
      </c>
      <c r="K1388" s="278"/>
      <c r="L1388" s="108" t="s">
        <v>5513</v>
      </c>
      <c r="M1388" s="390" t="s">
        <v>1226</v>
      </c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</row>
    <row r="1389">
      <c r="A1389" s="7">
        <v>1388.0</v>
      </c>
      <c r="B1389" s="7">
        <v>16.0</v>
      </c>
      <c r="C1389" s="367" t="s">
        <v>2307</v>
      </c>
      <c r="D1389" s="392" t="s">
        <v>2308</v>
      </c>
      <c r="E1389" s="393" t="s">
        <v>2309</v>
      </c>
      <c r="F1389" s="392" t="s">
        <v>37</v>
      </c>
      <c r="G1389" s="394" t="s">
        <v>13</v>
      </c>
      <c r="H1389" s="369">
        <v>17.0</v>
      </c>
      <c r="I1389" s="370" t="s">
        <v>119</v>
      </c>
      <c r="J1389" s="368" t="s">
        <v>355</v>
      </c>
      <c r="K1389" s="371">
        <v>40.0</v>
      </c>
      <c r="L1389" s="372"/>
      <c r="M1389" s="389" t="s">
        <v>1226</v>
      </c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</row>
    <row r="1390">
      <c r="A1390" s="7">
        <v>1389.0</v>
      </c>
      <c r="B1390" s="7">
        <v>17.0</v>
      </c>
      <c r="C1390" s="191" t="s">
        <v>5514</v>
      </c>
      <c r="D1390" s="277" t="s">
        <v>5515</v>
      </c>
      <c r="E1390" s="274" t="s">
        <v>5516</v>
      </c>
      <c r="F1390" s="277" t="s">
        <v>1714</v>
      </c>
      <c r="G1390" s="7" t="s">
        <v>13</v>
      </c>
      <c r="H1390" s="7">
        <v>17.0</v>
      </c>
      <c r="I1390" s="89" t="s">
        <v>764</v>
      </c>
      <c r="J1390" s="274" t="s">
        <v>355</v>
      </c>
      <c r="K1390" s="278"/>
      <c r="L1390" s="108" t="s">
        <v>5517</v>
      </c>
      <c r="M1390" s="390" t="s">
        <v>1226</v>
      </c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</row>
    <row r="1391">
      <c r="A1391" s="7">
        <v>1390.0</v>
      </c>
      <c r="B1391" s="7">
        <v>18.0</v>
      </c>
      <c r="C1391" s="367" t="s">
        <v>2310</v>
      </c>
      <c r="D1391" s="391" t="s">
        <v>62</v>
      </c>
      <c r="E1391" s="368" t="s">
        <v>2311</v>
      </c>
      <c r="F1391" s="391" t="s">
        <v>1714</v>
      </c>
      <c r="G1391" s="387" t="s">
        <v>13</v>
      </c>
      <c r="H1391" s="387">
        <v>17.0</v>
      </c>
      <c r="I1391" s="370" t="s">
        <v>72</v>
      </c>
      <c r="J1391" s="368" t="s">
        <v>355</v>
      </c>
      <c r="K1391" s="371">
        <v>40.0</v>
      </c>
      <c r="L1391" s="388" t="s">
        <v>5522</v>
      </c>
      <c r="M1391" s="389" t="s">
        <v>1226</v>
      </c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</row>
    <row r="1392">
      <c r="A1392" s="7">
        <v>1391.0</v>
      </c>
      <c r="B1392" s="7">
        <v>19.0</v>
      </c>
      <c r="C1392" s="191" t="s">
        <v>5523</v>
      </c>
      <c r="D1392" s="277" t="s">
        <v>5524</v>
      </c>
      <c r="E1392" s="274" t="s">
        <v>2342</v>
      </c>
      <c r="F1392" s="277" t="s">
        <v>1203</v>
      </c>
      <c r="G1392" s="7" t="s">
        <v>13</v>
      </c>
      <c r="H1392" s="7">
        <v>17.0</v>
      </c>
      <c r="I1392" s="89" t="s">
        <v>359</v>
      </c>
      <c r="J1392" s="274" t="s">
        <v>355</v>
      </c>
      <c r="K1392" s="278"/>
      <c r="L1392" s="108" t="s">
        <v>5525</v>
      </c>
      <c r="M1392" s="390" t="s">
        <v>1226</v>
      </c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</row>
    <row r="1393">
      <c r="A1393" s="7">
        <v>1392.0</v>
      </c>
      <c r="B1393" s="7">
        <v>20.0</v>
      </c>
      <c r="C1393" s="191" t="s">
        <v>5526</v>
      </c>
      <c r="D1393" s="277" t="s">
        <v>125</v>
      </c>
      <c r="E1393" s="274" t="s">
        <v>2342</v>
      </c>
      <c r="F1393" s="277" t="s">
        <v>5527</v>
      </c>
      <c r="G1393" s="7" t="s">
        <v>13</v>
      </c>
      <c r="H1393" s="7">
        <v>17.0</v>
      </c>
      <c r="I1393" s="89" t="s">
        <v>712</v>
      </c>
      <c r="J1393" s="274" t="s">
        <v>355</v>
      </c>
      <c r="K1393" s="278"/>
      <c r="L1393" s="108" t="s">
        <v>5528</v>
      </c>
      <c r="M1393" s="390" t="s">
        <v>1226</v>
      </c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</row>
    <row r="1394">
      <c r="A1394" s="7">
        <v>1393.0</v>
      </c>
      <c r="B1394" s="7">
        <v>21.0</v>
      </c>
      <c r="C1394" s="191" t="s">
        <v>5529</v>
      </c>
      <c r="D1394" s="277" t="s">
        <v>5530</v>
      </c>
      <c r="E1394" s="274" t="s">
        <v>489</v>
      </c>
      <c r="F1394" s="277" t="s">
        <v>2986</v>
      </c>
      <c r="G1394" s="7" t="s">
        <v>13</v>
      </c>
      <c r="H1394" s="7">
        <v>17.0</v>
      </c>
      <c r="I1394" s="89" t="s">
        <v>2338</v>
      </c>
      <c r="J1394" s="274" t="s">
        <v>355</v>
      </c>
      <c r="K1394" s="278"/>
      <c r="L1394" s="108" t="s">
        <v>5531</v>
      </c>
      <c r="M1394" s="390" t="s">
        <v>1226</v>
      </c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</row>
    <row r="1395">
      <c r="A1395" s="7">
        <v>1394.0</v>
      </c>
      <c r="B1395" s="7">
        <v>22.0</v>
      </c>
      <c r="C1395" s="367" t="s">
        <v>2316</v>
      </c>
      <c r="D1395" s="391" t="s">
        <v>827</v>
      </c>
      <c r="E1395" s="368" t="s">
        <v>2317</v>
      </c>
      <c r="F1395" s="391" t="s">
        <v>2318</v>
      </c>
      <c r="G1395" s="387" t="s">
        <v>13</v>
      </c>
      <c r="H1395" s="387">
        <v>17.0</v>
      </c>
      <c r="I1395" s="370" t="s">
        <v>119</v>
      </c>
      <c r="J1395" s="368" t="s">
        <v>355</v>
      </c>
      <c r="K1395" s="371">
        <v>40.0</v>
      </c>
      <c r="L1395" s="388" t="s">
        <v>5532</v>
      </c>
      <c r="M1395" s="389" t="s">
        <v>1226</v>
      </c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</row>
    <row r="1396">
      <c r="A1396" s="7">
        <v>1395.0</v>
      </c>
      <c r="B1396" s="7">
        <v>23.0</v>
      </c>
      <c r="C1396" s="367" t="s">
        <v>2166</v>
      </c>
      <c r="D1396" s="391" t="s">
        <v>2167</v>
      </c>
      <c r="E1396" s="368" t="s">
        <v>448</v>
      </c>
      <c r="F1396" s="391" t="s">
        <v>17</v>
      </c>
      <c r="G1396" s="387" t="s">
        <v>13</v>
      </c>
      <c r="H1396" s="387">
        <v>17.0</v>
      </c>
      <c r="I1396" s="370" t="s">
        <v>412</v>
      </c>
      <c r="J1396" s="368" t="s">
        <v>355</v>
      </c>
      <c r="K1396" s="371">
        <v>20.0</v>
      </c>
      <c r="L1396" s="388" t="s">
        <v>5533</v>
      </c>
      <c r="M1396" s="389" t="s">
        <v>1226</v>
      </c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</row>
    <row r="1397">
      <c r="A1397" s="7">
        <v>1396.0</v>
      </c>
      <c r="B1397" s="7">
        <v>24.0</v>
      </c>
      <c r="C1397" s="15" t="s">
        <v>350</v>
      </c>
      <c r="D1397" s="24" t="s">
        <v>351</v>
      </c>
      <c r="E1397" s="26" t="s">
        <v>352</v>
      </c>
      <c r="F1397" s="24" t="s">
        <v>353</v>
      </c>
      <c r="G1397" s="12" t="s">
        <v>13</v>
      </c>
      <c r="H1397" s="12">
        <v>17.0</v>
      </c>
      <c r="I1397" s="13" t="s">
        <v>354</v>
      </c>
      <c r="J1397" s="26" t="s">
        <v>355</v>
      </c>
      <c r="K1397" s="377"/>
      <c r="L1397" s="20" t="s">
        <v>6268</v>
      </c>
      <c r="M1397" s="378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</row>
    <row r="1398">
      <c r="A1398" s="7">
        <v>1397.0</v>
      </c>
      <c r="B1398" s="7">
        <v>25.0</v>
      </c>
      <c r="C1398" s="367" t="s">
        <v>2375</v>
      </c>
      <c r="D1398" s="391" t="s">
        <v>2376</v>
      </c>
      <c r="E1398" s="368" t="s">
        <v>440</v>
      </c>
      <c r="F1398" s="391" t="s">
        <v>1711</v>
      </c>
      <c r="G1398" s="387" t="s">
        <v>13</v>
      </c>
      <c r="H1398" s="387">
        <v>17.0</v>
      </c>
      <c r="I1398" s="370" t="s">
        <v>119</v>
      </c>
      <c r="J1398" s="368" t="s">
        <v>355</v>
      </c>
      <c r="K1398" s="371">
        <v>60.0</v>
      </c>
      <c r="L1398" s="388" t="s">
        <v>5534</v>
      </c>
      <c r="M1398" s="389" t="s">
        <v>1226</v>
      </c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</row>
    <row r="1399">
      <c r="A1399" s="7">
        <v>1398.0</v>
      </c>
      <c r="B1399" s="7">
        <v>26.0</v>
      </c>
      <c r="C1399" s="191" t="s">
        <v>5535</v>
      </c>
      <c r="D1399" s="277" t="s">
        <v>5536</v>
      </c>
      <c r="E1399" s="274" t="s">
        <v>440</v>
      </c>
      <c r="F1399" s="277" t="s">
        <v>5537</v>
      </c>
      <c r="G1399" s="7" t="s">
        <v>13</v>
      </c>
      <c r="H1399" s="7">
        <v>17.0</v>
      </c>
      <c r="I1399" s="89" t="s">
        <v>412</v>
      </c>
      <c r="J1399" s="274" t="s">
        <v>355</v>
      </c>
      <c r="K1399" s="278"/>
      <c r="L1399" s="108" t="s">
        <v>5538</v>
      </c>
      <c r="M1399" s="390" t="s">
        <v>1226</v>
      </c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</row>
    <row r="1400">
      <c r="A1400" s="7">
        <v>1399.0</v>
      </c>
      <c r="B1400" s="7">
        <v>27.0</v>
      </c>
      <c r="C1400" s="191" t="s">
        <v>5539</v>
      </c>
      <c r="D1400" s="277" t="s">
        <v>5067</v>
      </c>
      <c r="E1400" s="274" t="s">
        <v>5540</v>
      </c>
      <c r="F1400" s="277" t="s">
        <v>5541</v>
      </c>
      <c r="G1400" s="7" t="s">
        <v>13</v>
      </c>
      <c r="H1400" s="7">
        <v>17.0</v>
      </c>
      <c r="I1400" s="89" t="s">
        <v>5542</v>
      </c>
      <c r="J1400" s="274" t="s">
        <v>355</v>
      </c>
      <c r="K1400" s="278"/>
      <c r="L1400" s="108" t="s">
        <v>5543</v>
      </c>
      <c r="M1400" s="395" t="s">
        <v>791</v>
      </c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</row>
    <row r="1401">
      <c r="A1401" s="7">
        <v>1400.0</v>
      </c>
      <c r="B1401" s="7">
        <v>28.0</v>
      </c>
      <c r="C1401" s="367" t="s">
        <v>2193</v>
      </c>
      <c r="D1401" s="391" t="s">
        <v>2194</v>
      </c>
      <c r="E1401" s="368" t="s">
        <v>146</v>
      </c>
      <c r="F1401" s="391" t="s">
        <v>1368</v>
      </c>
      <c r="G1401" s="387" t="s">
        <v>13</v>
      </c>
      <c r="H1401" s="387">
        <v>17.0</v>
      </c>
      <c r="I1401" s="370" t="s">
        <v>422</v>
      </c>
      <c r="J1401" s="368" t="s">
        <v>355</v>
      </c>
      <c r="K1401" s="371">
        <v>20.0</v>
      </c>
      <c r="L1401" s="388" t="s">
        <v>5544</v>
      </c>
      <c r="M1401" s="389" t="s">
        <v>1226</v>
      </c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</row>
    <row r="1402">
      <c r="A1402" s="7">
        <v>1401.0</v>
      </c>
      <c r="B1402" s="7">
        <v>29.0</v>
      </c>
      <c r="C1402" s="367" t="s">
        <v>2195</v>
      </c>
      <c r="D1402" s="391" t="s">
        <v>2196</v>
      </c>
      <c r="E1402" s="368" t="s">
        <v>146</v>
      </c>
      <c r="F1402" s="391" t="s">
        <v>533</v>
      </c>
      <c r="G1402" s="387" t="s">
        <v>13</v>
      </c>
      <c r="H1402" s="387">
        <v>17.0</v>
      </c>
      <c r="I1402" s="370" t="s">
        <v>643</v>
      </c>
      <c r="J1402" s="368" t="s">
        <v>355</v>
      </c>
      <c r="K1402" s="371">
        <v>20.0</v>
      </c>
      <c r="L1402" s="388" t="s">
        <v>5545</v>
      </c>
      <c r="M1402" s="389" t="s">
        <v>791</v>
      </c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</row>
    <row r="1403">
      <c r="A1403" s="7">
        <v>1402.0</v>
      </c>
      <c r="B1403" s="7">
        <v>30.0</v>
      </c>
      <c r="C1403" s="191" t="s">
        <v>5546</v>
      </c>
      <c r="D1403" s="277" t="s">
        <v>173</v>
      </c>
      <c r="E1403" s="274" t="s">
        <v>1691</v>
      </c>
      <c r="F1403" s="277" t="s">
        <v>340</v>
      </c>
      <c r="G1403" s="7" t="s">
        <v>13</v>
      </c>
      <c r="H1403" s="7">
        <v>17.0</v>
      </c>
      <c r="I1403" s="89" t="s">
        <v>14</v>
      </c>
      <c r="J1403" s="274" t="s">
        <v>355</v>
      </c>
      <c r="K1403" s="278"/>
      <c r="L1403" s="108" t="s">
        <v>5547</v>
      </c>
      <c r="M1403" s="390" t="s">
        <v>1226</v>
      </c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</row>
    <row r="1404">
      <c r="A1404" s="7">
        <v>1403.0</v>
      </c>
      <c r="B1404" s="7">
        <v>31.0</v>
      </c>
      <c r="C1404" s="367" t="s">
        <v>2205</v>
      </c>
      <c r="D1404" s="391" t="s">
        <v>2206</v>
      </c>
      <c r="E1404" s="368" t="s">
        <v>2207</v>
      </c>
      <c r="F1404" s="391" t="s">
        <v>415</v>
      </c>
      <c r="G1404" s="387" t="s">
        <v>13</v>
      </c>
      <c r="H1404" s="387">
        <v>17.0</v>
      </c>
      <c r="I1404" s="370" t="s">
        <v>77</v>
      </c>
      <c r="J1404" s="368" t="s">
        <v>355</v>
      </c>
      <c r="K1404" s="371">
        <v>20.0</v>
      </c>
      <c r="L1404" s="388" t="s">
        <v>5548</v>
      </c>
      <c r="M1404" s="389" t="s">
        <v>1226</v>
      </c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</row>
    <row r="1405">
      <c r="A1405" s="7">
        <v>1404.0</v>
      </c>
      <c r="B1405" s="7">
        <v>32.0</v>
      </c>
      <c r="C1405" s="191" t="s">
        <v>5549</v>
      </c>
      <c r="D1405" s="277" t="s">
        <v>116</v>
      </c>
      <c r="E1405" s="274" t="s">
        <v>25</v>
      </c>
      <c r="F1405" s="277" t="s">
        <v>5550</v>
      </c>
      <c r="G1405" s="7" t="s">
        <v>13</v>
      </c>
      <c r="H1405" s="7">
        <v>17.0</v>
      </c>
      <c r="I1405" s="89" t="s">
        <v>5551</v>
      </c>
      <c r="J1405" s="274" t="s">
        <v>355</v>
      </c>
      <c r="K1405" s="278"/>
      <c r="L1405" s="108" t="s">
        <v>5552</v>
      </c>
      <c r="M1405" s="390" t="s">
        <v>1226</v>
      </c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</row>
    <row r="1406">
      <c r="A1406" s="7">
        <v>1405.0</v>
      </c>
      <c r="B1406" s="7">
        <v>33.0</v>
      </c>
      <c r="C1406" s="191" t="s">
        <v>5553</v>
      </c>
      <c r="D1406" s="277" t="s">
        <v>351</v>
      </c>
      <c r="E1406" s="274" t="s">
        <v>5554</v>
      </c>
      <c r="F1406" s="277" t="s">
        <v>5555</v>
      </c>
      <c r="G1406" s="7" t="s">
        <v>13</v>
      </c>
      <c r="H1406" s="7">
        <v>17.0</v>
      </c>
      <c r="I1406" s="89" t="s">
        <v>77</v>
      </c>
      <c r="J1406" s="274" t="s">
        <v>355</v>
      </c>
      <c r="K1406" s="278"/>
      <c r="L1406" s="108" t="s">
        <v>5556</v>
      </c>
      <c r="M1406" s="390" t="s">
        <v>1226</v>
      </c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</row>
    <row r="1407">
      <c r="A1407" s="7">
        <v>1406.0</v>
      </c>
      <c r="B1407" s="7">
        <v>34.0</v>
      </c>
      <c r="C1407" s="191" t="s">
        <v>5557</v>
      </c>
      <c r="D1407" s="277" t="s">
        <v>5558</v>
      </c>
      <c r="E1407" s="274" t="s">
        <v>430</v>
      </c>
      <c r="F1407" s="277" t="s">
        <v>495</v>
      </c>
      <c r="G1407" s="7" t="s">
        <v>13</v>
      </c>
      <c r="H1407" s="7">
        <v>17.0</v>
      </c>
      <c r="I1407" s="89" t="s">
        <v>712</v>
      </c>
      <c r="J1407" s="274" t="s">
        <v>355</v>
      </c>
      <c r="K1407" s="278"/>
      <c r="L1407" s="108" t="s">
        <v>5559</v>
      </c>
      <c r="M1407" s="390" t="s">
        <v>1226</v>
      </c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</row>
    <row r="1408">
      <c r="A1408" s="7">
        <v>1407.0</v>
      </c>
      <c r="B1408" s="7">
        <v>35.0</v>
      </c>
      <c r="C1408" s="191" t="s">
        <v>5560</v>
      </c>
      <c r="D1408" s="277" t="s">
        <v>5561</v>
      </c>
      <c r="E1408" s="274" t="s">
        <v>5562</v>
      </c>
      <c r="F1408" s="277" t="s">
        <v>5563</v>
      </c>
      <c r="G1408" s="7" t="s">
        <v>13</v>
      </c>
      <c r="H1408" s="7">
        <v>17.0</v>
      </c>
      <c r="I1408" s="89" t="s">
        <v>5551</v>
      </c>
      <c r="J1408" s="274" t="s">
        <v>355</v>
      </c>
      <c r="K1408" s="278"/>
      <c r="L1408" s="108" t="s">
        <v>5564</v>
      </c>
      <c r="M1408" s="390" t="s">
        <v>1226</v>
      </c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</row>
    <row r="1409">
      <c r="A1409" s="7">
        <v>1408.0</v>
      </c>
      <c r="B1409" s="7">
        <v>36.0</v>
      </c>
      <c r="C1409" s="191" t="s">
        <v>5565</v>
      </c>
      <c r="D1409" s="277" t="s">
        <v>5566</v>
      </c>
      <c r="E1409" s="274" t="s">
        <v>5567</v>
      </c>
      <c r="F1409" s="277" t="s">
        <v>5568</v>
      </c>
      <c r="G1409" s="7" t="s">
        <v>13</v>
      </c>
      <c r="H1409" s="7">
        <v>17.0</v>
      </c>
      <c r="I1409" s="89" t="s">
        <v>119</v>
      </c>
      <c r="J1409" s="274" t="s">
        <v>355</v>
      </c>
      <c r="K1409" s="278"/>
      <c r="L1409" s="108" t="s">
        <v>5569</v>
      </c>
      <c r="M1409" s="390" t="s">
        <v>1226</v>
      </c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</row>
    <row r="1410">
      <c r="A1410" s="7">
        <v>1409.0</v>
      </c>
      <c r="B1410" s="7">
        <v>37.0</v>
      </c>
      <c r="C1410" s="191" t="s">
        <v>5570</v>
      </c>
      <c r="D1410" s="277" t="s">
        <v>5020</v>
      </c>
      <c r="E1410" s="274" t="s">
        <v>2465</v>
      </c>
      <c r="F1410" s="277" t="s">
        <v>5571</v>
      </c>
      <c r="G1410" s="7" t="s">
        <v>13</v>
      </c>
      <c r="H1410" s="7">
        <v>17.0</v>
      </c>
      <c r="I1410" s="89" t="s">
        <v>119</v>
      </c>
      <c r="J1410" s="274" t="s">
        <v>355</v>
      </c>
      <c r="K1410" s="278"/>
      <c r="L1410" s="108" t="s">
        <v>5572</v>
      </c>
      <c r="M1410" s="390" t="s">
        <v>1226</v>
      </c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</row>
    <row r="1411">
      <c r="A1411" s="7">
        <v>1410.0</v>
      </c>
      <c r="B1411" s="7">
        <v>38.0</v>
      </c>
      <c r="C1411" s="367" t="s">
        <v>2217</v>
      </c>
      <c r="D1411" s="368" t="s">
        <v>173</v>
      </c>
      <c r="E1411" s="368" t="s">
        <v>39</v>
      </c>
      <c r="F1411" s="391" t="s">
        <v>37</v>
      </c>
      <c r="G1411" s="387" t="s">
        <v>13</v>
      </c>
      <c r="H1411" s="387">
        <v>17.0</v>
      </c>
      <c r="I1411" s="370" t="s">
        <v>61</v>
      </c>
      <c r="J1411" s="368" t="s">
        <v>355</v>
      </c>
      <c r="K1411" s="371">
        <v>20.0</v>
      </c>
      <c r="L1411" s="388" t="s">
        <v>5573</v>
      </c>
      <c r="M1411" s="389" t="s">
        <v>1226</v>
      </c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</row>
    <row r="1412">
      <c r="A1412" s="7">
        <v>1411.0</v>
      </c>
      <c r="B1412" s="7">
        <v>39.0</v>
      </c>
      <c r="C1412" s="367" t="s">
        <v>2218</v>
      </c>
      <c r="D1412" s="368" t="s">
        <v>1781</v>
      </c>
      <c r="E1412" s="368" t="s">
        <v>2219</v>
      </c>
      <c r="F1412" s="368" t="s">
        <v>2220</v>
      </c>
      <c r="G1412" s="387" t="s">
        <v>13</v>
      </c>
      <c r="H1412" s="387">
        <v>17.0</v>
      </c>
      <c r="I1412" s="370" t="s">
        <v>537</v>
      </c>
      <c r="J1412" s="368" t="s">
        <v>355</v>
      </c>
      <c r="K1412" s="371">
        <v>20.0</v>
      </c>
      <c r="L1412" s="388" t="s">
        <v>5574</v>
      </c>
      <c r="M1412" s="389" t="s">
        <v>1226</v>
      </c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</row>
    <row r="1413">
      <c r="A1413" s="7">
        <v>1412.0</v>
      </c>
      <c r="B1413" s="7">
        <v>40.0</v>
      </c>
      <c r="C1413" s="367" t="s">
        <v>2339</v>
      </c>
      <c r="D1413" s="391" t="s">
        <v>302</v>
      </c>
      <c r="E1413" s="368" t="s">
        <v>1528</v>
      </c>
      <c r="F1413" s="391" t="s">
        <v>2340</v>
      </c>
      <c r="G1413" s="387" t="s">
        <v>13</v>
      </c>
      <c r="H1413" s="387">
        <v>17.0</v>
      </c>
      <c r="I1413" s="370" t="s">
        <v>764</v>
      </c>
      <c r="J1413" s="368" t="s">
        <v>355</v>
      </c>
      <c r="K1413" s="371">
        <v>40.0</v>
      </c>
      <c r="L1413" s="388" t="s">
        <v>5575</v>
      </c>
      <c r="M1413" s="389" t="s">
        <v>788</v>
      </c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</row>
    <row r="1414">
      <c r="A1414" s="7">
        <v>1413.0</v>
      </c>
      <c r="B1414" s="7">
        <v>41.0</v>
      </c>
      <c r="C1414" s="191" t="s">
        <v>5576</v>
      </c>
      <c r="D1414" s="277" t="s">
        <v>1271</v>
      </c>
      <c r="E1414" s="274" t="s">
        <v>5577</v>
      </c>
      <c r="F1414" s="277" t="s">
        <v>5578</v>
      </c>
      <c r="G1414" s="7" t="s">
        <v>13</v>
      </c>
      <c r="H1414" s="7">
        <v>17.0</v>
      </c>
      <c r="I1414" s="89" t="s">
        <v>422</v>
      </c>
      <c r="J1414" s="274" t="s">
        <v>355</v>
      </c>
      <c r="K1414" s="278"/>
      <c r="L1414" s="108" t="s">
        <v>5579</v>
      </c>
      <c r="M1414" s="390" t="s">
        <v>1226</v>
      </c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</row>
    <row r="1415">
      <c r="A1415" s="7">
        <v>1414.0</v>
      </c>
      <c r="B1415" s="7">
        <v>42.0</v>
      </c>
      <c r="C1415" s="191" t="s">
        <v>5580</v>
      </c>
      <c r="D1415" s="277" t="s">
        <v>5581</v>
      </c>
      <c r="E1415" s="274" t="s">
        <v>1478</v>
      </c>
      <c r="F1415" s="277" t="s">
        <v>1545</v>
      </c>
      <c r="G1415" s="7" t="s">
        <v>13</v>
      </c>
      <c r="H1415" s="7">
        <v>17.0</v>
      </c>
      <c r="I1415" s="89" t="s">
        <v>205</v>
      </c>
      <c r="J1415" s="274" t="s">
        <v>355</v>
      </c>
      <c r="K1415" s="278"/>
      <c r="L1415" s="108" t="s">
        <v>5582</v>
      </c>
      <c r="M1415" s="390" t="s">
        <v>1226</v>
      </c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</row>
    <row r="1416">
      <c r="A1416" s="7">
        <v>1415.0</v>
      </c>
      <c r="B1416" s="7">
        <v>43.0</v>
      </c>
      <c r="C1416" s="367" t="s">
        <v>2235</v>
      </c>
      <c r="D1416" s="391" t="s">
        <v>2236</v>
      </c>
      <c r="E1416" s="368" t="s">
        <v>473</v>
      </c>
      <c r="F1416" s="391" t="s">
        <v>1070</v>
      </c>
      <c r="G1416" s="387" t="s">
        <v>13</v>
      </c>
      <c r="H1416" s="387">
        <v>17.0</v>
      </c>
      <c r="I1416" s="370" t="s">
        <v>412</v>
      </c>
      <c r="J1416" s="368" t="s">
        <v>355</v>
      </c>
      <c r="K1416" s="371">
        <v>20.0</v>
      </c>
      <c r="L1416" s="388" t="s">
        <v>5583</v>
      </c>
      <c r="M1416" s="389" t="s">
        <v>1226</v>
      </c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</row>
    <row r="1417">
      <c r="A1417" s="7">
        <v>1416.0</v>
      </c>
      <c r="B1417" s="7">
        <v>44.0</v>
      </c>
      <c r="C1417" s="15" t="s">
        <v>356</v>
      </c>
      <c r="D1417" s="24" t="s">
        <v>180</v>
      </c>
      <c r="E1417" s="26" t="s">
        <v>357</v>
      </c>
      <c r="F1417" s="24" t="s">
        <v>358</v>
      </c>
      <c r="G1417" s="12" t="s">
        <v>13</v>
      </c>
      <c r="H1417" s="12">
        <v>17.0</v>
      </c>
      <c r="I1417" s="13" t="s">
        <v>359</v>
      </c>
      <c r="J1417" s="26" t="s">
        <v>355</v>
      </c>
      <c r="K1417" s="377"/>
      <c r="L1417" s="20" t="s">
        <v>6269</v>
      </c>
      <c r="M1417" s="378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</row>
    <row r="1418">
      <c r="A1418" s="7">
        <v>1417.0</v>
      </c>
      <c r="B1418" s="7">
        <v>45.0</v>
      </c>
      <c r="C1418" s="191" t="s">
        <v>5584</v>
      </c>
      <c r="D1418" s="277" t="s">
        <v>5585</v>
      </c>
      <c r="E1418" s="274" t="s">
        <v>5586</v>
      </c>
      <c r="F1418" s="277" t="s">
        <v>774</v>
      </c>
      <c r="G1418" s="7" t="s">
        <v>13</v>
      </c>
      <c r="H1418" s="7">
        <v>17.0</v>
      </c>
      <c r="I1418" s="89" t="s">
        <v>371</v>
      </c>
      <c r="J1418" s="274" t="s">
        <v>355</v>
      </c>
      <c r="K1418" s="278"/>
      <c r="L1418" s="108" t="s">
        <v>5587</v>
      </c>
      <c r="M1418" s="390" t="s">
        <v>1226</v>
      </c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</row>
    <row r="1419">
      <c r="A1419" s="7">
        <v>1418.0</v>
      </c>
      <c r="B1419" s="7">
        <v>46.0</v>
      </c>
      <c r="C1419" s="191" t="s">
        <v>5588</v>
      </c>
      <c r="D1419" s="277" t="s">
        <v>5589</v>
      </c>
      <c r="E1419" s="274" t="s">
        <v>5590</v>
      </c>
      <c r="F1419" s="277" t="s">
        <v>3273</v>
      </c>
      <c r="G1419" s="7" t="s">
        <v>13</v>
      </c>
      <c r="H1419" s="7">
        <v>17.0</v>
      </c>
      <c r="I1419" s="89" t="s">
        <v>764</v>
      </c>
      <c r="J1419" s="274" t="s">
        <v>355</v>
      </c>
      <c r="K1419" s="278"/>
      <c r="L1419" s="108" t="s">
        <v>5591</v>
      </c>
      <c r="M1419" s="390" t="s">
        <v>1226</v>
      </c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</row>
    <row r="1420">
      <c r="A1420" s="7">
        <v>1419.0</v>
      </c>
      <c r="B1420" s="7">
        <v>47.0</v>
      </c>
      <c r="C1420" s="191" t="s">
        <v>5592</v>
      </c>
      <c r="D1420" s="277" t="s">
        <v>5593</v>
      </c>
      <c r="E1420" s="274" t="s">
        <v>5594</v>
      </c>
      <c r="F1420" s="277" t="s">
        <v>561</v>
      </c>
      <c r="G1420" s="7" t="s">
        <v>13</v>
      </c>
      <c r="H1420" s="7">
        <v>17.0</v>
      </c>
      <c r="I1420" s="89" t="s">
        <v>407</v>
      </c>
      <c r="J1420" s="274" t="s">
        <v>355</v>
      </c>
      <c r="K1420" s="278"/>
      <c r="L1420" s="108" t="s">
        <v>5595</v>
      </c>
      <c r="M1420" s="390" t="s">
        <v>1226</v>
      </c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</row>
    <row r="1421">
      <c r="A1421" s="7">
        <v>1420.0</v>
      </c>
      <c r="B1421" s="7">
        <v>48.0</v>
      </c>
      <c r="C1421" s="367" t="s">
        <v>2250</v>
      </c>
      <c r="D1421" s="391" t="s">
        <v>2251</v>
      </c>
      <c r="E1421" s="368" t="s">
        <v>34</v>
      </c>
      <c r="F1421" s="391" t="s">
        <v>2252</v>
      </c>
      <c r="G1421" s="387" t="s">
        <v>13</v>
      </c>
      <c r="H1421" s="387">
        <v>17.0</v>
      </c>
      <c r="I1421" s="370" t="s">
        <v>764</v>
      </c>
      <c r="J1421" s="368" t="s">
        <v>355</v>
      </c>
      <c r="K1421" s="371">
        <v>20.0</v>
      </c>
      <c r="L1421" s="388" t="s">
        <v>5596</v>
      </c>
      <c r="M1421" s="389" t="s">
        <v>788</v>
      </c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</row>
    <row r="1422">
      <c r="A1422" s="7">
        <v>1421.0</v>
      </c>
      <c r="B1422" s="7">
        <v>49.0</v>
      </c>
      <c r="C1422" s="15" t="s">
        <v>360</v>
      </c>
      <c r="D1422" s="24" t="s">
        <v>361</v>
      </c>
      <c r="E1422" s="26" t="s">
        <v>362</v>
      </c>
      <c r="F1422" s="24" t="s">
        <v>363</v>
      </c>
      <c r="G1422" s="12" t="s">
        <v>13</v>
      </c>
      <c r="H1422" s="12">
        <v>17.0</v>
      </c>
      <c r="I1422" s="13" t="s">
        <v>64</v>
      </c>
      <c r="J1422" s="26" t="s">
        <v>355</v>
      </c>
      <c r="K1422" s="377"/>
      <c r="L1422" s="20" t="s">
        <v>6270</v>
      </c>
      <c r="M1422" s="378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</row>
    <row r="1423">
      <c r="A1423" s="7">
        <v>1422.0</v>
      </c>
      <c r="B1423" s="7">
        <v>50.0</v>
      </c>
      <c r="C1423" s="191" t="s">
        <v>5597</v>
      </c>
      <c r="D1423" s="277" t="s">
        <v>351</v>
      </c>
      <c r="E1423" s="274" t="s">
        <v>567</v>
      </c>
      <c r="F1423" s="277" t="s">
        <v>181</v>
      </c>
      <c r="G1423" s="7" t="s">
        <v>13</v>
      </c>
      <c r="H1423" s="7">
        <v>17.0</v>
      </c>
      <c r="I1423" s="89" t="s">
        <v>205</v>
      </c>
      <c r="J1423" s="274" t="s">
        <v>355</v>
      </c>
      <c r="K1423" s="278"/>
      <c r="L1423" s="108" t="s">
        <v>5598</v>
      </c>
      <c r="M1423" s="390" t="s">
        <v>1226</v>
      </c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</row>
    <row r="1424">
      <c r="A1424" s="7">
        <v>1423.0</v>
      </c>
      <c r="B1424" s="7">
        <v>51.0</v>
      </c>
      <c r="C1424" s="367" t="s">
        <v>2276</v>
      </c>
      <c r="D1424" s="391" t="s">
        <v>2277</v>
      </c>
      <c r="E1424" s="368" t="s">
        <v>2278</v>
      </c>
      <c r="F1424" s="391" t="s">
        <v>2279</v>
      </c>
      <c r="G1424" s="387" t="s">
        <v>13</v>
      </c>
      <c r="H1424" s="387">
        <v>17.0</v>
      </c>
      <c r="I1424" s="370" t="s">
        <v>77</v>
      </c>
      <c r="J1424" s="368" t="s">
        <v>355</v>
      </c>
      <c r="K1424" s="371">
        <v>20.0</v>
      </c>
      <c r="L1424" s="388" t="s">
        <v>5599</v>
      </c>
      <c r="M1424" s="389" t="s">
        <v>1226</v>
      </c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</row>
    <row r="1425">
      <c r="A1425" s="7">
        <v>1424.0</v>
      </c>
      <c r="B1425" s="7">
        <v>52.0</v>
      </c>
      <c r="C1425" s="380" t="s">
        <v>706</v>
      </c>
      <c r="D1425" s="381" t="s">
        <v>451</v>
      </c>
      <c r="E1425" s="382" t="s">
        <v>707</v>
      </c>
      <c r="F1425" s="381" t="s">
        <v>533</v>
      </c>
      <c r="G1425" s="379" t="s">
        <v>13</v>
      </c>
      <c r="H1425" s="379">
        <v>17.0</v>
      </c>
      <c r="I1425" s="383" t="s">
        <v>708</v>
      </c>
      <c r="J1425" s="382" t="s">
        <v>355</v>
      </c>
      <c r="K1425" s="384"/>
      <c r="L1425" s="385" t="s">
        <v>709</v>
      </c>
      <c r="M1425" s="386" t="s">
        <v>1226</v>
      </c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</row>
    <row r="1426">
      <c r="A1426" s="7">
        <v>1425.0</v>
      </c>
      <c r="B1426" s="7">
        <v>53.0</v>
      </c>
      <c r="C1426" s="191" t="s">
        <v>5600</v>
      </c>
      <c r="D1426" s="277" t="s">
        <v>129</v>
      </c>
      <c r="E1426" s="274" t="s">
        <v>837</v>
      </c>
      <c r="F1426" s="277" t="s">
        <v>5190</v>
      </c>
      <c r="G1426" s="7" t="s">
        <v>13</v>
      </c>
      <c r="H1426" s="7">
        <v>17.0</v>
      </c>
      <c r="I1426" s="89" t="s">
        <v>5551</v>
      </c>
      <c r="J1426" s="274" t="s">
        <v>355</v>
      </c>
      <c r="K1426" s="278"/>
      <c r="L1426" s="108" t="s">
        <v>5601</v>
      </c>
      <c r="M1426" s="390" t="s">
        <v>1226</v>
      </c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</row>
    <row r="1427">
      <c r="A1427" s="7">
        <v>1426.0</v>
      </c>
      <c r="B1427" s="7">
        <v>54.0</v>
      </c>
      <c r="C1427" s="367" t="s">
        <v>2285</v>
      </c>
      <c r="D1427" s="391" t="s">
        <v>2286</v>
      </c>
      <c r="E1427" s="368" t="s">
        <v>2046</v>
      </c>
      <c r="F1427" s="391" t="s">
        <v>1348</v>
      </c>
      <c r="G1427" s="387" t="s">
        <v>13</v>
      </c>
      <c r="H1427" s="387">
        <v>17.0</v>
      </c>
      <c r="I1427" s="370" t="s">
        <v>77</v>
      </c>
      <c r="J1427" s="368" t="s">
        <v>355</v>
      </c>
      <c r="K1427" s="371">
        <v>20.0</v>
      </c>
      <c r="L1427" s="372" t="s">
        <v>5602</v>
      </c>
      <c r="M1427" s="389" t="s">
        <v>788</v>
      </c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</row>
    <row r="1428">
      <c r="A1428" s="7">
        <v>1427.0</v>
      </c>
      <c r="B1428" s="7">
        <v>55.0</v>
      </c>
      <c r="C1428" s="191" t="s">
        <v>5603</v>
      </c>
      <c r="D1428" s="277" t="s">
        <v>5604</v>
      </c>
      <c r="E1428" s="274" t="s">
        <v>5605</v>
      </c>
      <c r="F1428" s="277" t="s">
        <v>430</v>
      </c>
      <c r="G1428" s="7" t="s">
        <v>13</v>
      </c>
      <c r="H1428" s="7">
        <v>17.0</v>
      </c>
      <c r="I1428" s="89" t="s">
        <v>77</v>
      </c>
      <c r="J1428" s="274" t="s">
        <v>355</v>
      </c>
      <c r="K1428" s="278"/>
      <c r="L1428" s="108" t="s">
        <v>5606</v>
      </c>
      <c r="M1428" s="390" t="s">
        <v>1226</v>
      </c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</row>
    <row r="1429">
      <c r="A1429" s="7">
        <v>1428.0</v>
      </c>
      <c r="B1429" s="7">
        <v>56.0</v>
      </c>
      <c r="C1429" s="367" t="s">
        <v>2359</v>
      </c>
      <c r="D1429" s="391" t="s">
        <v>2360</v>
      </c>
      <c r="E1429" s="368" t="s">
        <v>462</v>
      </c>
      <c r="F1429" s="391" t="s">
        <v>88</v>
      </c>
      <c r="G1429" s="387" t="s">
        <v>13</v>
      </c>
      <c r="H1429" s="387">
        <v>17.0</v>
      </c>
      <c r="I1429" s="370" t="s">
        <v>119</v>
      </c>
      <c r="J1429" s="368" t="s">
        <v>355</v>
      </c>
      <c r="K1429" s="371">
        <v>40.0</v>
      </c>
      <c r="L1429" s="388" t="s">
        <v>5607</v>
      </c>
      <c r="M1429" s="389" t="s">
        <v>1226</v>
      </c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</row>
    <row r="1430">
      <c r="A1430" s="7">
        <v>1429.0</v>
      </c>
      <c r="B1430" s="7">
        <v>57.0</v>
      </c>
      <c r="C1430" s="15" t="s">
        <v>364</v>
      </c>
      <c r="D1430" s="24" t="s">
        <v>365</v>
      </c>
      <c r="E1430" s="26" t="s">
        <v>165</v>
      </c>
      <c r="F1430" s="24" t="s">
        <v>366</v>
      </c>
      <c r="G1430" s="12" t="s">
        <v>13</v>
      </c>
      <c r="H1430" s="12">
        <v>17.0</v>
      </c>
      <c r="I1430" s="13" t="s">
        <v>359</v>
      </c>
      <c r="J1430" s="26" t="s">
        <v>355</v>
      </c>
      <c r="K1430" s="377"/>
      <c r="L1430" s="10" t="s">
        <v>6271</v>
      </c>
      <c r="M1430" s="378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</row>
    <row r="1431">
      <c r="A1431" s="7">
        <v>1430.0</v>
      </c>
      <c r="B1431" s="7">
        <v>58.0</v>
      </c>
      <c r="C1431" s="191" t="s">
        <v>5608</v>
      </c>
      <c r="D1431" s="277" t="s">
        <v>173</v>
      </c>
      <c r="E1431" s="274" t="s">
        <v>415</v>
      </c>
      <c r="F1431" s="277" t="s">
        <v>24</v>
      </c>
      <c r="G1431" s="7" t="s">
        <v>13</v>
      </c>
      <c r="H1431" s="7">
        <v>17.0</v>
      </c>
      <c r="I1431" s="89" t="s">
        <v>77</v>
      </c>
      <c r="J1431" s="274" t="s">
        <v>355</v>
      </c>
      <c r="K1431" s="278"/>
      <c r="L1431" s="108" t="s">
        <v>5609</v>
      </c>
      <c r="M1431" s="390" t="s">
        <v>1226</v>
      </c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</row>
    <row r="1432">
      <c r="A1432" s="7">
        <v>1431.0</v>
      </c>
      <c r="B1432" s="7">
        <v>59.0</v>
      </c>
      <c r="C1432" s="191" t="s">
        <v>5610</v>
      </c>
      <c r="D1432" s="274" t="s">
        <v>711</v>
      </c>
      <c r="E1432" s="274" t="s">
        <v>5611</v>
      </c>
      <c r="F1432" s="274" t="s">
        <v>5612</v>
      </c>
      <c r="G1432" s="90" t="s">
        <v>13</v>
      </c>
      <c r="H1432" s="90">
        <v>17.0</v>
      </c>
      <c r="I1432" s="89" t="s">
        <v>77</v>
      </c>
      <c r="J1432" s="274" t="s">
        <v>355</v>
      </c>
      <c r="K1432" s="278"/>
      <c r="L1432" s="87" t="s">
        <v>5613</v>
      </c>
      <c r="M1432" s="390" t="s">
        <v>1226</v>
      </c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</row>
    <row r="1433">
      <c r="A1433" s="7">
        <v>1432.0</v>
      </c>
      <c r="B1433" s="7">
        <v>60.0</v>
      </c>
      <c r="C1433" s="380" t="s">
        <v>710</v>
      </c>
      <c r="D1433" s="381" t="s">
        <v>711</v>
      </c>
      <c r="E1433" s="382" t="s">
        <v>181</v>
      </c>
      <c r="F1433" s="381" t="s">
        <v>37</v>
      </c>
      <c r="G1433" s="379" t="s">
        <v>13</v>
      </c>
      <c r="H1433" s="379">
        <v>17.0</v>
      </c>
      <c r="I1433" s="383" t="s">
        <v>712</v>
      </c>
      <c r="J1433" s="382" t="s">
        <v>355</v>
      </c>
      <c r="K1433" s="384"/>
      <c r="L1433" s="396" t="s">
        <v>713</v>
      </c>
      <c r="M1433" s="386" t="s">
        <v>1226</v>
      </c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</row>
    <row r="1434">
      <c r="A1434" s="7">
        <v>1433.0</v>
      </c>
      <c r="B1434" s="7">
        <v>61.0</v>
      </c>
      <c r="C1434" s="191" t="s">
        <v>5614</v>
      </c>
      <c r="D1434" s="274" t="s">
        <v>5615</v>
      </c>
      <c r="E1434" s="274" t="s">
        <v>67</v>
      </c>
      <c r="F1434" s="274" t="s">
        <v>2583</v>
      </c>
      <c r="G1434" s="7" t="s">
        <v>13</v>
      </c>
      <c r="H1434" s="7">
        <v>17.0</v>
      </c>
      <c r="I1434" s="89" t="s">
        <v>77</v>
      </c>
      <c r="J1434" s="274" t="s">
        <v>355</v>
      </c>
      <c r="K1434" s="278"/>
      <c r="L1434" s="87" t="s">
        <v>5616</v>
      </c>
      <c r="M1434" s="390" t="s">
        <v>1226</v>
      </c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</row>
    <row r="1435">
      <c r="A1435" s="7">
        <v>1434.0</v>
      </c>
      <c r="B1435" s="7">
        <v>62.0</v>
      </c>
      <c r="C1435" s="191" t="s">
        <v>5617</v>
      </c>
      <c r="D1435" s="277" t="s">
        <v>5618</v>
      </c>
      <c r="E1435" s="274" t="s">
        <v>5619</v>
      </c>
      <c r="F1435" s="277" t="s">
        <v>462</v>
      </c>
      <c r="G1435" s="7" t="s">
        <v>13</v>
      </c>
      <c r="H1435" s="7">
        <v>17.0</v>
      </c>
      <c r="I1435" s="89" t="s">
        <v>77</v>
      </c>
      <c r="J1435" s="274" t="s">
        <v>355</v>
      </c>
      <c r="K1435" s="278"/>
      <c r="L1435" s="108" t="s">
        <v>5620</v>
      </c>
      <c r="M1435" s="390" t="s">
        <v>1226</v>
      </c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</row>
    <row r="1436">
      <c r="A1436" s="7">
        <v>1435.0</v>
      </c>
      <c r="B1436" s="7">
        <v>63.0</v>
      </c>
      <c r="C1436" s="191" t="s">
        <v>5621</v>
      </c>
      <c r="D1436" s="277" t="s">
        <v>16</v>
      </c>
      <c r="E1436" s="274" t="s">
        <v>5622</v>
      </c>
      <c r="F1436" s="277" t="s">
        <v>5356</v>
      </c>
      <c r="G1436" s="7" t="s">
        <v>13</v>
      </c>
      <c r="H1436" s="7">
        <v>17.0</v>
      </c>
      <c r="I1436" s="89" t="s">
        <v>77</v>
      </c>
      <c r="J1436" s="274" t="s">
        <v>355</v>
      </c>
      <c r="K1436" s="278"/>
      <c r="L1436" s="108" t="s">
        <v>5623</v>
      </c>
      <c r="M1436" s="390" t="s">
        <v>1226</v>
      </c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</row>
    <row r="1437">
      <c r="A1437" s="7">
        <v>1436.0</v>
      </c>
      <c r="B1437" s="7">
        <v>64.0</v>
      </c>
      <c r="C1437" s="380" t="s">
        <v>714</v>
      </c>
      <c r="D1437" s="381" t="s">
        <v>715</v>
      </c>
      <c r="E1437" s="382" t="s">
        <v>716</v>
      </c>
      <c r="F1437" s="381" t="s">
        <v>717</v>
      </c>
      <c r="G1437" s="379" t="s">
        <v>13</v>
      </c>
      <c r="H1437" s="379">
        <v>17.0</v>
      </c>
      <c r="I1437" s="383" t="s">
        <v>359</v>
      </c>
      <c r="J1437" s="382" t="s">
        <v>355</v>
      </c>
      <c r="K1437" s="384"/>
      <c r="L1437" s="396" t="s">
        <v>718</v>
      </c>
      <c r="M1437" s="386" t="s">
        <v>1226</v>
      </c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</row>
    <row r="1438">
      <c r="A1438" s="7">
        <v>1437.0</v>
      </c>
      <c r="B1438" s="7">
        <v>65.0</v>
      </c>
      <c r="C1438" s="191" t="s">
        <v>5624</v>
      </c>
      <c r="D1438" s="277" t="s">
        <v>4308</v>
      </c>
      <c r="E1438" s="274" t="s">
        <v>716</v>
      </c>
      <c r="F1438" s="277" t="s">
        <v>1844</v>
      </c>
      <c r="G1438" s="7" t="s">
        <v>13</v>
      </c>
      <c r="H1438" s="7">
        <v>17.0</v>
      </c>
      <c r="I1438" s="89" t="s">
        <v>5542</v>
      </c>
      <c r="J1438" s="274" t="s">
        <v>355</v>
      </c>
      <c r="K1438" s="278"/>
      <c r="L1438" s="108" t="s">
        <v>5625</v>
      </c>
      <c r="M1438" s="390" t="s">
        <v>1226</v>
      </c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</row>
    <row r="1439">
      <c r="A1439" s="7">
        <v>1438.0</v>
      </c>
      <c r="B1439" s="7">
        <v>66.0</v>
      </c>
      <c r="C1439" s="191" t="s">
        <v>5626</v>
      </c>
      <c r="D1439" s="277" t="s">
        <v>5627</v>
      </c>
      <c r="E1439" s="274" t="s">
        <v>5628</v>
      </c>
      <c r="F1439" s="277" t="s">
        <v>5629</v>
      </c>
      <c r="G1439" s="7" t="s">
        <v>13</v>
      </c>
      <c r="H1439" s="7">
        <v>17.0</v>
      </c>
      <c r="I1439" s="89" t="s">
        <v>72</v>
      </c>
      <c r="J1439" s="274" t="s">
        <v>355</v>
      </c>
      <c r="K1439" s="278"/>
      <c r="L1439" s="108" t="s">
        <v>5630</v>
      </c>
      <c r="M1439" s="390" t="s">
        <v>1226</v>
      </c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</row>
    <row r="1440">
      <c r="A1440" s="7">
        <v>1439.0</v>
      </c>
      <c r="B1440" s="7">
        <v>67.0</v>
      </c>
      <c r="C1440" s="367" t="s">
        <v>2371</v>
      </c>
      <c r="D1440" s="391" t="s">
        <v>734</v>
      </c>
      <c r="E1440" s="368" t="s">
        <v>913</v>
      </c>
      <c r="F1440" s="391" t="s">
        <v>66</v>
      </c>
      <c r="G1440" s="387" t="s">
        <v>13</v>
      </c>
      <c r="H1440" s="387">
        <v>17.0</v>
      </c>
      <c r="I1440" s="370" t="s">
        <v>359</v>
      </c>
      <c r="J1440" s="368" t="s">
        <v>355</v>
      </c>
      <c r="K1440" s="371">
        <v>40.0</v>
      </c>
      <c r="L1440" s="388" t="s">
        <v>5631</v>
      </c>
      <c r="M1440" s="389" t="s">
        <v>1226</v>
      </c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</row>
    <row r="1441">
      <c r="A1441" s="7">
        <v>1440.0</v>
      </c>
      <c r="B1441" s="7">
        <v>68.0</v>
      </c>
      <c r="C1441" s="191" t="s">
        <v>5632</v>
      </c>
      <c r="D1441" s="277" t="s">
        <v>5633</v>
      </c>
      <c r="E1441" s="274" t="s">
        <v>51</v>
      </c>
      <c r="F1441" s="277" t="s">
        <v>52</v>
      </c>
      <c r="G1441" s="7" t="s">
        <v>13</v>
      </c>
      <c r="H1441" s="7">
        <v>17.0</v>
      </c>
      <c r="I1441" s="89" t="s">
        <v>5551</v>
      </c>
      <c r="J1441" s="274" t="s">
        <v>355</v>
      </c>
      <c r="K1441" s="278"/>
      <c r="L1441" s="108" t="s">
        <v>5634</v>
      </c>
      <c r="M1441" s="390" t="s">
        <v>1226</v>
      </c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</row>
    <row r="1442">
      <c r="A1442" s="7">
        <v>1441.0</v>
      </c>
      <c r="B1442" s="7">
        <v>69.0</v>
      </c>
      <c r="C1442" s="367" t="s">
        <v>2304</v>
      </c>
      <c r="D1442" s="368" t="s">
        <v>2305</v>
      </c>
      <c r="E1442" s="368" t="s">
        <v>188</v>
      </c>
      <c r="F1442" s="368" t="s">
        <v>462</v>
      </c>
      <c r="G1442" s="369" t="s">
        <v>22</v>
      </c>
      <c r="H1442" s="369">
        <v>17.0</v>
      </c>
      <c r="I1442" s="370" t="s">
        <v>61</v>
      </c>
      <c r="J1442" s="368" t="s">
        <v>2306</v>
      </c>
      <c r="K1442" s="371">
        <v>40.0</v>
      </c>
      <c r="L1442" s="372"/>
      <c r="M1442" s="389" t="s">
        <v>1226</v>
      </c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</row>
    <row r="1443">
      <c r="A1443" s="7">
        <v>1442.0</v>
      </c>
      <c r="B1443" s="7">
        <v>70.0</v>
      </c>
      <c r="C1443" s="191" t="s">
        <v>5635</v>
      </c>
      <c r="D1443" s="277" t="s">
        <v>5636</v>
      </c>
      <c r="E1443" s="274" t="s">
        <v>440</v>
      </c>
      <c r="F1443" s="277" t="s">
        <v>1478</v>
      </c>
      <c r="G1443" s="7" t="s">
        <v>22</v>
      </c>
      <c r="H1443" s="7">
        <v>17.0</v>
      </c>
      <c r="I1443" s="89" t="s">
        <v>275</v>
      </c>
      <c r="J1443" s="274" t="s">
        <v>355</v>
      </c>
      <c r="K1443" s="278"/>
      <c r="L1443" s="108" t="s">
        <v>5637</v>
      </c>
      <c r="M1443" s="395" t="s">
        <v>771</v>
      </c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</row>
    <row r="1444">
      <c r="A1444" s="7">
        <v>1443.0</v>
      </c>
      <c r="B1444" s="7">
        <v>71.0</v>
      </c>
      <c r="C1444" s="15" t="s">
        <v>367</v>
      </c>
      <c r="D1444" s="24" t="s">
        <v>368</v>
      </c>
      <c r="E1444" s="26" t="s">
        <v>369</v>
      </c>
      <c r="F1444" s="24" t="s">
        <v>370</v>
      </c>
      <c r="G1444" s="12" t="s">
        <v>22</v>
      </c>
      <c r="H1444" s="12">
        <v>17.0</v>
      </c>
      <c r="I1444" s="13" t="s">
        <v>371</v>
      </c>
      <c r="J1444" s="26" t="s">
        <v>355</v>
      </c>
      <c r="K1444" s="377"/>
      <c r="L1444" s="20" t="s">
        <v>6272</v>
      </c>
      <c r="M1444" s="378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</row>
    <row r="1445">
      <c r="A1445" s="7">
        <v>1444.0</v>
      </c>
      <c r="B1445" s="7">
        <v>72.0</v>
      </c>
      <c r="C1445" s="191" t="s">
        <v>5638</v>
      </c>
      <c r="D1445" s="277" t="s">
        <v>5639</v>
      </c>
      <c r="E1445" s="274" t="s">
        <v>5640</v>
      </c>
      <c r="F1445" s="277" t="s">
        <v>3175</v>
      </c>
      <c r="G1445" s="7" t="s">
        <v>22</v>
      </c>
      <c r="H1445" s="7">
        <v>17.0</v>
      </c>
      <c r="I1445" s="89" t="s">
        <v>764</v>
      </c>
      <c r="J1445" s="274" t="s">
        <v>355</v>
      </c>
      <c r="K1445" s="278"/>
      <c r="L1445" s="108" t="s">
        <v>5641</v>
      </c>
      <c r="M1445" s="395" t="s">
        <v>791</v>
      </c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</row>
    <row r="1446">
      <c r="A1446" s="7">
        <v>1445.0</v>
      </c>
      <c r="B1446" s="7">
        <v>73.0</v>
      </c>
      <c r="C1446" s="191" t="s">
        <v>5642</v>
      </c>
      <c r="D1446" s="277" t="s">
        <v>5643</v>
      </c>
      <c r="E1446" s="274" t="s">
        <v>11</v>
      </c>
      <c r="F1446" s="277" t="s">
        <v>5644</v>
      </c>
      <c r="G1446" s="7" t="s">
        <v>22</v>
      </c>
      <c r="H1446" s="7">
        <v>17.0</v>
      </c>
      <c r="I1446" s="89" t="s">
        <v>712</v>
      </c>
      <c r="J1446" s="274" t="s">
        <v>355</v>
      </c>
      <c r="K1446" s="278"/>
      <c r="L1446" s="108" t="s">
        <v>5645</v>
      </c>
      <c r="M1446" s="395" t="s">
        <v>771</v>
      </c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</row>
    <row r="1447">
      <c r="A1447" s="7">
        <v>1446.0</v>
      </c>
      <c r="B1447" s="7">
        <v>74.0</v>
      </c>
      <c r="C1447" s="191" t="s">
        <v>5646</v>
      </c>
      <c r="D1447" s="277" t="s">
        <v>5647</v>
      </c>
      <c r="E1447" s="274" t="s">
        <v>5648</v>
      </c>
      <c r="F1447" s="277" t="s">
        <v>5649</v>
      </c>
      <c r="G1447" s="7" t="s">
        <v>22</v>
      </c>
      <c r="H1447" s="7">
        <v>17.0</v>
      </c>
      <c r="I1447" s="89" t="s">
        <v>232</v>
      </c>
      <c r="J1447" s="274" t="s">
        <v>355</v>
      </c>
      <c r="K1447" s="278"/>
      <c r="L1447" s="108" t="s">
        <v>5650</v>
      </c>
      <c r="M1447" s="395" t="s">
        <v>771</v>
      </c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</row>
    <row r="1448">
      <c r="A1448" s="7">
        <v>1447.0</v>
      </c>
      <c r="B1448" s="7">
        <v>75.0</v>
      </c>
      <c r="C1448" s="191" t="s">
        <v>5651</v>
      </c>
      <c r="D1448" s="277" t="s">
        <v>3993</v>
      </c>
      <c r="E1448" s="274" t="s">
        <v>63</v>
      </c>
      <c r="F1448" s="277" t="s">
        <v>59</v>
      </c>
      <c r="G1448" s="7" t="s">
        <v>22</v>
      </c>
      <c r="H1448" s="7">
        <v>17.0</v>
      </c>
      <c r="I1448" s="89" t="s">
        <v>5551</v>
      </c>
      <c r="J1448" s="274" t="s">
        <v>355</v>
      </c>
      <c r="K1448" s="278"/>
      <c r="L1448" s="108" t="s">
        <v>5652</v>
      </c>
      <c r="M1448" s="395" t="s">
        <v>771</v>
      </c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</row>
    <row r="1449">
      <c r="A1449" s="7">
        <v>1448.0</v>
      </c>
      <c r="B1449" s="7">
        <v>76.0</v>
      </c>
      <c r="C1449" s="191" t="s">
        <v>5653</v>
      </c>
      <c r="D1449" s="277" t="s">
        <v>5654</v>
      </c>
      <c r="E1449" s="274" t="s">
        <v>3152</v>
      </c>
      <c r="F1449" s="277" t="s">
        <v>5656</v>
      </c>
      <c r="G1449" s="7" t="s">
        <v>22</v>
      </c>
      <c r="H1449" s="7">
        <v>17.0</v>
      </c>
      <c r="I1449" s="89" t="s">
        <v>371</v>
      </c>
      <c r="J1449" s="274" t="s">
        <v>355</v>
      </c>
      <c r="K1449" s="278"/>
      <c r="L1449" s="108" t="s">
        <v>5657</v>
      </c>
      <c r="M1449" s="390" t="s">
        <v>1226</v>
      </c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</row>
    <row r="1450">
      <c r="A1450" s="7">
        <v>1449.0</v>
      </c>
      <c r="B1450" s="7">
        <v>77.0</v>
      </c>
      <c r="C1450" s="367" t="s">
        <v>2237</v>
      </c>
      <c r="D1450" s="391" t="s">
        <v>2238</v>
      </c>
      <c r="E1450" s="368" t="s">
        <v>2239</v>
      </c>
      <c r="F1450" s="391" t="s">
        <v>2240</v>
      </c>
      <c r="G1450" s="387" t="s">
        <v>22</v>
      </c>
      <c r="H1450" s="387">
        <v>17.0</v>
      </c>
      <c r="I1450" s="370" t="s">
        <v>14</v>
      </c>
      <c r="J1450" s="368" t="s">
        <v>355</v>
      </c>
      <c r="K1450" s="371">
        <v>20.0</v>
      </c>
      <c r="L1450" s="388" t="s">
        <v>5659</v>
      </c>
      <c r="M1450" s="389" t="s">
        <v>771</v>
      </c>
      <c r="N1450" s="14"/>
      <c r="O1450" s="14"/>
      <c r="P1450" s="14"/>
      <c r="Q1450" s="14"/>
      <c r="R1450" s="14"/>
      <c r="S1450" s="14"/>
      <c r="T1450" s="14"/>
      <c r="U1450" s="14"/>
      <c r="V1450" s="14"/>
      <c r="W1450" s="14"/>
      <c r="X1450" s="14"/>
    </row>
    <row r="1451">
      <c r="A1451" s="7">
        <v>1450.0</v>
      </c>
      <c r="B1451" s="7">
        <v>78.0</v>
      </c>
      <c r="C1451" s="367" t="s">
        <v>2244</v>
      </c>
      <c r="D1451" s="391" t="s">
        <v>112</v>
      </c>
      <c r="E1451" s="368" t="s">
        <v>2245</v>
      </c>
      <c r="F1451" s="391" t="s">
        <v>1048</v>
      </c>
      <c r="G1451" s="387" t="s">
        <v>22</v>
      </c>
      <c r="H1451" s="387">
        <v>17.0</v>
      </c>
      <c r="I1451" s="370" t="s">
        <v>407</v>
      </c>
      <c r="J1451" s="368" t="s">
        <v>355</v>
      </c>
      <c r="K1451" s="371">
        <v>20.0</v>
      </c>
      <c r="L1451" s="388" t="s">
        <v>5660</v>
      </c>
      <c r="M1451" s="389" t="s">
        <v>791</v>
      </c>
      <c r="N1451" s="14"/>
      <c r="O1451" s="14"/>
      <c r="P1451" s="14"/>
      <c r="Q1451" s="14"/>
      <c r="R1451" s="14"/>
      <c r="S1451" s="14"/>
      <c r="T1451" s="14"/>
      <c r="U1451" s="14"/>
      <c r="V1451" s="14"/>
      <c r="W1451" s="14"/>
      <c r="X1451" s="14"/>
    </row>
    <row r="1452">
      <c r="A1452" s="7">
        <v>1451.0</v>
      </c>
      <c r="B1452" s="7">
        <v>79.0</v>
      </c>
      <c r="C1452" s="191" t="s">
        <v>5661</v>
      </c>
      <c r="D1452" s="277" t="s">
        <v>480</v>
      </c>
      <c r="E1452" s="274" t="s">
        <v>5662</v>
      </c>
      <c r="F1452" s="277" t="s">
        <v>5663</v>
      </c>
      <c r="G1452" s="7" t="s">
        <v>22</v>
      </c>
      <c r="H1452" s="7">
        <v>17.0</v>
      </c>
      <c r="I1452" s="89" t="s">
        <v>98</v>
      </c>
      <c r="J1452" s="274" t="s">
        <v>355</v>
      </c>
      <c r="K1452" s="278"/>
      <c r="L1452" s="108" t="s">
        <v>5664</v>
      </c>
      <c r="M1452" s="390" t="s">
        <v>1226</v>
      </c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/>
    </row>
    <row r="1453">
      <c r="A1453" s="7">
        <v>1452.0</v>
      </c>
      <c r="B1453" s="7">
        <v>80.0</v>
      </c>
      <c r="C1453" s="191" t="s">
        <v>5665</v>
      </c>
      <c r="D1453" s="277" t="s">
        <v>5666</v>
      </c>
      <c r="E1453" s="274" t="s">
        <v>375</v>
      </c>
      <c r="F1453" s="277" t="s">
        <v>964</v>
      </c>
      <c r="G1453" s="7" t="s">
        <v>22</v>
      </c>
      <c r="H1453" s="7">
        <v>17.0</v>
      </c>
      <c r="I1453" s="89" t="s">
        <v>5667</v>
      </c>
      <c r="J1453" s="274" t="s">
        <v>355</v>
      </c>
      <c r="K1453" s="278"/>
      <c r="L1453" s="108" t="s">
        <v>5668</v>
      </c>
      <c r="M1453" s="395" t="s">
        <v>771</v>
      </c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</row>
    <row r="1454">
      <c r="A1454" s="7">
        <v>1453.0</v>
      </c>
      <c r="B1454" s="7">
        <v>81.0</v>
      </c>
      <c r="C1454" s="367" t="s">
        <v>2260</v>
      </c>
      <c r="D1454" s="391" t="s">
        <v>2261</v>
      </c>
      <c r="E1454" s="368" t="s">
        <v>2262</v>
      </c>
      <c r="F1454" s="391" t="s">
        <v>1711</v>
      </c>
      <c r="G1454" s="387" t="s">
        <v>22</v>
      </c>
      <c r="H1454" s="387">
        <v>17.0</v>
      </c>
      <c r="I1454" s="370" t="s">
        <v>764</v>
      </c>
      <c r="J1454" s="368" t="s">
        <v>355</v>
      </c>
      <c r="K1454" s="371">
        <v>20.0</v>
      </c>
      <c r="L1454" s="388" t="s">
        <v>5669</v>
      </c>
      <c r="M1454" s="389" t="s">
        <v>1226</v>
      </c>
      <c r="N1454" s="14"/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</row>
    <row r="1455">
      <c r="A1455" s="7">
        <v>1454.0</v>
      </c>
      <c r="B1455" s="7">
        <v>82.0</v>
      </c>
      <c r="C1455" s="191" t="s">
        <v>5670</v>
      </c>
      <c r="D1455" s="277" t="s">
        <v>5671</v>
      </c>
      <c r="E1455" s="274" t="s">
        <v>837</v>
      </c>
      <c r="F1455" s="277" t="s">
        <v>85</v>
      </c>
      <c r="G1455" s="7" t="s">
        <v>22</v>
      </c>
      <c r="H1455" s="7">
        <v>17.0</v>
      </c>
      <c r="I1455" s="89" t="s">
        <v>399</v>
      </c>
      <c r="J1455" s="274" t="s">
        <v>355</v>
      </c>
      <c r="K1455" s="278"/>
      <c r="L1455" s="108" t="s">
        <v>5672</v>
      </c>
      <c r="M1455" s="395" t="s">
        <v>771</v>
      </c>
      <c r="N1455" s="14"/>
      <c r="O1455" s="14"/>
      <c r="P1455" s="14"/>
      <c r="Q1455" s="14"/>
      <c r="R1455" s="14"/>
      <c r="S1455" s="14"/>
      <c r="T1455" s="14"/>
      <c r="U1455" s="14"/>
      <c r="V1455" s="14"/>
      <c r="W1455" s="14"/>
      <c r="X1455" s="14"/>
    </row>
    <row r="1456">
      <c r="A1456" s="7">
        <v>1455.0</v>
      </c>
      <c r="B1456" s="7">
        <v>83.0</v>
      </c>
      <c r="C1456" s="367" t="s">
        <v>2390</v>
      </c>
      <c r="D1456" s="391" t="s">
        <v>2391</v>
      </c>
      <c r="E1456" s="368" t="s">
        <v>2392</v>
      </c>
      <c r="F1456" s="391" t="s">
        <v>2393</v>
      </c>
      <c r="G1456" s="387" t="s">
        <v>22</v>
      </c>
      <c r="H1456" s="387">
        <v>17.0</v>
      </c>
      <c r="I1456" s="370" t="s">
        <v>407</v>
      </c>
      <c r="J1456" s="368" t="s">
        <v>355</v>
      </c>
      <c r="K1456" s="371">
        <v>60.0</v>
      </c>
      <c r="L1456" s="388" t="s">
        <v>5673</v>
      </c>
      <c r="M1456" s="389" t="s">
        <v>791</v>
      </c>
      <c r="N1456" s="14"/>
      <c r="O1456" s="14"/>
      <c r="P1456" s="14"/>
      <c r="Q1456" s="14"/>
      <c r="R1456" s="14"/>
      <c r="S1456" s="14"/>
      <c r="T1456" s="14"/>
      <c r="U1456" s="14"/>
      <c r="V1456" s="14"/>
      <c r="W1456" s="14"/>
      <c r="X1456" s="14"/>
    </row>
    <row r="1457">
      <c r="A1457" s="7">
        <v>1456.0</v>
      </c>
      <c r="B1457" s="7">
        <v>84.0</v>
      </c>
      <c r="C1457" s="191" t="s">
        <v>5674</v>
      </c>
      <c r="D1457" s="277" t="s">
        <v>650</v>
      </c>
      <c r="E1457" s="274" t="s">
        <v>5675</v>
      </c>
      <c r="F1457" s="277" t="s">
        <v>430</v>
      </c>
      <c r="G1457" s="7" t="s">
        <v>22</v>
      </c>
      <c r="H1457" s="7">
        <v>17.0</v>
      </c>
      <c r="I1457" s="89" t="s">
        <v>764</v>
      </c>
      <c r="J1457" s="274" t="s">
        <v>355</v>
      </c>
      <c r="K1457" s="278"/>
      <c r="L1457" s="108" t="s">
        <v>5676</v>
      </c>
      <c r="M1457" s="390" t="s">
        <v>1226</v>
      </c>
      <c r="N1457" s="14"/>
      <c r="O1457" s="14"/>
      <c r="P1457" s="14"/>
      <c r="Q1457" s="14"/>
      <c r="R1457" s="14"/>
      <c r="S1457" s="14"/>
      <c r="T1457" s="14"/>
      <c r="U1457" s="14"/>
      <c r="V1457" s="14"/>
      <c r="W1457" s="14"/>
      <c r="X1457" s="14"/>
    </row>
    <row r="1458">
      <c r="A1458" s="7">
        <v>1457.0</v>
      </c>
      <c r="B1458" s="7">
        <v>85.0</v>
      </c>
      <c r="C1458" s="367" t="s">
        <v>2361</v>
      </c>
      <c r="D1458" s="391" t="s">
        <v>2362</v>
      </c>
      <c r="E1458" s="368" t="s">
        <v>415</v>
      </c>
      <c r="F1458" s="391" t="s">
        <v>2363</v>
      </c>
      <c r="G1458" s="387" t="s">
        <v>22</v>
      </c>
      <c r="H1458" s="387">
        <v>17.0</v>
      </c>
      <c r="I1458" s="370" t="s">
        <v>407</v>
      </c>
      <c r="J1458" s="368" t="s">
        <v>355</v>
      </c>
      <c r="K1458" s="371">
        <v>40.0</v>
      </c>
      <c r="L1458" s="388" t="s">
        <v>5677</v>
      </c>
      <c r="M1458" s="389" t="s">
        <v>791</v>
      </c>
      <c r="N1458" s="14"/>
      <c r="O1458" s="14"/>
      <c r="P1458" s="14"/>
      <c r="Q1458" s="14"/>
      <c r="R1458" s="14"/>
      <c r="S1458" s="14"/>
      <c r="T1458" s="14"/>
      <c r="U1458" s="14"/>
      <c r="V1458" s="14"/>
      <c r="W1458" s="14"/>
      <c r="X1458" s="14"/>
    </row>
    <row r="1459">
      <c r="A1459" s="7">
        <v>1458.0</v>
      </c>
      <c r="B1459" s="7">
        <v>86.0</v>
      </c>
      <c r="C1459" s="367" t="s">
        <v>2154</v>
      </c>
      <c r="D1459" s="368" t="s">
        <v>2155</v>
      </c>
      <c r="E1459" s="368" t="s">
        <v>2156</v>
      </c>
      <c r="F1459" s="368" t="s">
        <v>2157</v>
      </c>
      <c r="G1459" s="387" t="s">
        <v>13</v>
      </c>
      <c r="H1459" s="387">
        <v>18.0</v>
      </c>
      <c r="I1459" s="370" t="s">
        <v>98</v>
      </c>
      <c r="J1459" s="368" t="s">
        <v>355</v>
      </c>
      <c r="K1459" s="371">
        <v>20.0</v>
      </c>
      <c r="L1459" s="388" t="s">
        <v>5678</v>
      </c>
      <c r="M1459" s="389" t="s">
        <v>788</v>
      </c>
      <c r="N1459" s="14"/>
      <c r="O1459" s="14"/>
      <c r="P1459" s="14"/>
      <c r="Q1459" s="14"/>
      <c r="R1459" s="14"/>
      <c r="S1459" s="14"/>
      <c r="T1459" s="14"/>
      <c r="U1459" s="14"/>
      <c r="V1459" s="14"/>
      <c r="W1459" s="14"/>
      <c r="X1459" s="14"/>
    </row>
    <row r="1460">
      <c r="A1460" s="7">
        <v>1459.0</v>
      </c>
      <c r="B1460" s="7">
        <v>87.0</v>
      </c>
      <c r="C1460" s="367" t="s">
        <v>2301</v>
      </c>
      <c r="D1460" s="368" t="s">
        <v>58</v>
      </c>
      <c r="E1460" s="368" t="s">
        <v>1137</v>
      </c>
      <c r="F1460" s="368" t="s">
        <v>2302</v>
      </c>
      <c r="G1460" s="387" t="s">
        <v>13</v>
      </c>
      <c r="H1460" s="387">
        <v>18.0</v>
      </c>
      <c r="I1460" s="370" t="s">
        <v>643</v>
      </c>
      <c r="J1460" s="368" t="s">
        <v>355</v>
      </c>
      <c r="K1460" s="371">
        <v>40.0</v>
      </c>
      <c r="L1460" s="372" t="s">
        <v>5679</v>
      </c>
      <c r="M1460" s="389" t="s">
        <v>788</v>
      </c>
      <c r="N1460" s="14"/>
      <c r="O1460" s="14"/>
      <c r="P1460" s="14"/>
      <c r="Q1460" s="14"/>
      <c r="R1460" s="14"/>
      <c r="S1460" s="14"/>
      <c r="T1460" s="14"/>
      <c r="U1460" s="14"/>
      <c r="V1460" s="14"/>
      <c r="W1460" s="14"/>
      <c r="X1460" s="14"/>
    </row>
    <row r="1461">
      <c r="A1461" s="7">
        <v>1460.0</v>
      </c>
      <c r="B1461" s="7">
        <v>88.0</v>
      </c>
      <c r="C1461" s="367" t="s">
        <v>2158</v>
      </c>
      <c r="D1461" s="368" t="s">
        <v>589</v>
      </c>
      <c r="E1461" s="368" t="s">
        <v>2159</v>
      </c>
      <c r="F1461" s="368" t="s">
        <v>383</v>
      </c>
      <c r="G1461" s="387" t="s">
        <v>13</v>
      </c>
      <c r="H1461" s="387">
        <v>18.0</v>
      </c>
      <c r="I1461" s="370" t="s">
        <v>379</v>
      </c>
      <c r="J1461" s="368" t="s">
        <v>355</v>
      </c>
      <c r="K1461" s="371">
        <v>20.0</v>
      </c>
      <c r="L1461" s="388" t="s">
        <v>5680</v>
      </c>
      <c r="M1461" s="389" t="s">
        <v>788</v>
      </c>
      <c r="N1461" s="14"/>
      <c r="O1461" s="14"/>
      <c r="P1461" s="14"/>
      <c r="Q1461" s="14"/>
      <c r="R1461" s="14"/>
      <c r="S1461" s="14"/>
      <c r="T1461" s="14"/>
      <c r="U1461" s="14"/>
      <c r="V1461" s="14"/>
      <c r="W1461" s="14"/>
      <c r="X1461" s="14"/>
    </row>
    <row r="1462">
      <c r="A1462" s="7">
        <v>1461.0</v>
      </c>
      <c r="B1462" s="7">
        <v>89.0</v>
      </c>
      <c r="C1462" s="15" t="s">
        <v>372</v>
      </c>
      <c r="D1462" s="26" t="s">
        <v>373</v>
      </c>
      <c r="E1462" s="26" t="s">
        <v>374</v>
      </c>
      <c r="F1462" s="26" t="s">
        <v>375</v>
      </c>
      <c r="G1462" s="12" t="s">
        <v>13</v>
      </c>
      <c r="H1462" s="12">
        <v>18.0</v>
      </c>
      <c r="I1462" s="13" t="s">
        <v>232</v>
      </c>
      <c r="J1462" s="26" t="s">
        <v>355</v>
      </c>
      <c r="K1462" s="377"/>
      <c r="L1462" s="20" t="s">
        <v>6273</v>
      </c>
      <c r="M1462" s="378"/>
      <c r="N1462" s="14"/>
      <c r="O1462" s="14"/>
      <c r="P1462" s="14"/>
      <c r="Q1462" s="14"/>
      <c r="R1462" s="14"/>
      <c r="S1462" s="14"/>
      <c r="T1462" s="14"/>
      <c r="U1462" s="14"/>
      <c r="V1462" s="14"/>
      <c r="W1462" s="14"/>
      <c r="X1462" s="14"/>
    </row>
    <row r="1463">
      <c r="A1463" s="7">
        <v>1462.0</v>
      </c>
      <c r="B1463" s="7">
        <v>90.0</v>
      </c>
      <c r="C1463" s="367" t="s">
        <v>2160</v>
      </c>
      <c r="D1463" s="368" t="s">
        <v>2161</v>
      </c>
      <c r="E1463" s="368" t="s">
        <v>2162</v>
      </c>
      <c r="F1463" s="368" t="s">
        <v>2163</v>
      </c>
      <c r="G1463" s="387" t="s">
        <v>13</v>
      </c>
      <c r="H1463" s="387">
        <v>18.0</v>
      </c>
      <c r="I1463" s="370" t="s">
        <v>395</v>
      </c>
      <c r="J1463" s="368" t="s">
        <v>355</v>
      </c>
      <c r="K1463" s="371">
        <v>20.0</v>
      </c>
      <c r="L1463" s="388" t="s">
        <v>5681</v>
      </c>
      <c r="M1463" s="389" t="s">
        <v>788</v>
      </c>
      <c r="N1463" s="14"/>
      <c r="O1463" s="14"/>
      <c r="P1463" s="14"/>
      <c r="Q1463" s="14"/>
      <c r="R1463" s="14"/>
      <c r="S1463" s="14"/>
      <c r="T1463" s="14"/>
      <c r="U1463" s="14"/>
      <c r="V1463" s="14"/>
      <c r="W1463" s="14"/>
      <c r="X1463" s="14"/>
    </row>
    <row r="1464">
      <c r="A1464" s="7">
        <v>1463.0</v>
      </c>
      <c r="B1464" s="7">
        <v>91.0</v>
      </c>
      <c r="C1464" s="191" t="s">
        <v>5682</v>
      </c>
      <c r="D1464" s="274" t="s">
        <v>276</v>
      </c>
      <c r="E1464" s="274" t="s">
        <v>5683</v>
      </c>
      <c r="F1464" s="274" t="s">
        <v>5684</v>
      </c>
      <c r="G1464" s="7" t="s">
        <v>13</v>
      </c>
      <c r="H1464" s="7">
        <v>18.0</v>
      </c>
      <c r="I1464" s="89" t="s">
        <v>741</v>
      </c>
      <c r="J1464" s="274" t="s">
        <v>355</v>
      </c>
      <c r="K1464" s="278"/>
      <c r="L1464" s="108" t="s">
        <v>5685</v>
      </c>
      <c r="M1464" s="390" t="s">
        <v>1226</v>
      </c>
      <c r="N1464" s="14"/>
      <c r="O1464" s="14"/>
      <c r="P1464" s="14"/>
      <c r="Q1464" s="14"/>
      <c r="R1464" s="14"/>
      <c r="S1464" s="14"/>
      <c r="T1464" s="14"/>
      <c r="U1464" s="14"/>
      <c r="V1464" s="14"/>
      <c r="W1464" s="14"/>
      <c r="X1464" s="14"/>
    </row>
    <row r="1465">
      <c r="A1465" s="7">
        <v>1464.0</v>
      </c>
      <c r="B1465" s="7">
        <v>92.0</v>
      </c>
      <c r="C1465" s="367" t="s">
        <v>2312</v>
      </c>
      <c r="D1465" s="368" t="s">
        <v>2313</v>
      </c>
      <c r="E1465" s="368" t="s">
        <v>2314</v>
      </c>
      <c r="F1465" s="368" t="s">
        <v>2315</v>
      </c>
      <c r="G1465" s="387" t="s">
        <v>13</v>
      </c>
      <c r="H1465" s="387">
        <v>18.0</v>
      </c>
      <c r="I1465" s="370" t="s">
        <v>72</v>
      </c>
      <c r="J1465" s="368" t="s">
        <v>355</v>
      </c>
      <c r="K1465" s="371" t="s">
        <v>2503</v>
      </c>
      <c r="L1465" s="388" t="s">
        <v>5686</v>
      </c>
      <c r="M1465" s="389" t="s">
        <v>788</v>
      </c>
      <c r="N1465" s="14"/>
      <c r="O1465" s="14"/>
      <c r="P1465" s="14"/>
      <c r="Q1465" s="14"/>
      <c r="R1465" s="14"/>
      <c r="S1465" s="14"/>
      <c r="T1465" s="14"/>
      <c r="U1465" s="14"/>
      <c r="V1465" s="14"/>
      <c r="W1465" s="14"/>
      <c r="X1465" s="14"/>
    </row>
    <row r="1466">
      <c r="A1466" s="7">
        <v>1465.0</v>
      </c>
      <c r="B1466" s="7">
        <v>93.0</v>
      </c>
      <c r="C1466" s="367" t="s">
        <v>2168</v>
      </c>
      <c r="D1466" s="368" t="s">
        <v>2169</v>
      </c>
      <c r="E1466" s="368" t="s">
        <v>693</v>
      </c>
      <c r="F1466" s="368" t="s">
        <v>2170</v>
      </c>
      <c r="G1466" s="387" t="s">
        <v>13</v>
      </c>
      <c r="H1466" s="387">
        <v>18.0</v>
      </c>
      <c r="I1466" s="370" t="s">
        <v>14</v>
      </c>
      <c r="J1466" s="368" t="s">
        <v>355</v>
      </c>
      <c r="K1466" s="397" t="s">
        <v>2507</v>
      </c>
      <c r="L1466" s="388" t="s">
        <v>5687</v>
      </c>
      <c r="M1466" s="389" t="s">
        <v>1226</v>
      </c>
      <c r="N1466" s="14"/>
      <c r="O1466" s="14"/>
      <c r="P1466" s="14"/>
      <c r="Q1466" s="14"/>
      <c r="R1466" s="14"/>
      <c r="S1466" s="14"/>
      <c r="T1466" s="14"/>
      <c r="U1466" s="14"/>
      <c r="V1466" s="14"/>
      <c r="W1466" s="14"/>
      <c r="X1466" s="14"/>
    </row>
    <row r="1467">
      <c r="A1467" s="7">
        <v>1466.0</v>
      </c>
      <c r="B1467" s="7">
        <v>94.0</v>
      </c>
      <c r="C1467" s="191" t="s">
        <v>5688</v>
      </c>
      <c r="D1467" s="274" t="s">
        <v>5689</v>
      </c>
      <c r="E1467" s="274" t="s">
        <v>5690</v>
      </c>
      <c r="F1467" s="274" t="s">
        <v>5691</v>
      </c>
      <c r="G1467" s="7" t="s">
        <v>13</v>
      </c>
      <c r="H1467" s="7">
        <v>18.0</v>
      </c>
      <c r="I1467" s="89" t="s">
        <v>537</v>
      </c>
      <c r="J1467" s="274" t="s">
        <v>355</v>
      </c>
      <c r="K1467" s="278"/>
      <c r="L1467" s="108" t="s">
        <v>5692</v>
      </c>
      <c r="M1467" s="390" t="s">
        <v>1226</v>
      </c>
      <c r="N1467" s="14"/>
      <c r="O1467" s="14"/>
      <c r="P1467" s="14"/>
      <c r="Q1467" s="14"/>
      <c r="R1467" s="14"/>
      <c r="S1467" s="14"/>
      <c r="T1467" s="14"/>
      <c r="U1467" s="14"/>
      <c r="V1467" s="14"/>
      <c r="W1467" s="14"/>
      <c r="X1467" s="14"/>
    </row>
    <row r="1468">
      <c r="A1468" s="7">
        <v>1467.0</v>
      </c>
      <c r="B1468" s="7">
        <v>95.0</v>
      </c>
      <c r="C1468" s="367" t="s">
        <v>2171</v>
      </c>
      <c r="D1468" s="368" t="s">
        <v>2172</v>
      </c>
      <c r="E1468" s="368" t="s">
        <v>2173</v>
      </c>
      <c r="F1468" s="368" t="s">
        <v>415</v>
      </c>
      <c r="G1468" s="387" t="s">
        <v>13</v>
      </c>
      <c r="H1468" s="387">
        <v>18.0</v>
      </c>
      <c r="I1468" s="370" t="s">
        <v>232</v>
      </c>
      <c r="J1468" s="368" t="s">
        <v>355</v>
      </c>
      <c r="K1468" s="371">
        <v>20.0</v>
      </c>
      <c r="L1468" s="388" t="s">
        <v>5693</v>
      </c>
      <c r="M1468" s="389" t="s">
        <v>1226</v>
      </c>
      <c r="N1468" s="14"/>
      <c r="O1468" s="14"/>
      <c r="P1468" s="14"/>
      <c r="Q1468" s="14"/>
      <c r="R1468" s="14"/>
      <c r="S1468" s="14"/>
      <c r="T1468" s="14"/>
      <c r="U1468" s="14"/>
      <c r="V1468" s="14"/>
      <c r="W1468" s="14"/>
      <c r="X1468" s="14"/>
    </row>
    <row r="1469">
      <c r="A1469" s="7">
        <v>1468.0</v>
      </c>
      <c r="B1469" s="7">
        <v>96.0</v>
      </c>
      <c r="C1469" s="380" t="s">
        <v>719</v>
      </c>
      <c r="D1469" s="382" t="s">
        <v>720</v>
      </c>
      <c r="E1469" s="382" t="s">
        <v>721</v>
      </c>
      <c r="F1469" s="382" t="s">
        <v>722</v>
      </c>
      <c r="G1469" s="379" t="s">
        <v>13</v>
      </c>
      <c r="H1469" s="379">
        <v>18.0</v>
      </c>
      <c r="I1469" s="383" t="s">
        <v>232</v>
      </c>
      <c r="J1469" s="382" t="s">
        <v>355</v>
      </c>
      <c r="K1469" s="384"/>
      <c r="L1469" s="396" t="s">
        <v>723</v>
      </c>
      <c r="M1469" s="386" t="s">
        <v>1226</v>
      </c>
      <c r="N1469" s="14"/>
      <c r="O1469" s="14"/>
      <c r="P1469" s="14"/>
      <c r="Q1469" s="14"/>
      <c r="R1469" s="14"/>
      <c r="S1469" s="14"/>
      <c r="T1469" s="14"/>
      <c r="U1469" s="14"/>
      <c r="V1469" s="14"/>
      <c r="W1469" s="14"/>
      <c r="X1469" s="14"/>
    </row>
    <row r="1470">
      <c r="A1470" s="7">
        <v>1469.0</v>
      </c>
      <c r="B1470" s="7">
        <v>97.0</v>
      </c>
      <c r="C1470" s="380" t="s">
        <v>724</v>
      </c>
      <c r="D1470" s="382" t="s">
        <v>725</v>
      </c>
      <c r="E1470" s="382" t="s">
        <v>726</v>
      </c>
      <c r="F1470" s="382" t="s">
        <v>457</v>
      </c>
      <c r="G1470" s="379" t="s">
        <v>13</v>
      </c>
      <c r="H1470" s="379">
        <v>18.0</v>
      </c>
      <c r="I1470" s="383" t="s">
        <v>727</v>
      </c>
      <c r="J1470" s="382" t="s">
        <v>355</v>
      </c>
      <c r="K1470" s="384"/>
      <c r="L1470" s="385" t="s">
        <v>728</v>
      </c>
      <c r="M1470" s="386" t="s">
        <v>1226</v>
      </c>
      <c r="N1470" s="14"/>
      <c r="O1470" s="14"/>
      <c r="P1470" s="14"/>
      <c r="Q1470" s="14"/>
      <c r="R1470" s="14"/>
      <c r="S1470" s="14"/>
      <c r="T1470" s="14"/>
      <c r="U1470" s="14"/>
      <c r="V1470" s="14"/>
      <c r="W1470" s="14"/>
      <c r="X1470" s="14"/>
    </row>
    <row r="1471">
      <c r="A1471" s="7">
        <v>1470.0</v>
      </c>
      <c r="B1471" s="7">
        <v>98.0</v>
      </c>
      <c r="C1471" s="15" t="s">
        <v>376</v>
      </c>
      <c r="D1471" s="26" t="s">
        <v>129</v>
      </c>
      <c r="E1471" s="26" t="s">
        <v>377</v>
      </c>
      <c r="F1471" s="26" t="s">
        <v>378</v>
      </c>
      <c r="G1471" s="12" t="s">
        <v>13</v>
      </c>
      <c r="H1471" s="12">
        <v>18.0</v>
      </c>
      <c r="I1471" s="13" t="s">
        <v>379</v>
      </c>
      <c r="J1471" s="26" t="s">
        <v>355</v>
      </c>
      <c r="K1471" s="377"/>
      <c r="L1471" s="20" t="s">
        <v>6274</v>
      </c>
      <c r="M1471" s="378"/>
      <c r="N1471" s="14"/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</row>
    <row r="1472">
      <c r="A1472" s="7">
        <v>1471.0</v>
      </c>
      <c r="B1472" s="7">
        <v>99.0</v>
      </c>
      <c r="C1472" s="15" t="s">
        <v>380</v>
      </c>
      <c r="D1472" s="26" t="s">
        <v>381</v>
      </c>
      <c r="E1472" s="26" t="s">
        <v>382</v>
      </c>
      <c r="F1472" s="26" t="s">
        <v>383</v>
      </c>
      <c r="G1472" s="12" t="s">
        <v>13</v>
      </c>
      <c r="H1472" s="12">
        <v>18.0</v>
      </c>
      <c r="I1472" s="13" t="s">
        <v>14</v>
      </c>
      <c r="J1472" s="26" t="s">
        <v>355</v>
      </c>
      <c r="K1472" s="377"/>
      <c r="L1472" s="20" t="s">
        <v>6275</v>
      </c>
      <c r="M1472" s="378"/>
      <c r="N1472" s="14"/>
      <c r="O1472" s="14"/>
      <c r="P1472" s="14"/>
      <c r="Q1472" s="14"/>
      <c r="R1472" s="14"/>
      <c r="S1472" s="14"/>
      <c r="T1472" s="14"/>
      <c r="U1472" s="14"/>
      <c r="V1472" s="14"/>
      <c r="W1472" s="14"/>
      <c r="X1472" s="14"/>
    </row>
    <row r="1473">
      <c r="A1473" s="7">
        <v>1472.0</v>
      </c>
      <c r="B1473" s="7">
        <v>100.0</v>
      </c>
      <c r="C1473" s="191" t="s">
        <v>5694</v>
      </c>
      <c r="D1473" s="274" t="s">
        <v>5695</v>
      </c>
      <c r="E1473" s="274" t="s">
        <v>2489</v>
      </c>
      <c r="F1473" s="274" t="s">
        <v>5696</v>
      </c>
      <c r="G1473" s="7" t="s">
        <v>13</v>
      </c>
      <c r="H1473" s="7">
        <v>18.0</v>
      </c>
      <c r="I1473" s="89" t="s">
        <v>764</v>
      </c>
      <c r="J1473" s="274" t="s">
        <v>355</v>
      </c>
      <c r="K1473" s="278"/>
      <c r="L1473" s="108" t="s">
        <v>5697</v>
      </c>
      <c r="M1473" s="390" t="s">
        <v>788</v>
      </c>
      <c r="N1473" s="14"/>
      <c r="O1473" s="14"/>
      <c r="P1473" s="14"/>
      <c r="Q1473" s="14"/>
      <c r="R1473" s="14"/>
      <c r="S1473" s="14"/>
      <c r="T1473" s="14"/>
      <c r="U1473" s="14"/>
      <c r="V1473" s="14"/>
      <c r="W1473" s="14"/>
      <c r="X1473" s="14"/>
    </row>
    <row r="1474">
      <c r="A1474" s="7">
        <v>1473.0</v>
      </c>
      <c r="B1474" s="7">
        <v>101.0</v>
      </c>
      <c r="C1474" s="191" t="s">
        <v>5698</v>
      </c>
      <c r="D1474" s="274" t="s">
        <v>5699</v>
      </c>
      <c r="E1474" s="274" t="s">
        <v>1064</v>
      </c>
      <c r="F1474" s="274" t="s">
        <v>5700</v>
      </c>
      <c r="G1474" s="7" t="s">
        <v>13</v>
      </c>
      <c r="H1474" s="7">
        <v>18.0</v>
      </c>
      <c r="I1474" s="89" t="s">
        <v>2210</v>
      </c>
      <c r="J1474" s="274" t="s">
        <v>355</v>
      </c>
      <c r="K1474" s="278"/>
      <c r="L1474" s="108" t="s">
        <v>5701</v>
      </c>
      <c r="M1474" s="390" t="s">
        <v>1226</v>
      </c>
      <c r="N1474" s="14"/>
      <c r="O1474" s="14"/>
      <c r="P1474" s="14"/>
      <c r="Q1474" s="14"/>
      <c r="R1474" s="14"/>
      <c r="S1474" s="14"/>
      <c r="T1474" s="14"/>
      <c r="U1474" s="14"/>
      <c r="V1474" s="14"/>
      <c r="W1474" s="14"/>
      <c r="X1474" s="14"/>
    </row>
    <row r="1475">
      <c r="A1475" s="7">
        <v>1474.0</v>
      </c>
      <c r="B1475" s="7">
        <v>102.0</v>
      </c>
      <c r="C1475" s="367" t="s">
        <v>2189</v>
      </c>
      <c r="D1475" s="368" t="s">
        <v>2190</v>
      </c>
      <c r="E1475" s="368" t="s">
        <v>2191</v>
      </c>
      <c r="F1475" s="368" t="s">
        <v>2192</v>
      </c>
      <c r="G1475" s="387" t="s">
        <v>13</v>
      </c>
      <c r="H1475" s="387">
        <v>18.0</v>
      </c>
      <c r="I1475" s="370" t="s">
        <v>379</v>
      </c>
      <c r="J1475" s="368" t="s">
        <v>355</v>
      </c>
      <c r="K1475" s="371">
        <v>20.0</v>
      </c>
      <c r="L1475" s="388" t="s">
        <v>5702</v>
      </c>
      <c r="M1475" s="389" t="s">
        <v>788</v>
      </c>
      <c r="N1475" s="14"/>
      <c r="O1475" s="14"/>
      <c r="P1475" s="14"/>
      <c r="Q1475" s="14"/>
      <c r="R1475" s="14"/>
      <c r="S1475" s="14"/>
      <c r="T1475" s="14"/>
      <c r="U1475" s="14"/>
      <c r="V1475" s="14"/>
      <c r="W1475" s="14"/>
      <c r="X1475" s="14"/>
    </row>
    <row r="1476">
      <c r="A1476" s="7">
        <v>1475.0</v>
      </c>
      <c r="B1476" s="7">
        <v>103.0</v>
      </c>
      <c r="C1476" s="367" t="s">
        <v>2321</v>
      </c>
      <c r="D1476" s="368" t="s">
        <v>2322</v>
      </c>
      <c r="E1476" s="368" t="s">
        <v>1691</v>
      </c>
      <c r="F1476" s="368" t="s">
        <v>2323</v>
      </c>
      <c r="G1476" s="387" t="s">
        <v>13</v>
      </c>
      <c r="H1476" s="387">
        <v>18.0</v>
      </c>
      <c r="I1476" s="370" t="s">
        <v>379</v>
      </c>
      <c r="J1476" s="368" t="s">
        <v>355</v>
      </c>
      <c r="K1476" s="371">
        <v>40.0</v>
      </c>
      <c r="L1476" s="388" t="s">
        <v>5703</v>
      </c>
      <c r="M1476" s="389" t="s">
        <v>1226</v>
      </c>
      <c r="N1476" s="14"/>
      <c r="O1476" s="14"/>
      <c r="P1476" s="14"/>
      <c r="Q1476" s="14"/>
      <c r="R1476" s="14"/>
      <c r="S1476" s="14"/>
      <c r="T1476" s="14"/>
      <c r="U1476" s="14"/>
      <c r="V1476" s="14"/>
      <c r="W1476" s="14"/>
      <c r="X1476" s="14"/>
    </row>
    <row r="1477">
      <c r="A1477" s="7">
        <v>1476.0</v>
      </c>
      <c r="B1477" s="30">
        <v>104.0</v>
      </c>
      <c r="C1477" s="15" t="s">
        <v>384</v>
      </c>
      <c r="D1477" s="26" t="s">
        <v>385</v>
      </c>
      <c r="E1477" s="26" t="s">
        <v>117</v>
      </c>
      <c r="F1477" s="26" t="s">
        <v>386</v>
      </c>
      <c r="G1477" s="12" t="s">
        <v>13</v>
      </c>
      <c r="H1477" s="12">
        <v>18.0</v>
      </c>
      <c r="I1477" s="13" t="s">
        <v>64</v>
      </c>
      <c r="J1477" s="26" t="s">
        <v>355</v>
      </c>
      <c r="K1477" s="377"/>
      <c r="L1477" s="20" t="s">
        <v>6276</v>
      </c>
      <c r="M1477" s="378"/>
      <c r="N1477" s="14"/>
      <c r="O1477" s="14"/>
      <c r="P1477" s="14"/>
      <c r="Q1477" s="14"/>
      <c r="R1477" s="14"/>
      <c r="S1477" s="14"/>
      <c r="T1477" s="14"/>
      <c r="U1477" s="14"/>
      <c r="V1477" s="14"/>
      <c r="W1477" s="14"/>
      <c r="X1477" s="14"/>
    </row>
    <row r="1478">
      <c r="A1478" s="7">
        <v>1477.0</v>
      </c>
      <c r="B1478" s="7">
        <v>105.0</v>
      </c>
      <c r="C1478" s="380" t="s">
        <v>729</v>
      </c>
      <c r="D1478" s="381" t="s">
        <v>173</v>
      </c>
      <c r="E1478" s="382" t="s">
        <v>11</v>
      </c>
      <c r="F1478" s="381" t="s">
        <v>730</v>
      </c>
      <c r="G1478" s="379" t="s">
        <v>13</v>
      </c>
      <c r="H1478" s="379">
        <v>18.0</v>
      </c>
      <c r="I1478" s="383" t="s">
        <v>731</v>
      </c>
      <c r="J1478" s="382" t="s">
        <v>355</v>
      </c>
      <c r="K1478" s="384"/>
      <c r="L1478" s="385" t="s">
        <v>732</v>
      </c>
      <c r="M1478" s="386" t="s">
        <v>1226</v>
      </c>
      <c r="N1478" s="14"/>
      <c r="O1478" s="14"/>
      <c r="P1478" s="14"/>
      <c r="Q1478" s="14"/>
      <c r="R1478" s="14"/>
      <c r="S1478" s="14"/>
      <c r="T1478" s="14"/>
      <c r="U1478" s="14"/>
      <c r="V1478" s="14"/>
      <c r="W1478" s="14"/>
      <c r="X1478" s="14"/>
    </row>
    <row r="1479">
      <c r="A1479" s="7">
        <v>1478.0</v>
      </c>
      <c r="B1479" s="7">
        <v>106.0</v>
      </c>
      <c r="C1479" s="191" t="s">
        <v>5704</v>
      </c>
      <c r="D1479" s="274" t="s">
        <v>5705</v>
      </c>
      <c r="E1479" s="274" t="s">
        <v>5706</v>
      </c>
      <c r="F1479" s="274" t="s">
        <v>5707</v>
      </c>
      <c r="G1479" s="7" t="s">
        <v>13</v>
      </c>
      <c r="H1479" s="7">
        <v>18.0</v>
      </c>
      <c r="I1479" s="89" t="s">
        <v>61</v>
      </c>
      <c r="J1479" s="274" t="s">
        <v>355</v>
      </c>
      <c r="K1479" s="278"/>
      <c r="L1479" s="108" t="s">
        <v>5708</v>
      </c>
      <c r="M1479" s="395" t="s">
        <v>788</v>
      </c>
      <c r="N1479" s="14"/>
      <c r="O1479" s="14"/>
      <c r="P1479" s="14"/>
      <c r="Q1479" s="14"/>
      <c r="R1479" s="14"/>
      <c r="S1479" s="14"/>
      <c r="T1479" s="14"/>
      <c r="U1479" s="14"/>
      <c r="V1479" s="14"/>
      <c r="W1479" s="14"/>
      <c r="X1479" s="14"/>
    </row>
    <row r="1480">
      <c r="A1480" s="7">
        <v>1479.0</v>
      </c>
      <c r="B1480" s="7">
        <v>107.0</v>
      </c>
      <c r="C1480" s="367" t="s">
        <v>2384</v>
      </c>
      <c r="D1480" s="368" t="s">
        <v>2385</v>
      </c>
      <c r="E1480" s="368" t="s">
        <v>2386</v>
      </c>
      <c r="F1480" s="368" t="s">
        <v>2387</v>
      </c>
      <c r="G1480" s="387" t="s">
        <v>13</v>
      </c>
      <c r="H1480" s="387">
        <v>18.0</v>
      </c>
      <c r="I1480" s="370" t="s">
        <v>727</v>
      </c>
      <c r="J1480" s="368" t="s">
        <v>355</v>
      </c>
      <c r="K1480" s="371">
        <v>60.0</v>
      </c>
      <c r="L1480" s="388" t="s">
        <v>5709</v>
      </c>
      <c r="M1480" s="389" t="s">
        <v>788</v>
      </c>
      <c r="N1480" s="14"/>
      <c r="O1480" s="14"/>
      <c r="P1480" s="14"/>
      <c r="Q1480" s="14"/>
      <c r="R1480" s="14"/>
      <c r="S1480" s="14"/>
      <c r="T1480" s="14"/>
      <c r="U1480" s="14"/>
      <c r="V1480" s="14"/>
      <c r="W1480" s="14"/>
      <c r="X1480" s="14"/>
    </row>
    <row r="1481">
      <c r="A1481" s="7">
        <v>1480.0</v>
      </c>
      <c r="B1481" s="7">
        <v>108.0</v>
      </c>
      <c r="C1481" s="191" t="s">
        <v>5710</v>
      </c>
      <c r="D1481" s="274" t="s">
        <v>5711</v>
      </c>
      <c r="E1481" s="274" t="s">
        <v>5712</v>
      </c>
      <c r="F1481" s="274" t="s">
        <v>5713</v>
      </c>
      <c r="G1481" s="7" t="s">
        <v>13</v>
      </c>
      <c r="H1481" s="7">
        <v>18.0</v>
      </c>
      <c r="I1481" s="89" t="s">
        <v>232</v>
      </c>
      <c r="J1481" s="274" t="s">
        <v>355</v>
      </c>
      <c r="K1481" s="278"/>
      <c r="L1481" s="108" t="s">
        <v>5714</v>
      </c>
      <c r="M1481" s="390" t="s">
        <v>1226</v>
      </c>
      <c r="N1481" s="14"/>
      <c r="O1481" s="14"/>
      <c r="P1481" s="14"/>
      <c r="Q1481" s="14"/>
      <c r="R1481" s="14"/>
      <c r="S1481" s="14"/>
      <c r="T1481" s="14"/>
      <c r="U1481" s="14"/>
      <c r="V1481" s="14"/>
      <c r="W1481" s="14"/>
      <c r="X1481" s="14"/>
    </row>
    <row r="1482">
      <c r="A1482" s="7">
        <v>1481.0</v>
      </c>
      <c r="B1482" s="7">
        <v>109.0</v>
      </c>
      <c r="C1482" s="191" t="s">
        <v>5715</v>
      </c>
      <c r="D1482" s="274" t="s">
        <v>5716</v>
      </c>
      <c r="E1482" s="274" t="s">
        <v>5717</v>
      </c>
      <c r="F1482" s="274" t="s">
        <v>561</v>
      </c>
      <c r="G1482" s="7" t="s">
        <v>13</v>
      </c>
      <c r="H1482" s="7">
        <v>18.0</v>
      </c>
      <c r="I1482" s="89" t="s">
        <v>3015</v>
      </c>
      <c r="J1482" s="274" t="s">
        <v>355</v>
      </c>
      <c r="K1482" s="278"/>
      <c r="L1482" s="87" t="s">
        <v>5718</v>
      </c>
      <c r="M1482" s="390" t="s">
        <v>1226</v>
      </c>
      <c r="N1482" s="14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</row>
    <row r="1483">
      <c r="A1483" s="7">
        <v>1482.0</v>
      </c>
      <c r="B1483" s="7">
        <v>110.0</v>
      </c>
      <c r="C1483" s="367" t="s">
        <v>2334</v>
      </c>
      <c r="D1483" s="368" t="s">
        <v>2335</v>
      </c>
      <c r="E1483" s="368" t="s">
        <v>2336</v>
      </c>
      <c r="F1483" s="368" t="s">
        <v>2337</v>
      </c>
      <c r="G1483" s="387" t="s">
        <v>13</v>
      </c>
      <c r="H1483" s="387">
        <v>18.0</v>
      </c>
      <c r="I1483" s="370" t="s">
        <v>2338</v>
      </c>
      <c r="J1483" s="368" t="s">
        <v>355</v>
      </c>
      <c r="K1483" s="371">
        <v>40.0</v>
      </c>
      <c r="L1483" s="388" t="s">
        <v>5719</v>
      </c>
      <c r="M1483" s="389" t="s">
        <v>1226</v>
      </c>
      <c r="N1483" s="14"/>
      <c r="O1483" s="14"/>
      <c r="P1483" s="14"/>
      <c r="Q1483" s="14"/>
      <c r="R1483" s="14"/>
      <c r="S1483" s="14"/>
      <c r="T1483" s="14"/>
      <c r="U1483" s="14"/>
      <c r="V1483" s="14"/>
      <c r="W1483" s="14"/>
      <c r="X1483" s="14"/>
    </row>
    <row r="1484">
      <c r="A1484" s="7">
        <v>1483.0</v>
      </c>
      <c r="B1484" s="7">
        <v>111.0</v>
      </c>
      <c r="C1484" s="191" t="s">
        <v>5720</v>
      </c>
      <c r="D1484" s="274" t="s">
        <v>351</v>
      </c>
      <c r="E1484" s="274" t="s">
        <v>5721</v>
      </c>
      <c r="F1484" s="274" t="s">
        <v>5722</v>
      </c>
      <c r="G1484" s="7" t="s">
        <v>13</v>
      </c>
      <c r="H1484" s="7">
        <v>18.0</v>
      </c>
      <c r="I1484" s="89" t="s">
        <v>371</v>
      </c>
      <c r="J1484" s="274" t="s">
        <v>355</v>
      </c>
      <c r="K1484" s="278"/>
      <c r="L1484" s="108" t="s">
        <v>5723</v>
      </c>
      <c r="M1484" s="395" t="s">
        <v>788</v>
      </c>
      <c r="N1484" s="14"/>
      <c r="O1484" s="14"/>
      <c r="P1484" s="14"/>
      <c r="Q1484" s="14"/>
      <c r="R1484" s="14"/>
      <c r="S1484" s="14"/>
      <c r="T1484" s="14"/>
      <c r="U1484" s="14"/>
      <c r="V1484" s="14"/>
      <c r="W1484" s="14"/>
      <c r="X1484" s="14"/>
    </row>
    <row r="1485">
      <c r="A1485" s="7">
        <v>1484.0</v>
      </c>
      <c r="B1485" s="7">
        <v>112.0</v>
      </c>
      <c r="C1485" s="367" t="s">
        <v>2228</v>
      </c>
      <c r="D1485" s="368" t="s">
        <v>2229</v>
      </c>
      <c r="E1485" s="368" t="s">
        <v>2055</v>
      </c>
      <c r="F1485" s="368" t="s">
        <v>2230</v>
      </c>
      <c r="G1485" s="387" t="s">
        <v>13</v>
      </c>
      <c r="H1485" s="387">
        <v>18.0</v>
      </c>
      <c r="I1485" s="370" t="s">
        <v>119</v>
      </c>
      <c r="J1485" s="368" t="s">
        <v>355</v>
      </c>
      <c r="K1485" s="397" t="s">
        <v>2507</v>
      </c>
      <c r="L1485" s="388" t="s">
        <v>5724</v>
      </c>
      <c r="M1485" s="389" t="s">
        <v>1226</v>
      </c>
      <c r="N1485" s="14"/>
      <c r="O1485" s="14"/>
      <c r="P1485" s="14"/>
      <c r="Q1485" s="14"/>
      <c r="R1485" s="14"/>
      <c r="S1485" s="14"/>
      <c r="T1485" s="14"/>
      <c r="U1485" s="14"/>
      <c r="V1485" s="14"/>
      <c r="W1485" s="14"/>
      <c r="X1485" s="14"/>
    </row>
    <row r="1486">
      <c r="A1486" s="7">
        <v>1485.0</v>
      </c>
      <c r="B1486" s="7">
        <v>113.0</v>
      </c>
      <c r="C1486" s="380" t="s">
        <v>733</v>
      </c>
      <c r="D1486" s="382" t="s">
        <v>734</v>
      </c>
      <c r="E1486" s="382" t="s">
        <v>735</v>
      </c>
      <c r="F1486" s="382" t="s">
        <v>146</v>
      </c>
      <c r="G1486" s="379" t="s">
        <v>13</v>
      </c>
      <c r="H1486" s="379">
        <v>18.0</v>
      </c>
      <c r="I1486" s="383" t="s">
        <v>422</v>
      </c>
      <c r="J1486" s="382" t="s">
        <v>355</v>
      </c>
      <c r="K1486" s="384"/>
      <c r="L1486" s="396" t="s">
        <v>736</v>
      </c>
      <c r="M1486" s="386" t="s">
        <v>1226</v>
      </c>
      <c r="N1486" s="14"/>
      <c r="O1486" s="14"/>
      <c r="P1486" s="14"/>
      <c r="Q1486" s="14"/>
      <c r="R1486" s="14"/>
      <c r="S1486" s="14"/>
      <c r="T1486" s="14"/>
      <c r="U1486" s="14"/>
      <c r="V1486" s="14"/>
      <c r="W1486" s="14"/>
      <c r="X1486" s="14"/>
    </row>
    <row r="1487">
      <c r="A1487" s="7">
        <v>1486.0</v>
      </c>
      <c r="B1487" s="7">
        <v>114.0</v>
      </c>
      <c r="C1487" s="191" t="s">
        <v>5725</v>
      </c>
      <c r="D1487" s="274" t="s">
        <v>5726</v>
      </c>
      <c r="E1487" s="274" t="s">
        <v>2108</v>
      </c>
      <c r="F1487" s="274" t="s">
        <v>2046</v>
      </c>
      <c r="G1487" s="7" t="s">
        <v>13</v>
      </c>
      <c r="H1487" s="7">
        <v>18.0</v>
      </c>
      <c r="I1487" s="89" t="s">
        <v>399</v>
      </c>
      <c r="J1487" s="274" t="s">
        <v>355</v>
      </c>
      <c r="K1487" s="278"/>
      <c r="L1487" s="108" t="s">
        <v>5727</v>
      </c>
      <c r="M1487" s="390" t="s">
        <v>1226</v>
      </c>
      <c r="N1487" s="14"/>
      <c r="O1487" s="14"/>
      <c r="P1487" s="14"/>
      <c r="Q1487" s="14"/>
      <c r="R1487" s="14"/>
      <c r="S1487" s="14"/>
      <c r="T1487" s="14"/>
      <c r="U1487" s="14"/>
      <c r="V1487" s="14"/>
      <c r="W1487" s="14"/>
      <c r="X1487" s="14"/>
    </row>
    <row r="1488">
      <c r="A1488" s="7">
        <v>1487.0</v>
      </c>
      <c r="B1488" s="7">
        <v>115.0</v>
      </c>
      <c r="C1488" s="367" t="s">
        <v>2246</v>
      </c>
      <c r="D1488" s="368" t="s">
        <v>2247</v>
      </c>
      <c r="E1488" s="368" t="s">
        <v>2248</v>
      </c>
      <c r="F1488" s="368" t="s">
        <v>2249</v>
      </c>
      <c r="G1488" s="387" t="s">
        <v>13</v>
      </c>
      <c r="H1488" s="387">
        <v>18.0</v>
      </c>
      <c r="I1488" s="370" t="s">
        <v>232</v>
      </c>
      <c r="J1488" s="368" t="s">
        <v>355</v>
      </c>
      <c r="K1488" s="371">
        <v>20.0</v>
      </c>
      <c r="L1488" s="388" t="s">
        <v>5729</v>
      </c>
      <c r="M1488" s="389" t="s">
        <v>771</v>
      </c>
      <c r="N1488" s="14"/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</row>
    <row r="1489">
      <c r="A1489" s="7">
        <v>1488.0</v>
      </c>
      <c r="B1489" s="7">
        <v>116.0</v>
      </c>
      <c r="C1489" s="380" t="s">
        <v>737</v>
      </c>
      <c r="D1489" s="382" t="s">
        <v>738</v>
      </c>
      <c r="E1489" s="382" t="s">
        <v>739</v>
      </c>
      <c r="F1489" s="382" t="s">
        <v>740</v>
      </c>
      <c r="G1489" s="379" t="s">
        <v>13</v>
      </c>
      <c r="H1489" s="379">
        <v>18.0</v>
      </c>
      <c r="I1489" s="383" t="s">
        <v>741</v>
      </c>
      <c r="J1489" s="382" t="s">
        <v>355</v>
      </c>
      <c r="K1489" s="384"/>
      <c r="L1489" s="396" t="s">
        <v>742</v>
      </c>
      <c r="M1489" s="386" t="s">
        <v>1226</v>
      </c>
      <c r="N1489" s="14"/>
      <c r="O1489" s="14"/>
      <c r="P1489" s="14"/>
      <c r="Q1489" s="14"/>
      <c r="R1489" s="14"/>
      <c r="S1489" s="14"/>
      <c r="T1489" s="14"/>
      <c r="U1489" s="14"/>
      <c r="V1489" s="14"/>
      <c r="W1489" s="14"/>
      <c r="X1489" s="14"/>
    </row>
    <row r="1490">
      <c r="A1490" s="7">
        <v>1489.0</v>
      </c>
      <c r="B1490" s="7">
        <v>117.0</v>
      </c>
      <c r="C1490" s="380" t="s">
        <v>743</v>
      </c>
      <c r="D1490" s="382" t="s">
        <v>65</v>
      </c>
      <c r="E1490" s="382" t="s">
        <v>744</v>
      </c>
      <c r="F1490" s="382" t="s">
        <v>745</v>
      </c>
      <c r="G1490" s="379" t="s">
        <v>13</v>
      </c>
      <c r="H1490" s="379">
        <v>18.0</v>
      </c>
      <c r="I1490" s="383" t="s">
        <v>727</v>
      </c>
      <c r="J1490" s="382" t="s">
        <v>355</v>
      </c>
      <c r="K1490" s="384"/>
      <c r="L1490" s="396" t="s">
        <v>746</v>
      </c>
      <c r="M1490" s="386" t="s">
        <v>1226</v>
      </c>
      <c r="N1490" s="14"/>
      <c r="O1490" s="14"/>
      <c r="P1490" s="14"/>
      <c r="Q1490" s="14"/>
      <c r="R1490" s="14"/>
      <c r="S1490" s="14"/>
      <c r="T1490" s="14"/>
      <c r="U1490" s="14"/>
      <c r="V1490" s="14"/>
      <c r="W1490" s="14"/>
      <c r="X1490" s="14"/>
    </row>
    <row r="1491">
      <c r="A1491" s="7">
        <v>1490.0</v>
      </c>
      <c r="B1491" s="7">
        <v>118.0</v>
      </c>
      <c r="C1491" s="191" t="s">
        <v>5730</v>
      </c>
      <c r="D1491" s="274" t="s">
        <v>5731</v>
      </c>
      <c r="E1491" s="274" t="s">
        <v>5732</v>
      </c>
      <c r="F1491" s="274" t="s">
        <v>2300</v>
      </c>
      <c r="G1491" s="7" t="s">
        <v>13</v>
      </c>
      <c r="H1491" s="7">
        <v>18.0</v>
      </c>
      <c r="I1491" s="89" t="s">
        <v>2272</v>
      </c>
      <c r="J1491" s="274" t="s">
        <v>355</v>
      </c>
      <c r="K1491" s="278"/>
      <c r="L1491" s="108" t="s">
        <v>5733</v>
      </c>
      <c r="M1491" s="390" t="s">
        <v>1226</v>
      </c>
      <c r="N1491" s="14"/>
      <c r="O1491" s="14"/>
      <c r="P1491" s="14"/>
      <c r="Q1491" s="14"/>
      <c r="R1491" s="14"/>
      <c r="S1491" s="14"/>
      <c r="T1491" s="14"/>
      <c r="U1491" s="14"/>
      <c r="V1491" s="14"/>
      <c r="W1491" s="14"/>
      <c r="X1491" s="14"/>
    </row>
    <row r="1492">
      <c r="A1492" s="7">
        <v>1491.0</v>
      </c>
      <c r="B1492" s="7">
        <v>119.0</v>
      </c>
      <c r="C1492" s="367" t="s">
        <v>2354</v>
      </c>
      <c r="D1492" s="368" t="s">
        <v>2355</v>
      </c>
      <c r="E1492" s="368" t="s">
        <v>2046</v>
      </c>
      <c r="F1492" s="368" t="s">
        <v>2356</v>
      </c>
      <c r="G1492" s="387" t="s">
        <v>13</v>
      </c>
      <c r="H1492" s="387">
        <v>18.0</v>
      </c>
      <c r="I1492" s="370" t="s">
        <v>727</v>
      </c>
      <c r="J1492" s="368" t="s">
        <v>355</v>
      </c>
      <c r="K1492" s="371">
        <v>40.0</v>
      </c>
      <c r="L1492" s="388" t="s">
        <v>5734</v>
      </c>
      <c r="M1492" s="389" t="s">
        <v>788</v>
      </c>
      <c r="N1492" s="14"/>
      <c r="O1492" s="14"/>
      <c r="P1492" s="14"/>
      <c r="Q1492" s="14"/>
      <c r="R1492" s="14"/>
      <c r="S1492" s="14"/>
      <c r="T1492" s="14"/>
      <c r="U1492" s="14"/>
      <c r="V1492" s="14"/>
      <c r="W1492" s="14"/>
      <c r="X1492" s="14"/>
    </row>
    <row r="1493">
      <c r="A1493" s="7">
        <v>1492.0</v>
      </c>
      <c r="B1493" s="7">
        <v>120.0</v>
      </c>
      <c r="C1493" s="191" t="s">
        <v>5735</v>
      </c>
      <c r="D1493" s="274" t="s">
        <v>589</v>
      </c>
      <c r="E1493" s="274" t="s">
        <v>5736</v>
      </c>
      <c r="F1493" s="274" t="s">
        <v>5737</v>
      </c>
      <c r="G1493" s="7" t="s">
        <v>13</v>
      </c>
      <c r="H1493" s="7">
        <v>18.0</v>
      </c>
      <c r="I1493" s="89" t="s">
        <v>232</v>
      </c>
      <c r="J1493" s="274" t="s">
        <v>355</v>
      </c>
      <c r="K1493" s="278"/>
      <c r="L1493" s="108" t="s">
        <v>5738</v>
      </c>
      <c r="M1493" s="390" t="s">
        <v>1226</v>
      </c>
      <c r="N1493" s="14"/>
      <c r="O1493" s="14"/>
      <c r="P1493" s="14"/>
      <c r="Q1493" s="14"/>
      <c r="R1493" s="14"/>
      <c r="S1493" s="14"/>
      <c r="T1493" s="14"/>
      <c r="U1493" s="14"/>
      <c r="V1493" s="14"/>
      <c r="W1493" s="14"/>
      <c r="X1493" s="14"/>
    </row>
    <row r="1494">
      <c r="A1494" s="7">
        <v>1493.0</v>
      </c>
      <c r="B1494" s="7">
        <v>121.0</v>
      </c>
      <c r="C1494" s="191" t="s">
        <v>5739</v>
      </c>
      <c r="D1494" s="274" t="s">
        <v>5740</v>
      </c>
      <c r="E1494" s="274" t="s">
        <v>2451</v>
      </c>
      <c r="F1494" s="274" t="s">
        <v>316</v>
      </c>
      <c r="G1494" s="7" t="s">
        <v>13</v>
      </c>
      <c r="H1494" s="7">
        <v>18.0</v>
      </c>
      <c r="I1494" s="89" t="s">
        <v>422</v>
      </c>
      <c r="J1494" s="274" t="s">
        <v>355</v>
      </c>
      <c r="K1494" s="278"/>
      <c r="L1494" s="108" t="s">
        <v>5741</v>
      </c>
      <c r="M1494" s="390" t="s">
        <v>1226</v>
      </c>
      <c r="N1494" s="14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</row>
    <row r="1495">
      <c r="A1495" s="7">
        <v>1494.0</v>
      </c>
      <c r="B1495" s="7">
        <v>122.0</v>
      </c>
      <c r="C1495" s="191" t="s">
        <v>5742</v>
      </c>
      <c r="D1495" s="274" t="s">
        <v>5743</v>
      </c>
      <c r="E1495" s="274" t="s">
        <v>5744</v>
      </c>
      <c r="F1495" s="274" t="s">
        <v>5745</v>
      </c>
      <c r="G1495" s="7" t="s">
        <v>13</v>
      </c>
      <c r="H1495" s="7">
        <v>18.0</v>
      </c>
      <c r="I1495" s="89" t="s">
        <v>371</v>
      </c>
      <c r="J1495" s="274" t="s">
        <v>355</v>
      </c>
      <c r="K1495" s="278"/>
      <c r="L1495" s="108" t="s">
        <v>5746</v>
      </c>
      <c r="M1495" s="390" t="s">
        <v>1226</v>
      </c>
      <c r="N1495" s="14"/>
      <c r="O1495" s="14"/>
      <c r="P1495" s="14"/>
      <c r="Q1495" s="14"/>
      <c r="R1495" s="14"/>
      <c r="S1495" s="14"/>
      <c r="T1495" s="14"/>
      <c r="U1495" s="14"/>
      <c r="V1495" s="14"/>
      <c r="W1495" s="14"/>
      <c r="X1495" s="14"/>
    </row>
    <row r="1496">
      <c r="A1496" s="7">
        <v>1495.0</v>
      </c>
      <c r="B1496" s="7">
        <v>123.0</v>
      </c>
      <c r="C1496" s="367" t="s">
        <v>2298</v>
      </c>
      <c r="D1496" s="368" t="s">
        <v>1354</v>
      </c>
      <c r="E1496" s="368" t="s">
        <v>2299</v>
      </c>
      <c r="F1496" s="368" t="s">
        <v>2300</v>
      </c>
      <c r="G1496" s="387" t="s">
        <v>13</v>
      </c>
      <c r="H1496" s="387">
        <v>18.0</v>
      </c>
      <c r="I1496" s="370" t="s">
        <v>643</v>
      </c>
      <c r="J1496" s="368" t="s">
        <v>355</v>
      </c>
      <c r="K1496" s="371">
        <v>20.0</v>
      </c>
      <c r="L1496" s="388" t="s">
        <v>5747</v>
      </c>
      <c r="M1496" s="389" t="s">
        <v>1226</v>
      </c>
      <c r="N1496" s="14"/>
      <c r="O1496" s="14"/>
      <c r="P1496" s="14"/>
      <c r="Q1496" s="14"/>
      <c r="R1496" s="14"/>
      <c r="S1496" s="14"/>
      <c r="T1496" s="14"/>
      <c r="U1496" s="14"/>
      <c r="V1496" s="14"/>
      <c r="W1496" s="14"/>
      <c r="X1496" s="14"/>
    </row>
    <row r="1497">
      <c r="A1497" s="7">
        <v>1496.0</v>
      </c>
      <c r="B1497" s="7">
        <v>124.0</v>
      </c>
      <c r="C1497" s="380" t="s">
        <v>747</v>
      </c>
      <c r="D1497" s="382" t="s">
        <v>748</v>
      </c>
      <c r="E1497" s="382" t="s">
        <v>749</v>
      </c>
      <c r="F1497" s="382" t="s">
        <v>750</v>
      </c>
      <c r="G1497" s="379" t="s">
        <v>13</v>
      </c>
      <c r="H1497" s="379">
        <v>18.0</v>
      </c>
      <c r="I1497" s="383" t="s">
        <v>643</v>
      </c>
      <c r="J1497" s="382" t="s">
        <v>355</v>
      </c>
      <c r="K1497" s="384"/>
      <c r="L1497" s="396" t="s">
        <v>751</v>
      </c>
      <c r="M1497" s="386" t="s">
        <v>1226</v>
      </c>
      <c r="N1497" s="14"/>
      <c r="O1497" s="14"/>
      <c r="P1497" s="14"/>
      <c r="Q1497" s="14"/>
      <c r="R1497" s="14"/>
      <c r="S1497" s="14"/>
      <c r="T1497" s="14"/>
      <c r="U1497" s="14"/>
      <c r="V1497" s="14"/>
      <c r="W1497" s="14"/>
      <c r="X1497" s="14"/>
    </row>
    <row r="1498">
      <c r="A1498" s="7">
        <v>1497.0</v>
      </c>
      <c r="B1498" s="7">
        <v>125.0</v>
      </c>
      <c r="C1498" s="367" t="s">
        <v>2372</v>
      </c>
      <c r="D1498" s="368" t="s">
        <v>2373</v>
      </c>
      <c r="E1498" s="368" t="s">
        <v>2374</v>
      </c>
      <c r="F1498" s="368" t="s">
        <v>314</v>
      </c>
      <c r="G1498" s="387" t="s">
        <v>13</v>
      </c>
      <c r="H1498" s="387">
        <v>18.0</v>
      </c>
      <c r="I1498" s="370" t="s">
        <v>727</v>
      </c>
      <c r="J1498" s="368" t="s">
        <v>355</v>
      </c>
      <c r="K1498" s="371">
        <v>40.0</v>
      </c>
      <c r="L1498" s="388" t="s">
        <v>5748</v>
      </c>
      <c r="M1498" s="389" t="s">
        <v>788</v>
      </c>
      <c r="N1498" s="14"/>
      <c r="O1498" s="14"/>
      <c r="P1498" s="14"/>
      <c r="Q1498" s="14"/>
      <c r="R1498" s="14"/>
      <c r="S1498" s="14"/>
      <c r="T1498" s="14"/>
      <c r="U1498" s="14"/>
      <c r="V1498" s="14"/>
      <c r="W1498" s="14"/>
      <c r="X1498" s="14"/>
    </row>
    <row r="1499">
      <c r="A1499" s="7">
        <v>1498.0</v>
      </c>
      <c r="B1499" s="7">
        <v>126.0</v>
      </c>
      <c r="C1499" s="191" t="s">
        <v>5749</v>
      </c>
      <c r="D1499" s="277" t="s">
        <v>646</v>
      </c>
      <c r="E1499" s="274" t="s">
        <v>5750</v>
      </c>
      <c r="F1499" s="277" t="s">
        <v>5751</v>
      </c>
      <c r="G1499" s="7" t="s">
        <v>22</v>
      </c>
      <c r="H1499" s="7">
        <v>18.0</v>
      </c>
      <c r="I1499" s="89" t="s">
        <v>119</v>
      </c>
      <c r="J1499" s="274" t="s">
        <v>355</v>
      </c>
      <c r="K1499" s="278"/>
      <c r="L1499" s="108" t="s">
        <v>5753</v>
      </c>
      <c r="M1499" s="395" t="s">
        <v>788</v>
      </c>
      <c r="N1499" s="14"/>
      <c r="O1499" s="14"/>
      <c r="P1499" s="14"/>
      <c r="Q1499" s="14"/>
      <c r="R1499" s="14"/>
      <c r="S1499" s="14"/>
      <c r="T1499" s="14"/>
      <c r="U1499" s="14"/>
      <c r="V1499" s="14"/>
      <c r="W1499" s="14"/>
      <c r="X1499" s="14"/>
    </row>
    <row r="1500">
      <c r="A1500" s="7">
        <v>1499.0</v>
      </c>
      <c r="B1500" s="30">
        <v>127.0</v>
      </c>
      <c r="C1500" s="15" t="s">
        <v>387</v>
      </c>
      <c r="D1500" s="26" t="s">
        <v>388</v>
      </c>
      <c r="E1500" s="26" t="s">
        <v>389</v>
      </c>
      <c r="F1500" s="26" t="s">
        <v>390</v>
      </c>
      <c r="G1500" s="12" t="s">
        <v>22</v>
      </c>
      <c r="H1500" s="12">
        <v>18.0</v>
      </c>
      <c r="I1500" s="13" t="s">
        <v>61</v>
      </c>
      <c r="J1500" s="26" t="s">
        <v>355</v>
      </c>
      <c r="K1500" s="377"/>
      <c r="L1500" s="20" t="s">
        <v>6277</v>
      </c>
      <c r="M1500" s="378"/>
      <c r="N1500" s="14"/>
      <c r="O1500" s="14"/>
      <c r="P1500" s="14"/>
      <c r="Q1500" s="14"/>
      <c r="R1500" s="14"/>
      <c r="S1500" s="14"/>
      <c r="T1500" s="14"/>
      <c r="U1500" s="14"/>
      <c r="V1500" s="14"/>
      <c r="W1500" s="14"/>
      <c r="X1500" s="14"/>
    </row>
    <row r="1501">
      <c r="A1501" s="7">
        <v>1500.0</v>
      </c>
      <c r="B1501" s="7">
        <v>128.0</v>
      </c>
      <c r="C1501" s="15" t="s">
        <v>391</v>
      </c>
      <c r="D1501" s="26" t="s">
        <v>392</v>
      </c>
      <c r="E1501" s="26" t="s">
        <v>393</v>
      </c>
      <c r="F1501" s="26" t="s">
        <v>394</v>
      </c>
      <c r="G1501" s="12" t="s">
        <v>22</v>
      </c>
      <c r="H1501" s="12">
        <v>18.0</v>
      </c>
      <c r="I1501" s="13" t="s">
        <v>395</v>
      </c>
      <c r="J1501" s="26" t="s">
        <v>355</v>
      </c>
      <c r="K1501" s="377"/>
      <c r="L1501" s="20" t="s">
        <v>6278</v>
      </c>
      <c r="M1501" s="378"/>
      <c r="N1501" s="14"/>
      <c r="O1501" s="14"/>
      <c r="P1501" s="14"/>
      <c r="Q1501" s="14"/>
      <c r="R1501" s="14"/>
      <c r="S1501" s="14"/>
      <c r="T1501" s="14"/>
      <c r="U1501" s="14"/>
      <c r="V1501" s="14"/>
      <c r="W1501" s="14"/>
      <c r="X1501" s="14"/>
    </row>
    <row r="1502">
      <c r="A1502" s="7">
        <v>1501.0</v>
      </c>
      <c r="B1502" s="7">
        <v>129.0</v>
      </c>
      <c r="C1502" s="191" t="s">
        <v>5754</v>
      </c>
      <c r="D1502" s="274" t="s">
        <v>5755</v>
      </c>
      <c r="E1502" s="274" t="s">
        <v>5756</v>
      </c>
      <c r="F1502" s="274" t="s">
        <v>5189</v>
      </c>
      <c r="G1502" s="7" t="s">
        <v>22</v>
      </c>
      <c r="H1502" s="7">
        <v>18.0</v>
      </c>
      <c r="I1502" s="89" t="s">
        <v>232</v>
      </c>
      <c r="J1502" s="274" t="s">
        <v>355</v>
      </c>
      <c r="K1502" s="278"/>
      <c r="L1502" s="108" t="s">
        <v>5758</v>
      </c>
      <c r="M1502" s="395" t="s">
        <v>788</v>
      </c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</row>
    <row r="1503">
      <c r="A1503" s="7">
        <v>1502.0</v>
      </c>
      <c r="B1503" s="7">
        <v>130.0</v>
      </c>
      <c r="C1503" s="380" t="s">
        <v>752</v>
      </c>
      <c r="D1503" s="382" t="s">
        <v>753</v>
      </c>
      <c r="E1503" s="382" t="s">
        <v>754</v>
      </c>
      <c r="F1503" s="382" t="s">
        <v>755</v>
      </c>
      <c r="G1503" s="379" t="s">
        <v>22</v>
      </c>
      <c r="H1503" s="379">
        <v>18.0</v>
      </c>
      <c r="I1503" s="383" t="s">
        <v>422</v>
      </c>
      <c r="J1503" s="382" t="s">
        <v>355</v>
      </c>
      <c r="K1503" s="384"/>
      <c r="L1503" s="385" t="s">
        <v>756</v>
      </c>
      <c r="M1503" s="386" t="s">
        <v>788</v>
      </c>
      <c r="N1503" s="14"/>
      <c r="O1503" s="14"/>
      <c r="P1503" s="14"/>
      <c r="Q1503" s="14"/>
      <c r="R1503" s="14"/>
      <c r="S1503" s="14"/>
      <c r="T1503" s="14"/>
      <c r="U1503" s="14"/>
      <c r="V1503" s="14"/>
      <c r="W1503" s="14"/>
      <c r="X1503" s="14"/>
    </row>
    <row r="1504">
      <c r="A1504" s="7">
        <v>1503.0</v>
      </c>
      <c r="B1504" s="7">
        <v>131.0</v>
      </c>
      <c r="C1504" s="191" t="s">
        <v>5762</v>
      </c>
      <c r="D1504" s="274" t="s">
        <v>3671</v>
      </c>
      <c r="E1504" s="274" t="s">
        <v>754</v>
      </c>
      <c r="F1504" s="274" t="s">
        <v>693</v>
      </c>
      <c r="G1504" s="7" t="s">
        <v>22</v>
      </c>
      <c r="H1504" s="7">
        <v>18.0</v>
      </c>
      <c r="I1504" s="89" t="s">
        <v>407</v>
      </c>
      <c r="J1504" s="274" t="s">
        <v>355</v>
      </c>
      <c r="K1504" s="278"/>
      <c r="L1504" s="108" t="s">
        <v>5764</v>
      </c>
      <c r="M1504" s="395" t="s">
        <v>771</v>
      </c>
      <c r="N1504" s="14"/>
      <c r="O1504" s="14"/>
      <c r="P1504" s="14"/>
      <c r="Q1504" s="14"/>
      <c r="R1504" s="14"/>
      <c r="S1504" s="14"/>
      <c r="T1504" s="14"/>
      <c r="U1504" s="14"/>
      <c r="V1504" s="14"/>
      <c r="W1504" s="14"/>
      <c r="X1504" s="14"/>
    </row>
    <row r="1505">
      <c r="A1505" s="7">
        <v>1504.0</v>
      </c>
      <c r="B1505" s="7">
        <v>132.0</v>
      </c>
      <c r="C1505" s="191" t="s">
        <v>5766</v>
      </c>
      <c r="D1505" s="274" t="s">
        <v>5767</v>
      </c>
      <c r="E1505" s="274" t="s">
        <v>146</v>
      </c>
      <c r="F1505" s="274" t="s">
        <v>1141</v>
      </c>
      <c r="G1505" s="7" t="s">
        <v>22</v>
      </c>
      <c r="H1505" s="7">
        <v>18.0</v>
      </c>
      <c r="I1505" s="89" t="s">
        <v>395</v>
      </c>
      <c r="J1505" s="274" t="s">
        <v>355</v>
      </c>
      <c r="K1505" s="278"/>
      <c r="L1505" s="87" t="s">
        <v>5768</v>
      </c>
      <c r="M1505" s="395" t="s">
        <v>791</v>
      </c>
      <c r="N1505" s="14"/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</row>
    <row r="1506">
      <c r="A1506" s="7">
        <v>1505.0</v>
      </c>
      <c r="B1506" s="30">
        <v>133.0</v>
      </c>
      <c r="C1506" s="15" t="s">
        <v>396</v>
      </c>
      <c r="D1506" s="26" t="s">
        <v>397</v>
      </c>
      <c r="E1506" s="26" t="s">
        <v>117</v>
      </c>
      <c r="F1506" s="26" t="s">
        <v>398</v>
      </c>
      <c r="G1506" s="12" t="s">
        <v>22</v>
      </c>
      <c r="H1506" s="12">
        <v>18.0</v>
      </c>
      <c r="I1506" s="13" t="s">
        <v>399</v>
      </c>
      <c r="J1506" s="26" t="s">
        <v>355</v>
      </c>
      <c r="K1506" s="377"/>
      <c r="L1506" s="20" t="s">
        <v>6279</v>
      </c>
      <c r="M1506" s="378"/>
      <c r="N1506" s="14"/>
      <c r="O1506" s="14"/>
      <c r="P1506" s="14"/>
      <c r="Q1506" s="14"/>
      <c r="R1506" s="14"/>
      <c r="S1506" s="14"/>
      <c r="T1506" s="14"/>
      <c r="U1506" s="14"/>
      <c r="V1506" s="14"/>
      <c r="W1506" s="14"/>
      <c r="X1506" s="14"/>
    </row>
    <row r="1507">
      <c r="A1507" s="7">
        <v>1506.0</v>
      </c>
      <c r="B1507" s="7">
        <v>134.0</v>
      </c>
      <c r="C1507" s="191" t="s">
        <v>5769</v>
      </c>
      <c r="D1507" s="274" t="s">
        <v>476</v>
      </c>
      <c r="E1507" s="274" t="s">
        <v>5770</v>
      </c>
      <c r="F1507" s="274" t="s">
        <v>5771</v>
      </c>
      <c r="G1507" s="7" t="s">
        <v>22</v>
      </c>
      <c r="H1507" s="7">
        <v>18.0</v>
      </c>
      <c r="I1507" s="89" t="s">
        <v>764</v>
      </c>
      <c r="J1507" s="274" t="s">
        <v>355</v>
      </c>
      <c r="K1507" s="278"/>
      <c r="L1507" s="108" t="s">
        <v>5772</v>
      </c>
      <c r="M1507" s="395" t="s">
        <v>771</v>
      </c>
      <c r="N1507" s="14"/>
      <c r="O1507" s="14"/>
      <c r="P1507" s="14"/>
      <c r="Q1507" s="14"/>
      <c r="R1507" s="14"/>
      <c r="S1507" s="14"/>
      <c r="T1507" s="14"/>
      <c r="U1507" s="14"/>
      <c r="V1507" s="14"/>
      <c r="W1507" s="14"/>
      <c r="X1507" s="14"/>
    </row>
    <row r="1508">
      <c r="A1508" s="7">
        <v>1507.0</v>
      </c>
      <c r="B1508" s="7">
        <v>135.0</v>
      </c>
      <c r="C1508" s="367" t="s">
        <v>2332</v>
      </c>
      <c r="D1508" s="368" t="s">
        <v>1854</v>
      </c>
      <c r="E1508" s="368" t="s">
        <v>2333</v>
      </c>
      <c r="F1508" s="368" t="s">
        <v>340</v>
      </c>
      <c r="G1508" s="369" t="s">
        <v>22</v>
      </c>
      <c r="H1508" s="369">
        <v>18.0</v>
      </c>
      <c r="I1508" s="370" t="s">
        <v>72</v>
      </c>
      <c r="J1508" s="368" t="s">
        <v>2306</v>
      </c>
      <c r="K1508" s="371">
        <v>40.0</v>
      </c>
      <c r="L1508" s="372"/>
      <c r="M1508" s="389" t="s">
        <v>1226</v>
      </c>
      <c r="N1508" s="14"/>
      <c r="O1508" s="14"/>
      <c r="P1508" s="14"/>
      <c r="Q1508" s="14"/>
      <c r="R1508" s="14"/>
      <c r="S1508" s="14"/>
      <c r="T1508" s="14"/>
      <c r="U1508" s="14"/>
      <c r="V1508" s="14"/>
      <c r="W1508" s="14"/>
      <c r="X1508" s="14"/>
    </row>
    <row r="1509">
      <c r="A1509" s="7">
        <v>1508.0</v>
      </c>
      <c r="B1509" s="7">
        <v>136.0</v>
      </c>
      <c r="C1509" s="380" t="s">
        <v>757</v>
      </c>
      <c r="D1509" s="382" t="s">
        <v>758</v>
      </c>
      <c r="E1509" s="382" t="s">
        <v>750</v>
      </c>
      <c r="F1509" s="382" t="s">
        <v>759</v>
      </c>
      <c r="G1509" s="379" t="s">
        <v>22</v>
      </c>
      <c r="H1509" s="379">
        <v>18.0</v>
      </c>
      <c r="I1509" s="383" t="s">
        <v>422</v>
      </c>
      <c r="J1509" s="382" t="s">
        <v>355</v>
      </c>
      <c r="K1509" s="384"/>
      <c r="L1509" s="396" t="s">
        <v>760</v>
      </c>
      <c r="M1509" s="386" t="s">
        <v>1226</v>
      </c>
      <c r="N1509" s="14"/>
      <c r="O1509" s="14"/>
      <c r="P1509" s="14"/>
      <c r="Q1509" s="14"/>
      <c r="R1509" s="14"/>
      <c r="S1509" s="14"/>
      <c r="T1509" s="14"/>
      <c r="U1509" s="14"/>
      <c r="V1509" s="14"/>
      <c r="W1509" s="14"/>
      <c r="X1509" s="14"/>
    </row>
    <row r="1510">
      <c r="A1510" s="7">
        <v>1509.0</v>
      </c>
      <c r="B1510" s="7">
        <v>137.0</v>
      </c>
      <c r="C1510" s="191" t="s">
        <v>5773</v>
      </c>
      <c r="D1510" s="274" t="s">
        <v>5774</v>
      </c>
      <c r="E1510" s="274" t="s">
        <v>55</v>
      </c>
      <c r="F1510" s="274" t="s">
        <v>2300</v>
      </c>
      <c r="G1510" s="7" t="s">
        <v>22</v>
      </c>
      <c r="H1510" s="7">
        <v>18.0</v>
      </c>
      <c r="I1510" s="89" t="s">
        <v>399</v>
      </c>
      <c r="J1510" s="274" t="s">
        <v>355</v>
      </c>
      <c r="K1510" s="278"/>
      <c r="L1510" s="108" t="s">
        <v>5776</v>
      </c>
      <c r="M1510" s="395" t="s">
        <v>771</v>
      </c>
      <c r="N1510" s="14"/>
      <c r="O1510" s="14"/>
      <c r="P1510" s="14"/>
      <c r="Q1510" s="14"/>
      <c r="R1510" s="14"/>
      <c r="S1510" s="14"/>
      <c r="T1510" s="14"/>
      <c r="U1510" s="14"/>
      <c r="V1510" s="14"/>
      <c r="W1510" s="14"/>
      <c r="X1510" s="14"/>
    </row>
    <row r="1511">
      <c r="A1511" s="7">
        <v>1510.0</v>
      </c>
      <c r="B1511" s="7">
        <v>138.0</v>
      </c>
      <c r="C1511" s="191" t="s">
        <v>6171</v>
      </c>
      <c r="D1511" s="274" t="s">
        <v>397</v>
      </c>
      <c r="E1511" s="274" t="s">
        <v>6172</v>
      </c>
      <c r="F1511" s="274" t="s">
        <v>6173</v>
      </c>
      <c r="G1511" s="7" t="s">
        <v>22</v>
      </c>
      <c r="H1511" s="7">
        <v>18.0</v>
      </c>
      <c r="I1511" s="89" t="s">
        <v>412</v>
      </c>
      <c r="J1511" s="274" t="s">
        <v>355</v>
      </c>
      <c r="K1511" s="278"/>
      <c r="L1511" s="108" t="s">
        <v>6174</v>
      </c>
      <c r="M1511" s="390" t="s">
        <v>1226</v>
      </c>
      <c r="N1511" s="14"/>
      <c r="O1511" s="14"/>
      <c r="P1511" s="14"/>
      <c r="Q1511" s="14"/>
      <c r="R1511" s="14"/>
      <c r="S1511" s="14"/>
      <c r="T1511" s="14"/>
      <c r="U1511" s="14"/>
      <c r="V1511" s="14"/>
      <c r="W1511" s="14"/>
      <c r="X1511" s="14"/>
    </row>
    <row r="1512">
      <c r="A1512" s="7">
        <v>1511.0</v>
      </c>
      <c r="B1512" s="7">
        <v>139.0</v>
      </c>
      <c r="C1512" s="367" t="s">
        <v>2394</v>
      </c>
      <c r="D1512" s="368" t="s">
        <v>2395</v>
      </c>
      <c r="E1512" s="368" t="s">
        <v>2396</v>
      </c>
      <c r="F1512" s="368" t="s">
        <v>2397</v>
      </c>
      <c r="G1512" s="387" t="s">
        <v>22</v>
      </c>
      <c r="H1512" s="387">
        <v>18.0</v>
      </c>
      <c r="I1512" s="370" t="s">
        <v>232</v>
      </c>
      <c r="J1512" s="368" t="s">
        <v>355</v>
      </c>
      <c r="K1512" s="371">
        <v>80.0</v>
      </c>
      <c r="L1512" s="388" t="s">
        <v>5777</v>
      </c>
      <c r="M1512" s="389" t="s">
        <v>771</v>
      </c>
      <c r="N1512" s="14"/>
      <c r="O1512" s="14"/>
      <c r="P1512" s="14"/>
      <c r="Q1512" s="14"/>
      <c r="R1512" s="14"/>
      <c r="S1512" s="14"/>
      <c r="T1512" s="14"/>
      <c r="U1512" s="14"/>
      <c r="V1512" s="14"/>
      <c r="W1512" s="14"/>
      <c r="X1512" s="14"/>
    </row>
    <row r="1513">
      <c r="A1513" s="7">
        <v>1512.0</v>
      </c>
      <c r="B1513" s="7">
        <v>140.0</v>
      </c>
      <c r="C1513" s="380" t="s">
        <v>761</v>
      </c>
      <c r="D1513" s="382" t="s">
        <v>762</v>
      </c>
      <c r="E1513" s="382" t="s">
        <v>735</v>
      </c>
      <c r="F1513" s="382" t="s">
        <v>763</v>
      </c>
      <c r="G1513" s="379" t="s">
        <v>22</v>
      </c>
      <c r="H1513" s="379">
        <v>18.0</v>
      </c>
      <c r="I1513" s="383" t="s">
        <v>764</v>
      </c>
      <c r="J1513" s="382" t="s">
        <v>355</v>
      </c>
      <c r="K1513" s="384"/>
      <c r="L1513" s="396" t="s">
        <v>765</v>
      </c>
      <c r="M1513" s="386" t="s">
        <v>1226</v>
      </c>
      <c r="N1513" s="14"/>
      <c r="O1513" s="14"/>
      <c r="P1513" s="14"/>
      <c r="Q1513" s="14"/>
      <c r="R1513" s="14"/>
      <c r="S1513" s="14"/>
      <c r="T1513" s="14"/>
      <c r="U1513" s="14"/>
      <c r="V1513" s="14"/>
      <c r="W1513" s="14"/>
      <c r="X1513" s="14"/>
    </row>
    <row r="1514">
      <c r="A1514" s="7">
        <v>1513.0</v>
      </c>
      <c r="B1514" s="7">
        <v>141.0</v>
      </c>
      <c r="C1514" s="191" t="s">
        <v>4208</v>
      </c>
      <c r="D1514" s="274" t="s">
        <v>509</v>
      </c>
      <c r="E1514" s="274" t="s">
        <v>5779</v>
      </c>
      <c r="F1514" s="274" t="s">
        <v>5780</v>
      </c>
      <c r="G1514" s="7" t="s">
        <v>22</v>
      </c>
      <c r="H1514" s="7">
        <v>18.0</v>
      </c>
      <c r="I1514" s="89" t="s">
        <v>232</v>
      </c>
      <c r="J1514" s="274" t="s">
        <v>355</v>
      </c>
      <c r="K1514" s="278"/>
      <c r="L1514" s="108" t="s">
        <v>4210</v>
      </c>
      <c r="M1514" s="390" t="s">
        <v>1226</v>
      </c>
      <c r="N1514" s="14"/>
      <c r="O1514" s="14"/>
      <c r="P1514" s="14"/>
      <c r="Q1514" s="14"/>
      <c r="R1514" s="14"/>
      <c r="S1514" s="14"/>
      <c r="T1514" s="14"/>
      <c r="U1514" s="14"/>
      <c r="V1514" s="14"/>
      <c r="W1514" s="14"/>
      <c r="X1514" s="14"/>
    </row>
    <row r="1515">
      <c r="A1515" s="7">
        <v>1514.0</v>
      </c>
      <c r="B1515" s="7">
        <v>142.0</v>
      </c>
      <c r="C1515" s="380" t="s">
        <v>766</v>
      </c>
      <c r="D1515" s="382" t="s">
        <v>767</v>
      </c>
      <c r="E1515" s="382" t="s">
        <v>768</v>
      </c>
      <c r="F1515" s="382" t="s">
        <v>769</v>
      </c>
      <c r="G1515" s="379" t="s">
        <v>22</v>
      </c>
      <c r="H1515" s="379">
        <v>18.0</v>
      </c>
      <c r="I1515" s="383" t="s">
        <v>395</v>
      </c>
      <c r="J1515" s="382" t="s">
        <v>355</v>
      </c>
      <c r="K1515" s="384"/>
      <c r="L1515" s="396" t="s">
        <v>770</v>
      </c>
      <c r="M1515" s="386" t="s">
        <v>771</v>
      </c>
      <c r="N1515" s="14"/>
      <c r="O1515" s="14"/>
      <c r="P1515" s="14"/>
      <c r="Q1515" s="14"/>
      <c r="R1515" s="14"/>
      <c r="S1515" s="14"/>
      <c r="T1515" s="14"/>
      <c r="U1515" s="14"/>
      <c r="V1515" s="14"/>
      <c r="W1515" s="14"/>
      <c r="X1515" s="14"/>
    </row>
    <row r="1516">
      <c r="A1516" s="7">
        <v>1515.0</v>
      </c>
      <c r="B1516" s="7">
        <v>143.0</v>
      </c>
      <c r="C1516" s="367" t="s">
        <v>2347</v>
      </c>
      <c r="D1516" s="368" t="s">
        <v>2348</v>
      </c>
      <c r="E1516" s="368" t="s">
        <v>2349</v>
      </c>
      <c r="F1516" s="368" t="s">
        <v>2350</v>
      </c>
      <c r="G1516" s="387" t="s">
        <v>22</v>
      </c>
      <c r="H1516" s="387">
        <v>18.0</v>
      </c>
      <c r="I1516" s="370" t="s">
        <v>412</v>
      </c>
      <c r="J1516" s="368" t="s">
        <v>355</v>
      </c>
      <c r="K1516" s="371">
        <v>40.0</v>
      </c>
      <c r="L1516" s="388" t="s">
        <v>5783</v>
      </c>
      <c r="M1516" s="389" t="s">
        <v>1226</v>
      </c>
      <c r="N1516" s="14"/>
      <c r="O1516" s="14"/>
      <c r="P1516" s="14"/>
      <c r="Q1516" s="14"/>
      <c r="R1516" s="14"/>
      <c r="S1516" s="14"/>
      <c r="T1516" s="14"/>
      <c r="U1516" s="14"/>
      <c r="V1516" s="14"/>
      <c r="W1516" s="14"/>
      <c r="X1516" s="14"/>
    </row>
    <row r="1517">
      <c r="A1517" s="7">
        <v>1516.0</v>
      </c>
      <c r="B1517" s="7">
        <v>144.0</v>
      </c>
      <c r="C1517" s="367" t="s">
        <v>2256</v>
      </c>
      <c r="D1517" s="368" t="s">
        <v>2257</v>
      </c>
      <c r="E1517" s="368" t="s">
        <v>2258</v>
      </c>
      <c r="F1517" s="368" t="s">
        <v>2259</v>
      </c>
      <c r="G1517" s="387" t="s">
        <v>22</v>
      </c>
      <c r="H1517" s="387">
        <v>18.0</v>
      </c>
      <c r="I1517" s="370" t="s">
        <v>232</v>
      </c>
      <c r="J1517" s="368" t="s">
        <v>355</v>
      </c>
      <c r="K1517" s="371">
        <v>20.0</v>
      </c>
      <c r="L1517" s="388" t="s">
        <v>5784</v>
      </c>
      <c r="M1517" s="389" t="s">
        <v>791</v>
      </c>
      <c r="N1517" s="14"/>
      <c r="O1517" s="14"/>
      <c r="P1517" s="14"/>
      <c r="Q1517" s="14"/>
      <c r="R1517" s="14"/>
      <c r="S1517" s="14"/>
      <c r="T1517" s="14"/>
      <c r="U1517" s="14"/>
      <c r="V1517" s="14"/>
      <c r="W1517" s="14"/>
      <c r="X1517" s="14"/>
    </row>
    <row r="1518">
      <c r="A1518" s="7">
        <v>1517.0</v>
      </c>
      <c r="B1518" s="7">
        <v>145.0</v>
      </c>
      <c r="C1518" s="191" t="s">
        <v>5785</v>
      </c>
      <c r="D1518" s="274" t="s">
        <v>5786</v>
      </c>
      <c r="E1518" s="274" t="s">
        <v>5787</v>
      </c>
      <c r="F1518" s="274" t="s">
        <v>5788</v>
      </c>
      <c r="G1518" s="7" t="s">
        <v>22</v>
      </c>
      <c r="H1518" s="7">
        <v>18.0</v>
      </c>
      <c r="I1518" s="89" t="s">
        <v>232</v>
      </c>
      <c r="J1518" s="274" t="s">
        <v>355</v>
      </c>
      <c r="K1518" s="278"/>
      <c r="L1518" s="108" t="s">
        <v>5790</v>
      </c>
      <c r="M1518" s="390" t="s">
        <v>1226</v>
      </c>
      <c r="N1518" s="14"/>
      <c r="O1518" s="14"/>
      <c r="P1518" s="14"/>
      <c r="Q1518" s="14"/>
      <c r="R1518" s="14"/>
      <c r="S1518" s="14"/>
      <c r="T1518" s="14"/>
      <c r="U1518" s="14"/>
      <c r="V1518" s="14"/>
      <c r="W1518" s="14"/>
      <c r="X1518" s="14"/>
    </row>
    <row r="1519">
      <c r="A1519" s="7">
        <v>1518.0</v>
      </c>
      <c r="B1519" s="7">
        <v>146.0</v>
      </c>
      <c r="C1519" s="191" t="s">
        <v>5791</v>
      </c>
      <c r="D1519" s="274" t="s">
        <v>5792</v>
      </c>
      <c r="E1519" s="274" t="s">
        <v>426</v>
      </c>
      <c r="F1519" s="274" t="s">
        <v>2328</v>
      </c>
      <c r="G1519" s="7" t="s">
        <v>22</v>
      </c>
      <c r="H1519" s="7">
        <v>18.0</v>
      </c>
      <c r="I1519" s="89" t="s">
        <v>232</v>
      </c>
      <c r="J1519" s="274" t="s">
        <v>355</v>
      </c>
      <c r="K1519" s="278"/>
      <c r="L1519" s="108" t="s">
        <v>5793</v>
      </c>
      <c r="M1519" s="390" t="s">
        <v>1226</v>
      </c>
      <c r="N1519" s="14"/>
      <c r="O1519" s="14"/>
      <c r="P1519" s="14"/>
      <c r="Q1519" s="14"/>
      <c r="R1519" s="14"/>
      <c r="S1519" s="14"/>
      <c r="T1519" s="14"/>
      <c r="U1519" s="14"/>
      <c r="V1519" s="14"/>
      <c r="W1519" s="14"/>
      <c r="X1519" s="14"/>
    </row>
    <row r="1520">
      <c r="A1520" s="7">
        <v>1519.0</v>
      </c>
      <c r="B1520" s="7">
        <v>147.0</v>
      </c>
      <c r="C1520" s="367" t="s">
        <v>2270</v>
      </c>
      <c r="D1520" s="368" t="s">
        <v>2271</v>
      </c>
      <c r="E1520" s="368" t="s">
        <v>1883</v>
      </c>
      <c r="F1520" s="368" t="s">
        <v>2064</v>
      </c>
      <c r="G1520" s="387" t="s">
        <v>22</v>
      </c>
      <c r="H1520" s="387">
        <v>18.0</v>
      </c>
      <c r="I1520" s="370" t="s">
        <v>2272</v>
      </c>
      <c r="J1520" s="368" t="s">
        <v>355</v>
      </c>
      <c r="K1520" s="371">
        <v>20.0</v>
      </c>
      <c r="L1520" s="388" t="s">
        <v>5795</v>
      </c>
      <c r="M1520" s="398"/>
      <c r="N1520" s="14"/>
      <c r="O1520" s="14"/>
      <c r="P1520" s="14"/>
      <c r="Q1520" s="14"/>
      <c r="R1520" s="14"/>
      <c r="S1520" s="14"/>
      <c r="T1520" s="14"/>
      <c r="U1520" s="14"/>
      <c r="V1520" s="14"/>
      <c r="W1520" s="14"/>
      <c r="X1520" s="14"/>
    </row>
    <row r="1521">
      <c r="A1521" s="7">
        <v>1520.0</v>
      </c>
      <c r="B1521" s="7">
        <v>148.0</v>
      </c>
      <c r="C1521" s="380" t="s">
        <v>772</v>
      </c>
      <c r="D1521" s="382" t="s">
        <v>773</v>
      </c>
      <c r="E1521" s="382" t="s">
        <v>774</v>
      </c>
      <c r="F1521" s="382" t="s">
        <v>775</v>
      </c>
      <c r="G1521" s="379" t="s">
        <v>22</v>
      </c>
      <c r="H1521" s="379">
        <v>18.0</v>
      </c>
      <c r="I1521" s="383" t="s">
        <v>98</v>
      </c>
      <c r="J1521" s="382" t="s">
        <v>355</v>
      </c>
      <c r="K1521" s="384"/>
      <c r="L1521" s="396" t="s">
        <v>776</v>
      </c>
      <c r="M1521" s="386" t="s">
        <v>1226</v>
      </c>
      <c r="N1521" s="14"/>
      <c r="O1521" s="14"/>
      <c r="P1521" s="14"/>
      <c r="Q1521" s="14"/>
      <c r="R1521" s="14"/>
      <c r="S1521" s="14"/>
      <c r="T1521" s="14"/>
      <c r="U1521" s="14"/>
      <c r="V1521" s="14"/>
      <c r="W1521" s="14"/>
      <c r="X1521" s="14"/>
    </row>
    <row r="1522">
      <c r="A1522" s="7">
        <v>1521.0</v>
      </c>
      <c r="B1522" s="7">
        <v>149.0</v>
      </c>
      <c r="C1522" s="191" t="s">
        <v>5796</v>
      </c>
      <c r="D1522" s="274" t="s">
        <v>5797</v>
      </c>
      <c r="E1522" s="274" t="s">
        <v>5798</v>
      </c>
      <c r="F1522" s="274" t="s">
        <v>5799</v>
      </c>
      <c r="G1522" s="7" t="s">
        <v>22</v>
      </c>
      <c r="H1522" s="7">
        <v>18.0</v>
      </c>
      <c r="I1522" s="89" t="s">
        <v>407</v>
      </c>
      <c r="J1522" s="274" t="s">
        <v>355</v>
      </c>
      <c r="K1522" s="278"/>
      <c r="L1522" s="108" t="s">
        <v>5801</v>
      </c>
      <c r="M1522" s="395" t="s">
        <v>788</v>
      </c>
      <c r="N1522" s="14"/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</row>
    <row r="1523">
      <c r="A1523" s="7">
        <v>1522.0</v>
      </c>
      <c r="B1523" s="7">
        <v>150.0</v>
      </c>
      <c r="C1523" s="380" t="s">
        <v>777</v>
      </c>
      <c r="D1523" s="382" t="s">
        <v>778</v>
      </c>
      <c r="E1523" s="382" t="s">
        <v>779</v>
      </c>
      <c r="F1523" s="382" t="s">
        <v>780</v>
      </c>
      <c r="G1523" s="379" t="s">
        <v>22</v>
      </c>
      <c r="H1523" s="379">
        <v>18.0</v>
      </c>
      <c r="I1523" s="383" t="s">
        <v>61</v>
      </c>
      <c r="J1523" s="382" t="s">
        <v>355</v>
      </c>
      <c r="K1523" s="384"/>
      <c r="L1523" s="385" t="s">
        <v>781</v>
      </c>
      <c r="M1523" s="386" t="s">
        <v>1226</v>
      </c>
      <c r="N1523" s="14"/>
      <c r="O1523" s="14"/>
      <c r="P1523" s="14"/>
      <c r="Q1523" s="14"/>
      <c r="R1523" s="14"/>
      <c r="S1523" s="14"/>
      <c r="T1523" s="14"/>
      <c r="U1523" s="14"/>
      <c r="V1523" s="14"/>
      <c r="W1523" s="14"/>
      <c r="X1523" s="14"/>
    </row>
    <row r="1524">
      <c r="A1524" s="7">
        <v>1523.0</v>
      </c>
      <c r="B1524" s="7">
        <v>151.0</v>
      </c>
      <c r="C1524" s="191" t="s">
        <v>5803</v>
      </c>
      <c r="D1524" s="277" t="s">
        <v>160</v>
      </c>
      <c r="E1524" s="274" t="s">
        <v>5804</v>
      </c>
      <c r="F1524" s="277" t="s">
        <v>5805</v>
      </c>
      <c r="G1524" s="7" t="s">
        <v>22</v>
      </c>
      <c r="H1524" s="7">
        <v>18.0</v>
      </c>
      <c r="I1524" s="89" t="s">
        <v>399</v>
      </c>
      <c r="J1524" s="274" t="s">
        <v>355</v>
      </c>
      <c r="K1524" s="278"/>
      <c r="L1524" s="108" t="s">
        <v>5806</v>
      </c>
      <c r="M1524" s="390" t="s">
        <v>1226</v>
      </c>
      <c r="N1524" s="14"/>
      <c r="O1524" s="14"/>
      <c r="P1524" s="14"/>
      <c r="Q1524" s="14"/>
      <c r="R1524" s="14"/>
      <c r="S1524" s="14"/>
      <c r="T1524" s="14"/>
      <c r="U1524" s="14"/>
      <c r="V1524" s="14"/>
      <c r="W1524" s="14"/>
      <c r="X1524" s="14"/>
    </row>
    <row r="1525">
      <c r="A1525" s="7">
        <v>1524.0</v>
      </c>
      <c r="B1525" s="7">
        <v>152.0</v>
      </c>
      <c r="C1525" s="191" t="s">
        <v>5807</v>
      </c>
      <c r="D1525" s="274" t="s">
        <v>5808</v>
      </c>
      <c r="E1525" s="274" t="s">
        <v>5809</v>
      </c>
      <c r="F1525" s="274" t="s">
        <v>5811</v>
      </c>
      <c r="G1525" s="7" t="s">
        <v>22</v>
      </c>
      <c r="H1525" s="7">
        <v>18.0</v>
      </c>
      <c r="I1525" s="89" t="s">
        <v>371</v>
      </c>
      <c r="J1525" s="274" t="s">
        <v>355</v>
      </c>
      <c r="K1525" s="278"/>
      <c r="L1525" s="108" t="s">
        <v>5812</v>
      </c>
      <c r="M1525" s="395" t="s">
        <v>788</v>
      </c>
      <c r="N1525" s="14"/>
      <c r="O1525" s="14"/>
      <c r="P1525" s="14"/>
      <c r="Q1525" s="14"/>
      <c r="R1525" s="14"/>
      <c r="S1525" s="14"/>
      <c r="T1525" s="14"/>
      <c r="U1525" s="14"/>
      <c r="V1525" s="14"/>
      <c r="W1525" s="14"/>
      <c r="X1525" s="14"/>
    </row>
    <row r="1526">
      <c r="A1526" s="7">
        <v>1525.0</v>
      </c>
      <c r="B1526" s="7">
        <v>153.0</v>
      </c>
      <c r="C1526" s="367" t="s">
        <v>2368</v>
      </c>
      <c r="D1526" s="368" t="s">
        <v>2369</v>
      </c>
      <c r="E1526" s="368" t="s">
        <v>2366</v>
      </c>
      <c r="F1526" s="368" t="s">
        <v>2370</v>
      </c>
      <c r="G1526" s="387" t="s">
        <v>22</v>
      </c>
      <c r="H1526" s="387">
        <v>18.0</v>
      </c>
      <c r="I1526" s="370" t="s">
        <v>741</v>
      </c>
      <c r="J1526" s="368" t="s">
        <v>355</v>
      </c>
      <c r="K1526" s="371">
        <v>40.0</v>
      </c>
      <c r="L1526" s="388" t="s">
        <v>5813</v>
      </c>
      <c r="M1526" s="389" t="s">
        <v>1226</v>
      </c>
      <c r="N1526" s="14"/>
      <c r="O1526" s="14"/>
      <c r="P1526" s="14"/>
      <c r="Q1526" s="14"/>
      <c r="R1526" s="14"/>
      <c r="S1526" s="14"/>
      <c r="T1526" s="14"/>
      <c r="U1526" s="14"/>
      <c r="V1526" s="14"/>
      <c r="W1526" s="14"/>
      <c r="X1526" s="14"/>
    </row>
    <row r="1527">
      <c r="A1527" s="7">
        <v>1526.0</v>
      </c>
      <c r="B1527" s="7">
        <v>154.0</v>
      </c>
      <c r="C1527" s="191" t="s">
        <v>5814</v>
      </c>
      <c r="D1527" s="274" t="s">
        <v>5815</v>
      </c>
      <c r="E1527" s="274" t="s">
        <v>5816</v>
      </c>
      <c r="F1527" s="274" t="s">
        <v>5817</v>
      </c>
      <c r="G1527" s="7" t="s">
        <v>22</v>
      </c>
      <c r="H1527" s="7">
        <v>18.0</v>
      </c>
      <c r="I1527" s="89" t="s">
        <v>371</v>
      </c>
      <c r="J1527" s="274" t="s">
        <v>355</v>
      </c>
      <c r="K1527" s="278"/>
      <c r="L1527" s="108" t="s">
        <v>5818</v>
      </c>
      <c r="M1527" s="390" t="s">
        <v>1226</v>
      </c>
      <c r="N1527" s="14"/>
      <c r="O1527" s="14"/>
      <c r="P1527" s="14"/>
      <c r="Q1527" s="14"/>
      <c r="R1527" s="14"/>
      <c r="S1527" s="14"/>
      <c r="T1527" s="14"/>
      <c r="U1527" s="14"/>
      <c r="V1527" s="14"/>
      <c r="W1527" s="14"/>
      <c r="X1527" s="14"/>
    </row>
    <row r="1528">
      <c r="A1528" s="7">
        <v>1527.0</v>
      </c>
      <c r="B1528" s="7">
        <v>155.0</v>
      </c>
      <c r="C1528" s="367" t="s">
        <v>2150</v>
      </c>
      <c r="D1528" s="368" t="s">
        <v>16</v>
      </c>
      <c r="E1528" s="368" t="s">
        <v>2151</v>
      </c>
      <c r="F1528" s="368" t="s">
        <v>2152</v>
      </c>
      <c r="G1528" s="387" t="s">
        <v>13</v>
      </c>
      <c r="H1528" s="387">
        <v>19.0</v>
      </c>
      <c r="I1528" s="370" t="s">
        <v>2153</v>
      </c>
      <c r="J1528" s="368" t="s">
        <v>355</v>
      </c>
      <c r="K1528" s="371">
        <v>20.0</v>
      </c>
      <c r="L1528" s="372" t="s">
        <v>5819</v>
      </c>
      <c r="M1528" s="389" t="s">
        <v>791</v>
      </c>
      <c r="N1528" s="14"/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</row>
    <row r="1529">
      <c r="A1529" s="7">
        <v>1528.0</v>
      </c>
      <c r="B1529" s="7">
        <v>156.0</v>
      </c>
      <c r="C1529" s="380" t="s">
        <v>782</v>
      </c>
      <c r="D1529" s="382" t="s">
        <v>783</v>
      </c>
      <c r="E1529" s="382" t="s">
        <v>784</v>
      </c>
      <c r="F1529" s="382" t="s">
        <v>785</v>
      </c>
      <c r="G1529" s="379" t="s">
        <v>13</v>
      </c>
      <c r="H1529" s="379">
        <v>19.0</v>
      </c>
      <c r="I1529" s="383" t="s">
        <v>786</v>
      </c>
      <c r="J1529" s="382" t="s">
        <v>355</v>
      </c>
      <c r="K1529" s="384"/>
      <c r="L1529" s="385" t="s">
        <v>787</v>
      </c>
      <c r="M1529" s="386" t="s">
        <v>788</v>
      </c>
      <c r="N1529" s="14"/>
      <c r="O1529" s="14"/>
      <c r="P1529" s="14"/>
      <c r="Q1529" s="14"/>
      <c r="R1529" s="14"/>
      <c r="S1529" s="14"/>
      <c r="T1529" s="14"/>
      <c r="U1529" s="14"/>
      <c r="V1529" s="14"/>
      <c r="W1529" s="14"/>
      <c r="X1529" s="14"/>
    </row>
    <row r="1530">
      <c r="A1530" s="7">
        <v>1529.0</v>
      </c>
      <c r="B1530" s="7">
        <v>157.0</v>
      </c>
      <c r="C1530" s="191" t="s">
        <v>5821</v>
      </c>
      <c r="D1530" s="274" t="s">
        <v>5822</v>
      </c>
      <c r="E1530" s="274" t="s">
        <v>1551</v>
      </c>
      <c r="F1530" s="274" t="s">
        <v>5823</v>
      </c>
      <c r="G1530" s="7" t="s">
        <v>13</v>
      </c>
      <c r="H1530" s="7">
        <v>19.0</v>
      </c>
      <c r="I1530" s="89" t="s">
        <v>537</v>
      </c>
      <c r="J1530" s="274" t="s">
        <v>355</v>
      </c>
      <c r="K1530" s="278"/>
      <c r="L1530" s="87" t="s">
        <v>5824</v>
      </c>
      <c r="M1530" s="390" t="s">
        <v>788</v>
      </c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/>
    </row>
    <row r="1531">
      <c r="A1531" s="7">
        <v>1530.0</v>
      </c>
      <c r="B1531" s="7">
        <v>158.0</v>
      </c>
      <c r="C1531" s="191" t="s">
        <v>5825</v>
      </c>
      <c r="D1531" s="274" t="s">
        <v>276</v>
      </c>
      <c r="E1531" s="274" t="s">
        <v>5826</v>
      </c>
      <c r="F1531" s="274" t="s">
        <v>5827</v>
      </c>
      <c r="G1531" s="7" t="s">
        <v>13</v>
      </c>
      <c r="H1531" s="7">
        <v>19.0</v>
      </c>
      <c r="I1531" s="89" t="s">
        <v>119</v>
      </c>
      <c r="J1531" s="274" t="s">
        <v>355</v>
      </c>
      <c r="K1531" s="278"/>
      <c r="L1531" s="87" t="s">
        <v>5828</v>
      </c>
      <c r="M1531" s="390" t="s">
        <v>788</v>
      </c>
      <c r="N1531" s="14"/>
      <c r="O1531" s="14"/>
      <c r="P1531" s="14"/>
      <c r="Q1531" s="14"/>
      <c r="R1531" s="14"/>
      <c r="S1531" s="14"/>
      <c r="T1531" s="14"/>
      <c r="U1531" s="14"/>
      <c r="V1531" s="14"/>
      <c r="W1531" s="14"/>
      <c r="X1531" s="14"/>
    </row>
    <row r="1532">
      <c r="A1532" s="7">
        <v>1531.0</v>
      </c>
      <c r="B1532" s="7">
        <v>159.0</v>
      </c>
      <c r="C1532" s="191" t="s">
        <v>5830</v>
      </c>
      <c r="D1532" s="274" t="s">
        <v>5831</v>
      </c>
      <c r="E1532" s="274" t="s">
        <v>448</v>
      </c>
      <c r="F1532" s="274" t="s">
        <v>5832</v>
      </c>
      <c r="G1532" s="7" t="s">
        <v>13</v>
      </c>
      <c r="H1532" s="7">
        <v>19.0</v>
      </c>
      <c r="I1532" s="89" t="s">
        <v>61</v>
      </c>
      <c r="J1532" s="274" t="s">
        <v>355</v>
      </c>
      <c r="K1532" s="278"/>
      <c r="L1532" s="108" t="s">
        <v>5833</v>
      </c>
      <c r="M1532" s="390" t="s">
        <v>788</v>
      </c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</row>
    <row r="1533">
      <c r="A1533" s="7">
        <v>1532.0</v>
      </c>
      <c r="B1533" s="7">
        <v>160.0</v>
      </c>
      <c r="C1533" s="191" t="s">
        <v>5834</v>
      </c>
      <c r="D1533" s="274" t="s">
        <v>5836</v>
      </c>
      <c r="E1533" s="274" t="s">
        <v>5837</v>
      </c>
      <c r="F1533" s="274" t="s">
        <v>5838</v>
      </c>
      <c r="G1533" s="7" t="s">
        <v>13</v>
      </c>
      <c r="H1533" s="7">
        <v>19.0</v>
      </c>
      <c r="I1533" s="89" t="s">
        <v>3015</v>
      </c>
      <c r="J1533" s="274" t="s">
        <v>355</v>
      </c>
      <c r="K1533" s="278"/>
      <c r="L1533" s="87" t="s">
        <v>5839</v>
      </c>
      <c r="M1533" s="390" t="s">
        <v>788</v>
      </c>
      <c r="N1533" s="14"/>
      <c r="O1533" s="14"/>
      <c r="P1533" s="14"/>
      <c r="Q1533" s="14"/>
      <c r="R1533" s="14"/>
      <c r="S1533" s="14"/>
      <c r="T1533" s="14"/>
      <c r="U1533" s="14"/>
      <c r="V1533" s="14"/>
      <c r="W1533" s="14"/>
      <c r="X1533" s="14"/>
    </row>
    <row r="1534">
      <c r="A1534" s="7">
        <v>1533.0</v>
      </c>
      <c r="B1534" s="7">
        <v>161.0</v>
      </c>
      <c r="C1534" s="367" t="s">
        <v>2175</v>
      </c>
      <c r="D1534" s="368" t="s">
        <v>47</v>
      </c>
      <c r="E1534" s="368" t="s">
        <v>440</v>
      </c>
      <c r="F1534" s="368" t="s">
        <v>2176</v>
      </c>
      <c r="G1534" s="387" t="s">
        <v>13</v>
      </c>
      <c r="H1534" s="387">
        <v>19.0</v>
      </c>
      <c r="I1534" s="370" t="s">
        <v>205</v>
      </c>
      <c r="J1534" s="368" t="s">
        <v>355</v>
      </c>
      <c r="K1534" s="371">
        <v>20.0</v>
      </c>
      <c r="L1534" s="372" t="s">
        <v>5840</v>
      </c>
      <c r="M1534" s="389" t="s">
        <v>788</v>
      </c>
      <c r="N1534" s="14"/>
      <c r="O1534" s="14"/>
      <c r="P1534" s="14"/>
      <c r="Q1534" s="14"/>
      <c r="R1534" s="14"/>
      <c r="S1534" s="14"/>
      <c r="T1534" s="14"/>
      <c r="U1534" s="14"/>
      <c r="V1534" s="14"/>
      <c r="W1534" s="14"/>
      <c r="X1534" s="14"/>
    </row>
    <row r="1535">
      <c r="A1535" s="7">
        <v>1534.0</v>
      </c>
      <c r="B1535" s="7">
        <v>162.0</v>
      </c>
      <c r="C1535" s="367" t="s">
        <v>2377</v>
      </c>
      <c r="D1535" s="368" t="s">
        <v>79</v>
      </c>
      <c r="E1535" s="368" t="s">
        <v>440</v>
      </c>
      <c r="F1535" s="368" t="s">
        <v>2378</v>
      </c>
      <c r="G1535" s="387" t="s">
        <v>13</v>
      </c>
      <c r="H1535" s="387">
        <v>19.0</v>
      </c>
      <c r="I1535" s="370" t="s">
        <v>412</v>
      </c>
      <c r="J1535" s="368" t="s">
        <v>355</v>
      </c>
      <c r="K1535" s="371">
        <v>60.0</v>
      </c>
      <c r="L1535" s="372" t="s">
        <v>5841</v>
      </c>
      <c r="M1535" s="389" t="s">
        <v>788</v>
      </c>
      <c r="N1535" s="14"/>
      <c r="O1535" s="14"/>
      <c r="P1535" s="14"/>
      <c r="Q1535" s="14"/>
      <c r="R1535" s="14"/>
      <c r="S1535" s="14"/>
      <c r="T1535" s="14"/>
      <c r="U1535" s="14"/>
      <c r="V1535" s="14"/>
      <c r="W1535" s="14"/>
      <c r="X1535" s="14"/>
    </row>
    <row r="1536">
      <c r="A1536" s="7">
        <v>1535.0</v>
      </c>
      <c r="B1536" s="7">
        <v>163.0</v>
      </c>
      <c r="C1536" s="367" t="s">
        <v>2398</v>
      </c>
      <c r="D1536" s="368" t="s">
        <v>2399</v>
      </c>
      <c r="E1536" s="368" t="s">
        <v>2400</v>
      </c>
      <c r="F1536" s="368" t="s">
        <v>1133</v>
      </c>
      <c r="G1536" s="387" t="s">
        <v>13</v>
      </c>
      <c r="H1536" s="387">
        <v>19.0</v>
      </c>
      <c r="I1536" s="370" t="s">
        <v>764</v>
      </c>
      <c r="J1536" s="368" t="s">
        <v>355</v>
      </c>
      <c r="K1536" s="371">
        <v>90.0</v>
      </c>
      <c r="L1536" s="372" t="s">
        <v>5842</v>
      </c>
      <c r="M1536" s="389" t="s">
        <v>791</v>
      </c>
      <c r="N1536" s="14"/>
      <c r="O1536" s="14"/>
      <c r="P1536" s="14"/>
      <c r="Q1536" s="14"/>
      <c r="R1536" s="14"/>
      <c r="S1536" s="14"/>
      <c r="T1536" s="14"/>
      <c r="U1536" s="14"/>
      <c r="V1536" s="14"/>
      <c r="W1536" s="14"/>
      <c r="X1536" s="14"/>
    </row>
    <row r="1537">
      <c r="A1537" s="7">
        <v>1536.0</v>
      </c>
      <c r="B1537" s="7">
        <v>164.0</v>
      </c>
      <c r="C1537" s="367" t="s">
        <v>2177</v>
      </c>
      <c r="D1537" s="368" t="s">
        <v>2178</v>
      </c>
      <c r="E1537" s="368" t="s">
        <v>2179</v>
      </c>
      <c r="F1537" s="368" t="s">
        <v>1329</v>
      </c>
      <c r="G1537" s="387" t="s">
        <v>13</v>
      </c>
      <c r="H1537" s="387">
        <v>19.0</v>
      </c>
      <c r="I1537" s="370" t="s">
        <v>1860</v>
      </c>
      <c r="J1537" s="368" t="s">
        <v>355</v>
      </c>
      <c r="K1537" s="371">
        <v>20.0</v>
      </c>
      <c r="L1537" s="372" t="s">
        <v>5843</v>
      </c>
      <c r="M1537" s="389" t="s">
        <v>791</v>
      </c>
      <c r="N1537" s="14"/>
      <c r="O1537" s="14"/>
      <c r="P1537" s="14"/>
      <c r="Q1537" s="14"/>
      <c r="R1537" s="14"/>
      <c r="S1537" s="14"/>
      <c r="T1537" s="14"/>
      <c r="U1537" s="14"/>
      <c r="V1537" s="14"/>
      <c r="W1537" s="14"/>
      <c r="X1537" s="14"/>
    </row>
    <row r="1538">
      <c r="A1538" s="7">
        <v>1537.0</v>
      </c>
      <c r="B1538" s="7">
        <v>165.0</v>
      </c>
      <c r="C1538" s="367" t="s">
        <v>2182</v>
      </c>
      <c r="D1538" s="368" t="s">
        <v>2183</v>
      </c>
      <c r="E1538" s="368" t="s">
        <v>2184</v>
      </c>
      <c r="F1538" s="368" t="s">
        <v>2185</v>
      </c>
      <c r="G1538" s="387" t="s">
        <v>13</v>
      </c>
      <c r="H1538" s="387">
        <v>19.0</v>
      </c>
      <c r="I1538" s="370" t="s">
        <v>2153</v>
      </c>
      <c r="J1538" s="368" t="s">
        <v>355</v>
      </c>
      <c r="K1538" s="371">
        <v>20.0</v>
      </c>
      <c r="L1538" s="372" t="s">
        <v>5845</v>
      </c>
      <c r="M1538" s="389" t="s">
        <v>791</v>
      </c>
      <c r="N1538" s="14"/>
      <c r="O1538" s="14"/>
      <c r="P1538" s="14"/>
      <c r="Q1538" s="14"/>
      <c r="R1538" s="14"/>
      <c r="S1538" s="14"/>
      <c r="T1538" s="14"/>
      <c r="U1538" s="14"/>
      <c r="V1538" s="14"/>
      <c r="W1538" s="14"/>
      <c r="X1538" s="14"/>
    </row>
    <row r="1539">
      <c r="A1539" s="7">
        <v>1538.0</v>
      </c>
      <c r="B1539" s="7">
        <v>166.0</v>
      </c>
      <c r="C1539" s="191" t="s">
        <v>5846</v>
      </c>
      <c r="D1539" s="274" t="s">
        <v>3866</v>
      </c>
      <c r="E1539" s="274" t="s">
        <v>363</v>
      </c>
      <c r="F1539" s="274" t="s">
        <v>59</v>
      </c>
      <c r="G1539" s="7" t="s">
        <v>13</v>
      </c>
      <c r="H1539" s="7">
        <v>19.0</v>
      </c>
      <c r="I1539" s="89" t="s">
        <v>1858</v>
      </c>
      <c r="J1539" s="274" t="s">
        <v>355</v>
      </c>
      <c r="K1539" s="278"/>
      <c r="L1539" s="87" t="s">
        <v>5847</v>
      </c>
      <c r="M1539" s="390" t="s">
        <v>791</v>
      </c>
      <c r="N1539" s="14"/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</row>
    <row r="1540">
      <c r="A1540" s="7">
        <v>1539.0</v>
      </c>
      <c r="B1540" s="7">
        <v>167.0</v>
      </c>
      <c r="C1540" s="50" t="s">
        <v>789</v>
      </c>
      <c r="D1540" s="67" t="s">
        <v>589</v>
      </c>
      <c r="E1540" s="67" t="s">
        <v>174</v>
      </c>
      <c r="F1540" s="67" t="s">
        <v>482</v>
      </c>
      <c r="G1540" s="56" t="s">
        <v>13</v>
      </c>
      <c r="H1540" s="56">
        <v>19.0</v>
      </c>
      <c r="I1540" s="53" t="s">
        <v>232</v>
      </c>
      <c r="J1540" s="67" t="s">
        <v>355</v>
      </c>
      <c r="K1540" s="66"/>
      <c r="L1540" s="57" t="s">
        <v>790</v>
      </c>
      <c r="M1540" s="386" t="s">
        <v>791</v>
      </c>
      <c r="N1540" s="14"/>
      <c r="O1540" s="14"/>
      <c r="P1540" s="14"/>
      <c r="Q1540" s="14"/>
      <c r="R1540" s="14"/>
      <c r="S1540" s="14"/>
      <c r="T1540" s="14"/>
      <c r="U1540" s="14"/>
      <c r="V1540" s="14"/>
      <c r="W1540" s="14"/>
      <c r="X1540" s="14"/>
    </row>
    <row r="1541">
      <c r="A1541" s="7">
        <v>1540.0</v>
      </c>
      <c r="B1541" s="7">
        <v>168.0</v>
      </c>
      <c r="C1541" s="367" t="s">
        <v>2186</v>
      </c>
      <c r="D1541" s="368" t="s">
        <v>58</v>
      </c>
      <c r="E1541" s="368" t="s">
        <v>1705</v>
      </c>
      <c r="F1541" s="368" t="s">
        <v>1087</v>
      </c>
      <c r="G1541" s="387" t="s">
        <v>13</v>
      </c>
      <c r="H1541" s="387">
        <v>19.0</v>
      </c>
      <c r="I1541" s="370" t="s">
        <v>537</v>
      </c>
      <c r="J1541" s="368" t="s">
        <v>355</v>
      </c>
      <c r="K1541" s="371">
        <v>20.0</v>
      </c>
      <c r="L1541" s="372" t="s">
        <v>5848</v>
      </c>
      <c r="M1541" s="389" t="s">
        <v>791</v>
      </c>
      <c r="N1541" s="14"/>
      <c r="O1541" s="14"/>
      <c r="P1541" s="14"/>
      <c r="Q1541" s="14"/>
      <c r="R1541" s="14"/>
      <c r="S1541" s="14"/>
      <c r="T1541" s="14"/>
      <c r="U1541" s="14"/>
      <c r="V1541" s="14"/>
      <c r="W1541" s="14"/>
      <c r="X1541" s="14"/>
    </row>
    <row r="1542">
      <c r="A1542" s="7">
        <v>1541.0</v>
      </c>
      <c r="B1542" s="7">
        <v>169.0</v>
      </c>
      <c r="C1542" s="191" t="s">
        <v>5849</v>
      </c>
      <c r="D1542" s="274" t="s">
        <v>1288</v>
      </c>
      <c r="E1542" s="274" t="s">
        <v>1470</v>
      </c>
      <c r="F1542" s="274" t="s">
        <v>5850</v>
      </c>
      <c r="G1542" s="7" t="s">
        <v>13</v>
      </c>
      <c r="H1542" s="7">
        <v>19.0</v>
      </c>
      <c r="I1542" s="89" t="s">
        <v>98</v>
      </c>
      <c r="J1542" s="274" t="s">
        <v>355</v>
      </c>
      <c r="K1542" s="278"/>
      <c r="L1542" s="87" t="s">
        <v>5852</v>
      </c>
      <c r="M1542" s="390" t="s">
        <v>791</v>
      </c>
      <c r="N1542" s="14"/>
      <c r="O1542" s="14"/>
      <c r="P1542" s="14"/>
      <c r="Q1542" s="14"/>
      <c r="R1542" s="14"/>
      <c r="S1542" s="14"/>
      <c r="T1542" s="14"/>
      <c r="U1542" s="14"/>
      <c r="V1542" s="14"/>
      <c r="W1542" s="14"/>
      <c r="X1542" s="14"/>
    </row>
    <row r="1543">
      <c r="A1543" s="7">
        <v>1542.0</v>
      </c>
      <c r="B1543" s="7">
        <v>170.0</v>
      </c>
      <c r="C1543" s="191" t="s">
        <v>5853</v>
      </c>
      <c r="D1543" s="274" t="s">
        <v>5854</v>
      </c>
      <c r="E1543" s="274" t="s">
        <v>3088</v>
      </c>
      <c r="F1543" s="274" t="s">
        <v>76</v>
      </c>
      <c r="G1543" s="7" t="s">
        <v>13</v>
      </c>
      <c r="H1543" s="7">
        <v>19.0</v>
      </c>
      <c r="I1543" s="89" t="s">
        <v>422</v>
      </c>
      <c r="J1543" s="274" t="s">
        <v>355</v>
      </c>
      <c r="K1543" s="278"/>
      <c r="L1543" s="87" t="s">
        <v>5855</v>
      </c>
      <c r="M1543" s="390" t="s">
        <v>788</v>
      </c>
      <c r="N1543" s="14"/>
      <c r="O1543" s="14"/>
      <c r="P1543" s="14"/>
      <c r="Q1543" s="14"/>
      <c r="R1543" s="14"/>
      <c r="S1543" s="14"/>
      <c r="T1543" s="14"/>
      <c r="U1543" s="14"/>
      <c r="V1543" s="14"/>
      <c r="W1543" s="14"/>
      <c r="X1543" s="14"/>
    </row>
    <row r="1544">
      <c r="A1544" s="7">
        <v>1543.0</v>
      </c>
      <c r="B1544" s="7">
        <v>171.0</v>
      </c>
      <c r="C1544" s="367" t="s">
        <v>2208</v>
      </c>
      <c r="D1544" s="368" t="s">
        <v>26</v>
      </c>
      <c r="E1544" s="368" t="s">
        <v>1361</v>
      </c>
      <c r="F1544" s="368" t="s">
        <v>2209</v>
      </c>
      <c r="G1544" s="387" t="s">
        <v>13</v>
      </c>
      <c r="H1544" s="387">
        <v>19.0</v>
      </c>
      <c r="I1544" s="370" t="s">
        <v>2210</v>
      </c>
      <c r="J1544" s="368" t="s">
        <v>355</v>
      </c>
      <c r="K1544" s="371">
        <v>20.0</v>
      </c>
      <c r="L1544" s="372" t="s">
        <v>5857</v>
      </c>
      <c r="M1544" s="389" t="s">
        <v>791</v>
      </c>
      <c r="N1544" s="14"/>
      <c r="O1544" s="14"/>
      <c r="P1544" s="14"/>
      <c r="Q1544" s="14"/>
      <c r="R1544" s="14"/>
      <c r="S1544" s="14"/>
      <c r="T1544" s="14"/>
      <c r="U1544" s="14"/>
      <c r="V1544" s="14"/>
      <c r="W1544" s="14"/>
      <c r="X1544" s="14"/>
    </row>
    <row r="1545">
      <c r="A1545" s="7">
        <v>1544.0</v>
      </c>
      <c r="B1545" s="7">
        <v>172.0</v>
      </c>
      <c r="C1545" s="367" t="s">
        <v>2327</v>
      </c>
      <c r="D1545" s="368" t="s">
        <v>1158</v>
      </c>
      <c r="E1545" s="368" t="s">
        <v>2328</v>
      </c>
      <c r="F1545" s="368" t="s">
        <v>2329</v>
      </c>
      <c r="G1545" s="387" t="s">
        <v>13</v>
      </c>
      <c r="H1545" s="387">
        <v>19.0</v>
      </c>
      <c r="I1545" s="370" t="s">
        <v>537</v>
      </c>
      <c r="J1545" s="368" t="s">
        <v>355</v>
      </c>
      <c r="K1545" s="371" t="s">
        <v>2503</v>
      </c>
      <c r="L1545" s="372" t="s">
        <v>5858</v>
      </c>
      <c r="M1545" s="389" t="s">
        <v>791</v>
      </c>
      <c r="N1545" s="14"/>
      <c r="O1545" s="14"/>
      <c r="P1545" s="14"/>
      <c r="Q1545" s="14"/>
      <c r="R1545" s="14"/>
      <c r="S1545" s="14"/>
      <c r="T1545" s="14"/>
      <c r="U1545" s="14"/>
      <c r="V1545" s="14"/>
      <c r="W1545" s="14"/>
      <c r="X1545" s="14"/>
    </row>
    <row r="1546">
      <c r="A1546" s="7">
        <v>1545.0</v>
      </c>
      <c r="B1546" s="7">
        <v>173.0</v>
      </c>
      <c r="C1546" s="191" t="s">
        <v>5859</v>
      </c>
      <c r="D1546" s="274" t="s">
        <v>5860</v>
      </c>
      <c r="E1546" s="274" t="s">
        <v>5861</v>
      </c>
      <c r="F1546" s="274" t="s">
        <v>5862</v>
      </c>
      <c r="G1546" s="7" t="s">
        <v>13</v>
      </c>
      <c r="H1546" s="7">
        <v>19.0</v>
      </c>
      <c r="I1546" s="89" t="s">
        <v>5863</v>
      </c>
      <c r="J1546" s="274" t="s">
        <v>355</v>
      </c>
      <c r="K1546" s="278"/>
      <c r="L1546" s="87" t="s">
        <v>5864</v>
      </c>
      <c r="M1546" s="390" t="s">
        <v>788</v>
      </c>
      <c r="N1546" s="14"/>
      <c r="O1546" s="14"/>
      <c r="P1546" s="14"/>
      <c r="Q1546" s="14"/>
      <c r="R1546" s="14"/>
      <c r="S1546" s="14"/>
      <c r="T1546" s="14"/>
      <c r="U1546" s="14"/>
      <c r="V1546" s="14"/>
      <c r="W1546" s="14"/>
      <c r="X1546" s="14"/>
    </row>
    <row r="1547">
      <c r="A1547" s="7">
        <v>1546.0</v>
      </c>
      <c r="B1547" s="7">
        <v>174.0</v>
      </c>
      <c r="C1547" s="367" t="s">
        <v>2382</v>
      </c>
      <c r="D1547" s="368" t="s">
        <v>2383</v>
      </c>
      <c r="E1547" s="368" t="s">
        <v>430</v>
      </c>
      <c r="F1547" s="368" t="s">
        <v>486</v>
      </c>
      <c r="G1547" s="387" t="s">
        <v>13</v>
      </c>
      <c r="H1547" s="387">
        <v>19.0</v>
      </c>
      <c r="I1547" s="370" t="s">
        <v>422</v>
      </c>
      <c r="J1547" s="368" t="s">
        <v>355</v>
      </c>
      <c r="K1547" s="371">
        <v>60.0</v>
      </c>
      <c r="L1547" s="372" t="s">
        <v>5865</v>
      </c>
      <c r="M1547" s="389" t="s">
        <v>791</v>
      </c>
      <c r="N1547" s="14"/>
      <c r="O1547" s="14"/>
      <c r="P1547" s="14"/>
      <c r="Q1547" s="14"/>
      <c r="R1547" s="14"/>
      <c r="S1547" s="14"/>
      <c r="T1547" s="14"/>
      <c r="U1547" s="14"/>
      <c r="V1547" s="14"/>
      <c r="W1547" s="14"/>
      <c r="X1547" s="14"/>
    </row>
    <row r="1548">
      <c r="A1548" s="7">
        <v>1547.0</v>
      </c>
      <c r="B1548" s="7">
        <v>175.0</v>
      </c>
      <c r="C1548" s="367" t="s">
        <v>2330</v>
      </c>
      <c r="D1548" s="368" t="s">
        <v>16</v>
      </c>
      <c r="E1548" s="368" t="s">
        <v>1520</v>
      </c>
      <c r="F1548" s="368" t="s">
        <v>2331</v>
      </c>
      <c r="G1548" s="387" t="s">
        <v>13</v>
      </c>
      <c r="H1548" s="387">
        <v>19.0</v>
      </c>
      <c r="I1548" s="370" t="s">
        <v>275</v>
      </c>
      <c r="J1548" s="368" t="s">
        <v>355</v>
      </c>
      <c r="K1548" s="371">
        <v>40.0</v>
      </c>
      <c r="L1548" s="372" t="s">
        <v>5866</v>
      </c>
      <c r="M1548" s="389" t="s">
        <v>791</v>
      </c>
      <c r="N1548" s="14"/>
      <c r="O1548" s="14"/>
      <c r="P1548" s="14"/>
      <c r="Q1548" s="14"/>
      <c r="R1548" s="14"/>
      <c r="S1548" s="14"/>
      <c r="T1548" s="14"/>
      <c r="U1548" s="14"/>
      <c r="V1548" s="14"/>
      <c r="W1548" s="14"/>
      <c r="X1548" s="14"/>
    </row>
    <row r="1549">
      <c r="A1549" s="7">
        <v>1548.0</v>
      </c>
      <c r="B1549" s="7">
        <v>176.0</v>
      </c>
      <c r="C1549" s="191" t="s">
        <v>5867</v>
      </c>
      <c r="D1549" s="274" t="s">
        <v>5868</v>
      </c>
      <c r="E1549" s="274" t="s">
        <v>5869</v>
      </c>
      <c r="F1549" s="274" t="s">
        <v>5870</v>
      </c>
      <c r="G1549" s="7" t="s">
        <v>13</v>
      </c>
      <c r="H1549" s="7">
        <v>19.0</v>
      </c>
      <c r="I1549" s="89" t="s">
        <v>764</v>
      </c>
      <c r="J1549" s="274" t="s">
        <v>355</v>
      </c>
      <c r="K1549" s="278"/>
      <c r="L1549" s="87" t="s">
        <v>5871</v>
      </c>
      <c r="M1549" s="390" t="s">
        <v>788</v>
      </c>
      <c r="N1549" s="14"/>
      <c r="O1549" s="14"/>
      <c r="P1549" s="14"/>
      <c r="Q1549" s="14"/>
      <c r="R1549" s="14"/>
      <c r="S1549" s="14"/>
      <c r="T1549" s="14"/>
      <c r="U1549" s="14"/>
      <c r="V1549" s="14"/>
      <c r="W1549" s="14"/>
      <c r="X1549" s="14"/>
    </row>
    <row r="1550">
      <c r="A1550" s="7">
        <v>1549.0</v>
      </c>
      <c r="B1550" s="7">
        <v>177.0</v>
      </c>
      <c r="C1550" s="191" t="s">
        <v>5872</v>
      </c>
      <c r="D1550" s="274" t="s">
        <v>69</v>
      </c>
      <c r="E1550" s="274" t="s">
        <v>17</v>
      </c>
      <c r="F1550" s="274" t="s">
        <v>1186</v>
      </c>
      <c r="G1550" s="7" t="s">
        <v>13</v>
      </c>
      <c r="H1550" s="7">
        <v>19.0</v>
      </c>
      <c r="I1550" s="89" t="s">
        <v>764</v>
      </c>
      <c r="J1550" s="274" t="s">
        <v>355</v>
      </c>
      <c r="K1550" s="278"/>
      <c r="L1550" s="87" t="s">
        <v>5873</v>
      </c>
      <c r="M1550" s="390" t="s">
        <v>788</v>
      </c>
      <c r="N1550" s="14"/>
      <c r="O1550" s="14"/>
      <c r="P1550" s="14"/>
      <c r="Q1550" s="14"/>
      <c r="R1550" s="14"/>
      <c r="S1550" s="14"/>
      <c r="T1550" s="14"/>
      <c r="U1550" s="14"/>
      <c r="V1550" s="14"/>
      <c r="W1550" s="14"/>
      <c r="X1550" s="14"/>
    </row>
    <row r="1551">
      <c r="A1551" s="7">
        <v>1550.0</v>
      </c>
      <c r="B1551" s="7">
        <v>178.0</v>
      </c>
      <c r="C1551" s="191" t="s">
        <v>5874</v>
      </c>
      <c r="D1551" s="274" t="s">
        <v>173</v>
      </c>
      <c r="E1551" s="274" t="s">
        <v>5875</v>
      </c>
      <c r="F1551" s="274" t="s">
        <v>5876</v>
      </c>
      <c r="G1551" s="7" t="s">
        <v>13</v>
      </c>
      <c r="H1551" s="7">
        <v>19.0</v>
      </c>
      <c r="I1551" s="89" t="s">
        <v>359</v>
      </c>
      <c r="J1551" s="274" t="s">
        <v>355</v>
      </c>
      <c r="K1551" s="278"/>
      <c r="L1551" s="87" t="s">
        <v>5877</v>
      </c>
      <c r="M1551" s="390" t="s">
        <v>788</v>
      </c>
      <c r="N1551" s="14"/>
      <c r="O1551" s="14"/>
      <c r="P1551" s="14"/>
      <c r="Q1551" s="14"/>
      <c r="R1551" s="14"/>
      <c r="S1551" s="14"/>
      <c r="T1551" s="14"/>
      <c r="U1551" s="14"/>
      <c r="V1551" s="14"/>
      <c r="W1551" s="14"/>
      <c r="X1551" s="14"/>
    </row>
    <row r="1552">
      <c r="A1552" s="7">
        <v>1551.0</v>
      </c>
      <c r="B1552" s="7">
        <v>179.0</v>
      </c>
      <c r="C1552" s="191" t="s">
        <v>5878</v>
      </c>
      <c r="D1552" s="274" t="s">
        <v>863</v>
      </c>
      <c r="E1552" s="274" t="s">
        <v>3537</v>
      </c>
      <c r="F1552" s="274" t="s">
        <v>5879</v>
      </c>
      <c r="G1552" s="7" t="s">
        <v>13</v>
      </c>
      <c r="H1552" s="7">
        <v>19.0</v>
      </c>
      <c r="I1552" s="89" t="s">
        <v>61</v>
      </c>
      <c r="J1552" s="274" t="s">
        <v>355</v>
      </c>
      <c r="K1552" s="278"/>
      <c r="L1552" s="87" t="s">
        <v>5880</v>
      </c>
      <c r="M1552" s="390" t="s">
        <v>788</v>
      </c>
      <c r="N1552" s="14"/>
      <c r="O1552" s="14"/>
      <c r="P1552" s="14"/>
      <c r="Q1552" s="14"/>
      <c r="R1552" s="14"/>
      <c r="S1552" s="14"/>
      <c r="T1552" s="14"/>
      <c r="U1552" s="14"/>
      <c r="V1552" s="14"/>
      <c r="W1552" s="14"/>
      <c r="X1552" s="14"/>
    </row>
    <row r="1553">
      <c r="A1553" s="7">
        <v>1552.0</v>
      </c>
      <c r="B1553" s="7">
        <v>180.0</v>
      </c>
      <c r="C1553" s="191" t="s">
        <v>5882</v>
      </c>
      <c r="D1553" s="274" t="s">
        <v>420</v>
      </c>
      <c r="E1553" s="274" t="s">
        <v>1372</v>
      </c>
      <c r="F1553" s="274" t="s">
        <v>5883</v>
      </c>
      <c r="G1553" s="7" t="s">
        <v>13</v>
      </c>
      <c r="H1553" s="7">
        <v>19.0</v>
      </c>
      <c r="I1553" s="89" t="s">
        <v>61</v>
      </c>
      <c r="J1553" s="274" t="s">
        <v>355</v>
      </c>
      <c r="K1553" s="278"/>
      <c r="L1553" s="87" t="s">
        <v>5884</v>
      </c>
      <c r="M1553" s="390" t="s">
        <v>791</v>
      </c>
      <c r="N1553" s="14"/>
      <c r="O1553" s="14"/>
      <c r="P1553" s="14"/>
      <c r="Q1553" s="14"/>
      <c r="R1553" s="14"/>
      <c r="S1553" s="14"/>
      <c r="T1553" s="14"/>
      <c r="U1553" s="14"/>
      <c r="V1553" s="14"/>
      <c r="W1553" s="14"/>
      <c r="X1553" s="14"/>
    </row>
    <row r="1554">
      <c r="A1554" s="7">
        <v>1553.0</v>
      </c>
      <c r="B1554" s="7">
        <v>181.0</v>
      </c>
      <c r="C1554" s="367" t="s">
        <v>2221</v>
      </c>
      <c r="D1554" s="368" t="s">
        <v>2222</v>
      </c>
      <c r="E1554" s="368" t="s">
        <v>327</v>
      </c>
      <c r="F1554" s="368" t="s">
        <v>837</v>
      </c>
      <c r="G1554" s="387" t="s">
        <v>13</v>
      </c>
      <c r="H1554" s="387">
        <v>19.0</v>
      </c>
      <c r="I1554" s="370" t="s">
        <v>2223</v>
      </c>
      <c r="J1554" s="368" t="s">
        <v>355</v>
      </c>
      <c r="K1554" s="371">
        <v>20.0</v>
      </c>
      <c r="L1554" s="372" t="s">
        <v>5885</v>
      </c>
      <c r="M1554" s="389" t="s">
        <v>788</v>
      </c>
      <c r="N1554" s="14"/>
      <c r="O1554" s="14"/>
      <c r="P1554" s="14"/>
      <c r="Q1554" s="14"/>
      <c r="R1554" s="14"/>
      <c r="S1554" s="14"/>
      <c r="T1554" s="14"/>
      <c r="U1554" s="14"/>
      <c r="V1554" s="14"/>
      <c r="W1554" s="14"/>
      <c r="X1554" s="14"/>
    </row>
    <row r="1555">
      <c r="A1555" s="7">
        <v>1554.0</v>
      </c>
      <c r="B1555" s="7">
        <v>182.0</v>
      </c>
      <c r="C1555" s="191" t="s">
        <v>5886</v>
      </c>
      <c r="D1555" s="277" t="s">
        <v>62</v>
      </c>
      <c r="E1555" s="274" t="s">
        <v>327</v>
      </c>
      <c r="F1555" s="277" t="s">
        <v>1361</v>
      </c>
      <c r="G1555" s="7" t="s">
        <v>13</v>
      </c>
      <c r="H1555" s="7">
        <v>19.0</v>
      </c>
      <c r="I1555" s="89" t="s">
        <v>2034</v>
      </c>
      <c r="J1555" s="274" t="s">
        <v>355</v>
      </c>
      <c r="K1555" s="278"/>
      <c r="L1555" s="249" t="s">
        <v>5887</v>
      </c>
      <c r="M1555" s="390" t="s">
        <v>788</v>
      </c>
      <c r="N1555" s="14"/>
      <c r="O1555" s="14"/>
      <c r="P1555" s="14"/>
      <c r="Q1555" s="14"/>
      <c r="R1555" s="14"/>
      <c r="S1555" s="14"/>
      <c r="T1555" s="14"/>
      <c r="U1555" s="14"/>
      <c r="V1555" s="14"/>
      <c r="W1555" s="14"/>
      <c r="X1555" s="14"/>
    </row>
    <row r="1556">
      <c r="A1556" s="7">
        <v>1555.0</v>
      </c>
      <c r="B1556" s="7">
        <v>183.0</v>
      </c>
      <c r="C1556" s="367" t="s">
        <v>2226</v>
      </c>
      <c r="D1556" s="368" t="s">
        <v>863</v>
      </c>
      <c r="E1556" s="368" t="s">
        <v>1456</v>
      </c>
      <c r="F1556" s="368" t="s">
        <v>2227</v>
      </c>
      <c r="G1556" s="387" t="s">
        <v>13</v>
      </c>
      <c r="H1556" s="387">
        <v>19.0</v>
      </c>
      <c r="I1556" s="370" t="s">
        <v>2034</v>
      </c>
      <c r="J1556" s="368" t="s">
        <v>355</v>
      </c>
      <c r="K1556" s="371">
        <v>20.0</v>
      </c>
      <c r="L1556" s="372" t="s">
        <v>5888</v>
      </c>
      <c r="M1556" s="389" t="s">
        <v>788</v>
      </c>
      <c r="N1556" s="14"/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</row>
    <row r="1557">
      <c r="A1557" s="7">
        <v>1556.0</v>
      </c>
      <c r="B1557" s="7">
        <v>184.0</v>
      </c>
      <c r="C1557" s="191" t="s">
        <v>5889</v>
      </c>
      <c r="D1557" s="274" t="s">
        <v>5890</v>
      </c>
      <c r="E1557" s="274" t="s">
        <v>5891</v>
      </c>
      <c r="F1557" s="274" t="s">
        <v>5892</v>
      </c>
      <c r="G1557" s="7" t="s">
        <v>13</v>
      </c>
      <c r="H1557" s="7">
        <v>19.0</v>
      </c>
      <c r="I1557" s="89" t="s">
        <v>359</v>
      </c>
      <c r="J1557" s="274" t="s">
        <v>355</v>
      </c>
      <c r="K1557" s="278"/>
      <c r="L1557" s="87" t="s">
        <v>5893</v>
      </c>
      <c r="M1557" s="390" t="s">
        <v>791</v>
      </c>
      <c r="N1557" s="14"/>
      <c r="O1557" s="14"/>
      <c r="P1557" s="14"/>
      <c r="Q1557" s="14"/>
      <c r="R1557" s="14"/>
      <c r="S1557" s="14"/>
      <c r="T1557" s="14"/>
      <c r="U1557" s="14"/>
      <c r="V1557" s="14"/>
      <c r="W1557" s="14"/>
      <c r="X1557" s="14"/>
    </row>
    <row r="1558">
      <c r="A1558" s="7">
        <v>1557.0</v>
      </c>
      <c r="B1558" s="7">
        <v>185.0</v>
      </c>
      <c r="C1558" s="367" t="s">
        <v>2341</v>
      </c>
      <c r="D1558" s="368" t="s">
        <v>2264</v>
      </c>
      <c r="E1558" s="368" t="s">
        <v>1588</v>
      </c>
      <c r="F1558" s="368" t="s">
        <v>2342</v>
      </c>
      <c r="G1558" s="387" t="s">
        <v>13</v>
      </c>
      <c r="H1558" s="387">
        <v>19.0</v>
      </c>
      <c r="I1558" s="370" t="s">
        <v>275</v>
      </c>
      <c r="J1558" s="368" t="s">
        <v>355</v>
      </c>
      <c r="K1558" s="371">
        <v>40.0</v>
      </c>
      <c r="L1558" s="372" t="s">
        <v>5894</v>
      </c>
      <c r="M1558" s="389" t="s">
        <v>788</v>
      </c>
      <c r="N1558" s="14"/>
      <c r="O1558" s="14"/>
      <c r="P1558" s="14"/>
      <c r="Q1558" s="14"/>
      <c r="R1558" s="14"/>
      <c r="S1558" s="14"/>
      <c r="T1558" s="14"/>
      <c r="U1558" s="14"/>
      <c r="V1558" s="14"/>
      <c r="W1558" s="14"/>
      <c r="X1558" s="14"/>
    </row>
    <row r="1559">
      <c r="A1559" s="7">
        <v>1558.0</v>
      </c>
      <c r="B1559" s="7">
        <v>186.0</v>
      </c>
      <c r="C1559" s="191" t="s">
        <v>5896</v>
      </c>
      <c r="D1559" s="274" t="s">
        <v>5897</v>
      </c>
      <c r="E1559" s="274" t="s">
        <v>473</v>
      </c>
      <c r="F1559" s="274" t="s">
        <v>1678</v>
      </c>
      <c r="G1559" s="7" t="s">
        <v>13</v>
      </c>
      <c r="H1559" s="7">
        <v>19.0</v>
      </c>
      <c r="I1559" s="89" t="s">
        <v>98</v>
      </c>
      <c r="J1559" s="274" t="s">
        <v>355</v>
      </c>
      <c r="K1559" s="278"/>
      <c r="L1559" s="87" t="s">
        <v>5898</v>
      </c>
      <c r="M1559" s="390" t="s">
        <v>788</v>
      </c>
      <c r="N1559" s="14"/>
      <c r="O1559" s="14"/>
      <c r="P1559" s="14"/>
      <c r="Q1559" s="14"/>
      <c r="R1559" s="14"/>
      <c r="S1559" s="14"/>
      <c r="T1559" s="14"/>
      <c r="U1559" s="14"/>
      <c r="V1559" s="14"/>
      <c r="W1559" s="14"/>
      <c r="X1559" s="14"/>
    </row>
    <row r="1560">
      <c r="A1560" s="7">
        <v>1559.0</v>
      </c>
      <c r="B1560" s="7">
        <v>187.0</v>
      </c>
      <c r="C1560" s="191" t="s">
        <v>5899</v>
      </c>
      <c r="D1560" s="274" t="s">
        <v>74</v>
      </c>
      <c r="E1560" s="274" t="s">
        <v>888</v>
      </c>
      <c r="F1560" s="274" t="s">
        <v>2919</v>
      </c>
      <c r="G1560" s="7" t="s">
        <v>13</v>
      </c>
      <c r="H1560" s="7">
        <v>19.0</v>
      </c>
      <c r="I1560" s="89" t="s">
        <v>64</v>
      </c>
      <c r="J1560" s="274" t="s">
        <v>355</v>
      </c>
      <c r="K1560" s="278"/>
      <c r="L1560" s="87" t="s">
        <v>5900</v>
      </c>
      <c r="M1560" s="390" t="s">
        <v>791</v>
      </c>
      <c r="N1560" s="14"/>
      <c r="O1560" s="14"/>
      <c r="P1560" s="14"/>
      <c r="Q1560" s="14"/>
      <c r="R1560" s="14"/>
      <c r="S1560" s="14"/>
      <c r="T1560" s="14"/>
      <c r="U1560" s="14"/>
      <c r="V1560" s="14"/>
      <c r="W1560" s="14"/>
      <c r="X1560" s="14"/>
    </row>
    <row r="1561">
      <c r="A1561" s="7">
        <v>1560.0</v>
      </c>
      <c r="B1561" s="7">
        <v>188.0</v>
      </c>
      <c r="C1561" s="191" t="s">
        <v>5901</v>
      </c>
      <c r="D1561" s="274" t="s">
        <v>5902</v>
      </c>
      <c r="E1561" s="274" t="s">
        <v>5903</v>
      </c>
      <c r="F1561" s="274" t="s">
        <v>5904</v>
      </c>
      <c r="G1561" s="7" t="s">
        <v>13</v>
      </c>
      <c r="H1561" s="7">
        <v>19.0</v>
      </c>
      <c r="I1561" s="89" t="s">
        <v>81</v>
      </c>
      <c r="J1561" s="274" t="s">
        <v>355</v>
      </c>
      <c r="K1561" s="278"/>
      <c r="L1561" s="87" t="s">
        <v>5905</v>
      </c>
      <c r="M1561" s="390" t="s">
        <v>791</v>
      </c>
      <c r="N1561" s="14"/>
      <c r="O1561" s="14"/>
      <c r="P1561" s="14"/>
      <c r="Q1561" s="14"/>
      <c r="R1561" s="14"/>
      <c r="S1561" s="14"/>
      <c r="T1561" s="14"/>
      <c r="U1561" s="14"/>
      <c r="V1561" s="14"/>
      <c r="W1561" s="14"/>
      <c r="X1561" s="14"/>
    </row>
    <row r="1562">
      <c r="A1562" s="7">
        <v>1561.0</v>
      </c>
      <c r="B1562" s="7">
        <v>189.0</v>
      </c>
      <c r="C1562" s="191" t="s">
        <v>5907</v>
      </c>
      <c r="D1562" s="274" t="s">
        <v>5908</v>
      </c>
      <c r="E1562" s="274" t="s">
        <v>495</v>
      </c>
      <c r="F1562" s="274" t="s">
        <v>5909</v>
      </c>
      <c r="G1562" s="7" t="s">
        <v>13</v>
      </c>
      <c r="H1562" s="7">
        <v>19.0</v>
      </c>
      <c r="I1562" s="89" t="s">
        <v>64</v>
      </c>
      <c r="J1562" s="274" t="s">
        <v>355</v>
      </c>
      <c r="K1562" s="278"/>
      <c r="L1562" s="87" t="s">
        <v>5910</v>
      </c>
      <c r="M1562" s="390" t="s">
        <v>788</v>
      </c>
      <c r="N1562" s="14"/>
      <c r="O1562" s="14"/>
      <c r="P1562" s="14"/>
      <c r="Q1562" s="14"/>
      <c r="R1562" s="14"/>
      <c r="S1562" s="14"/>
      <c r="T1562" s="14"/>
      <c r="U1562" s="14"/>
      <c r="V1562" s="14"/>
      <c r="W1562" s="14"/>
      <c r="X1562" s="14"/>
    </row>
    <row r="1563">
      <c r="A1563" s="7">
        <v>1562.0</v>
      </c>
      <c r="B1563" s="7">
        <v>190.0</v>
      </c>
      <c r="C1563" s="367" t="s">
        <v>2388</v>
      </c>
      <c r="D1563" s="368" t="s">
        <v>2389</v>
      </c>
      <c r="E1563" s="368" t="s">
        <v>802</v>
      </c>
      <c r="F1563" s="368" t="s">
        <v>375</v>
      </c>
      <c r="G1563" s="387" t="s">
        <v>13</v>
      </c>
      <c r="H1563" s="387">
        <v>19.0</v>
      </c>
      <c r="I1563" s="370" t="s">
        <v>2153</v>
      </c>
      <c r="J1563" s="368" t="s">
        <v>355</v>
      </c>
      <c r="K1563" s="371">
        <v>60.0</v>
      </c>
      <c r="L1563" s="372" t="s">
        <v>5911</v>
      </c>
      <c r="M1563" s="389" t="s">
        <v>788</v>
      </c>
      <c r="N1563" s="14"/>
      <c r="O1563" s="14"/>
      <c r="P1563" s="14"/>
      <c r="Q1563" s="14"/>
      <c r="R1563" s="14"/>
      <c r="S1563" s="14"/>
      <c r="T1563" s="14"/>
      <c r="U1563" s="14"/>
      <c r="V1563" s="14"/>
      <c r="W1563" s="14"/>
      <c r="X1563" s="14"/>
    </row>
    <row r="1564">
      <c r="A1564" s="7">
        <v>1563.0</v>
      </c>
      <c r="B1564" s="7">
        <v>191.0</v>
      </c>
      <c r="C1564" s="191" t="s">
        <v>5912</v>
      </c>
      <c r="D1564" s="274" t="s">
        <v>5913</v>
      </c>
      <c r="E1564" s="274" t="s">
        <v>375</v>
      </c>
      <c r="F1564" s="274" t="s">
        <v>3055</v>
      </c>
      <c r="G1564" s="7" t="s">
        <v>13</v>
      </c>
      <c r="H1564" s="7">
        <v>19.0</v>
      </c>
      <c r="I1564" s="89" t="s">
        <v>5914</v>
      </c>
      <c r="J1564" s="274" t="s">
        <v>355</v>
      </c>
      <c r="K1564" s="278"/>
      <c r="L1564" s="87" t="s">
        <v>5915</v>
      </c>
      <c r="M1564" s="390" t="s">
        <v>791</v>
      </c>
      <c r="N1564" s="14"/>
      <c r="O1564" s="14"/>
      <c r="P1564" s="14"/>
      <c r="Q1564" s="14"/>
      <c r="R1564" s="14"/>
      <c r="S1564" s="14"/>
      <c r="T1564" s="14"/>
      <c r="U1564" s="14"/>
      <c r="V1564" s="14"/>
      <c r="W1564" s="14"/>
      <c r="X1564" s="14"/>
    </row>
    <row r="1565">
      <c r="A1565" s="7">
        <v>1564.0</v>
      </c>
      <c r="B1565" s="7">
        <v>192.0</v>
      </c>
      <c r="C1565" s="367" t="s">
        <v>2351</v>
      </c>
      <c r="D1565" s="368" t="s">
        <v>276</v>
      </c>
      <c r="E1565" s="368" t="s">
        <v>2352</v>
      </c>
      <c r="F1565" s="368" t="s">
        <v>2353</v>
      </c>
      <c r="G1565" s="387" t="s">
        <v>13</v>
      </c>
      <c r="H1565" s="387">
        <v>19.0</v>
      </c>
      <c r="I1565" s="370" t="s">
        <v>98</v>
      </c>
      <c r="J1565" s="368" t="s">
        <v>355</v>
      </c>
      <c r="K1565" s="371">
        <v>40.0</v>
      </c>
      <c r="L1565" s="372" t="s">
        <v>5917</v>
      </c>
      <c r="M1565" s="389" t="s">
        <v>788</v>
      </c>
      <c r="N1565" s="14"/>
      <c r="O1565" s="14"/>
      <c r="P1565" s="14"/>
      <c r="Q1565" s="14"/>
      <c r="R1565" s="14"/>
      <c r="S1565" s="14"/>
      <c r="T1565" s="14"/>
      <c r="U1565" s="14"/>
      <c r="V1565" s="14"/>
      <c r="W1565" s="14"/>
      <c r="X1565" s="14"/>
    </row>
    <row r="1566">
      <c r="A1566" s="7">
        <v>1565.0</v>
      </c>
      <c r="B1566" s="7">
        <v>193.0</v>
      </c>
      <c r="C1566" s="367" t="s">
        <v>2401</v>
      </c>
      <c r="D1566" s="368" t="s">
        <v>58</v>
      </c>
      <c r="E1566" s="368" t="s">
        <v>682</v>
      </c>
      <c r="F1566" s="368" t="s">
        <v>1269</v>
      </c>
      <c r="G1566" s="387" t="s">
        <v>13</v>
      </c>
      <c r="H1566" s="387">
        <v>19.0</v>
      </c>
      <c r="I1566" s="370" t="s">
        <v>2338</v>
      </c>
      <c r="J1566" s="368" t="s">
        <v>355</v>
      </c>
      <c r="K1566" s="371">
        <v>90.0</v>
      </c>
      <c r="L1566" s="372" t="s">
        <v>5918</v>
      </c>
      <c r="M1566" s="389" t="s">
        <v>788</v>
      </c>
      <c r="N1566" s="14"/>
      <c r="O1566" s="14"/>
      <c r="P1566" s="14"/>
      <c r="Q1566" s="14"/>
      <c r="R1566" s="14"/>
      <c r="S1566" s="14"/>
      <c r="T1566" s="14"/>
      <c r="U1566" s="14"/>
      <c r="V1566" s="14"/>
      <c r="W1566" s="14"/>
      <c r="X1566" s="14"/>
    </row>
    <row r="1567">
      <c r="A1567" s="7">
        <v>1566.0</v>
      </c>
      <c r="B1567" s="7">
        <v>194.0</v>
      </c>
      <c r="C1567" s="191" t="s">
        <v>5919</v>
      </c>
      <c r="D1567" s="274" t="s">
        <v>2577</v>
      </c>
      <c r="E1567" s="274" t="s">
        <v>24</v>
      </c>
      <c r="F1567" s="274" t="s">
        <v>2732</v>
      </c>
      <c r="G1567" s="7" t="s">
        <v>13</v>
      </c>
      <c r="H1567" s="7">
        <v>19.0</v>
      </c>
      <c r="I1567" s="89" t="s">
        <v>98</v>
      </c>
      <c r="J1567" s="274" t="s">
        <v>355</v>
      </c>
      <c r="K1567" s="278"/>
      <c r="L1567" s="87" t="s">
        <v>5920</v>
      </c>
      <c r="M1567" s="390" t="s">
        <v>791</v>
      </c>
      <c r="N1567" s="14"/>
      <c r="O1567" s="14"/>
      <c r="P1567" s="14"/>
      <c r="Q1567" s="14"/>
      <c r="R1567" s="14"/>
      <c r="S1567" s="14"/>
      <c r="T1567" s="14"/>
      <c r="U1567" s="14"/>
      <c r="V1567" s="14"/>
      <c r="W1567" s="14"/>
      <c r="X1567" s="14"/>
    </row>
    <row r="1568">
      <c r="A1568" s="7">
        <v>1567.0</v>
      </c>
      <c r="B1568" s="7">
        <v>195.0</v>
      </c>
      <c r="C1568" s="367" t="s">
        <v>2263</v>
      </c>
      <c r="D1568" s="368" t="s">
        <v>2264</v>
      </c>
      <c r="E1568" s="368" t="s">
        <v>2265</v>
      </c>
      <c r="F1568" s="368" t="s">
        <v>473</v>
      </c>
      <c r="G1568" s="387" t="s">
        <v>13</v>
      </c>
      <c r="H1568" s="387">
        <v>19.0</v>
      </c>
      <c r="I1568" s="370" t="s">
        <v>14</v>
      </c>
      <c r="J1568" s="368" t="s">
        <v>355</v>
      </c>
      <c r="K1568" s="371">
        <v>20.0</v>
      </c>
      <c r="L1568" s="372" t="s">
        <v>5921</v>
      </c>
      <c r="M1568" s="389" t="s">
        <v>788</v>
      </c>
      <c r="N1568" s="14"/>
      <c r="O1568" s="14"/>
      <c r="P1568" s="14"/>
      <c r="Q1568" s="14"/>
      <c r="R1568" s="14"/>
      <c r="S1568" s="14"/>
      <c r="T1568" s="14"/>
      <c r="U1568" s="14"/>
      <c r="V1568" s="14"/>
      <c r="W1568" s="14"/>
      <c r="X1568" s="14"/>
    </row>
    <row r="1569">
      <c r="A1569" s="7">
        <v>1568.0</v>
      </c>
      <c r="B1569" s="7">
        <v>196.0</v>
      </c>
      <c r="C1569" s="191" t="s">
        <v>5922</v>
      </c>
      <c r="D1569" s="274" t="s">
        <v>74</v>
      </c>
      <c r="E1569" s="274" t="s">
        <v>2592</v>
      </c>
      <c r="F1569" s="274" t="s">
        <v>5923</v>
      </c>
      <c r="G1569" s="7" t="s">
        <v>13</v>
      </c>
      <c r="H1569" s="7">
        <v>19.0</v>
      </c>
      <c r="I1569" s="89" t="s">
        <v>5863</v>
      </c>
      <c r="J1569" s="274" t="s">
        <v>355</v>
      </c>
      <c r="K1569" s="278"/>
      <c r="L1569" s="87" t="s">
        <v>5924</v>
      </c>
      <c r="M1569" s="390" t="s">
        <v>791</v>
      </c>
      <c r="N1569" s="14"/>
      <c r="O1569" s="14"/>
      <c r="P1569" s="14"/>
      <c r="Q1569" s="14"/>
      <c r="R1569" s="14"/>
      <c r="S1569" s="14"/>
      <c r="T1569" s="14"/>
      <c r="U1569" s="14"/>
      <c r="V1569" s="14"/>
      <c r="W1569" s="14"/>
      <c r="X1569" s="14"/>
    </row>
    <row r="1570">
      <c r="A1570" s="7">
        <v>1569.0</v>
      </c>
      <c r="B1570" s="7">
        <v>197.0</v>
      </c>
      <c r="C1570" s="191" t="s">
        <v>5925</v>
      </c>
      <c r="D1570" s="274" t="s">
        <v>5926</v>
      </c>
      <c r="E1570" s="274" t="s">
        <v>5927</v>
      </c>
      <c r="F1570" s="274" t="s">
        <v>46</v>
      </c>
      <c r="G1570" s="7" t="s">
        <v>13</v>
      </c>
      <c r="H1570" s="7">
        <v>19.0</v>
      </c>
      <c r="I1570" s="89" t="s">
        <v>537</v>
      </c>
      <c r="J1570" s="274" t="s">
        <v>355</v>
      </c>
      <c r="K1570" s="278"/>
      <c r="L1570" s="87" t="s">
        <v>5928</v>
      </c>
      <c r="M1570" s="390" t="s">
        <v>788</v>
      </c>
      <c r="N1570" s="14"/>
      <c r="O1570" s="14"/>
      <c r="P1570" s="14"/>
      <c r="Q1570" s="14"/>
      <c r="R1570" s="14"/>
      <c r="S1570" s="14"/>
      <c r="T1570" s="14"/>
      <c r="U1570" s="14"/>
      <c r="V1570" s="14"/>
      <c r="W1570" s="14"/>
      <c r="X1570" s="14"/>
    </row>
    <row r="1571">
      <c r="A1571" s="7">
        <v>1570.0</v>
      </c>
      <c r="B1571" s="7">
        <v>198.0</v>
      </c>
      <c r="C1571" s="191" t="s">
        <v>5929</v>
      </c>
      <c r="D1571" s="274" t="s">
        <v>79</v>
      </c>
      <c r="E1571" s="274" t="s">
        <v>5930</v>
      </c>
      <c r="F1571" s="274" t="s">
        <v>48</v>
      </c>
      <c r="G1571" s="7" t="s">
        <v>13</v>
      </c>
      <c r="H1571" s="7">
        <v>19.0</v>
      </c>
      <c r="I1571" s="89" t="s">
        <v>422</v>
      </c>
      <c r="J1571" s="274" t="s">
        <v>355</v>
      </c>
      <c r="K1571" s="278"/>
      <c r="L1571" s="87" t="s">
        <v>5931</v>
      </c>
      <c r="M1571" s="390" t="s">
        <v>788</v>
      </c>
      <c r="N1571" s="14"/>
      <c r="O1571" s="14"/>
      <c r="P1571" s="14"/>
      <c r="Q1571" s="14"/>
      <c r="R1571" s="14"/>
      <c r="S1571" s="14"/>
      <c r="T1571" s="14"/>
      <c r="U1571" s="14"/>
      <c r="V1571" s="14"/>
      <c r="W1571" s="14"/>
      <c r="X1571" s="14"/>
    </row>
    <row r="1572">
      <c r="A1572" s="7">
        <v>1571.0</v>
      </c>
      <c r="B1572" s="7">
        <v>199.0</v>
      </c>
      <c r="C1572" s="367" t="s">
        <v>2280</v>
      </c>
      <c r="D1572" s="368" t="s">
        <v>552</v>
      </c>
      <c r="E1572" s="368" t="s">
        <v>964</v>
      </c>
      <c r="F1572" s="368" t="s">
        <v>953</v>
      </c>
      <c r="G1572" s="387" t="s">
        <v>13</v>
      </c>
      <c r="H1572" s="387">
        <v>19.0</v>
      </c>
      <c r="I1572" s="370" t="s">
        <v>1860</v>
      </c>
      <c r="J1572" s="368" t="s">
        <v>355</v>
      </c>
      <c r="K1572" s="371">
        <v>20.0</v>
      </c>
      <c r="L1572" s="372" t="s">
        <v>5932</v>
      </c>
      <c r="M1572" s="389" t="s">
        <v>788</v>
      </c>
      <c r="N1572" s="14"/>
      <c r="O1572" s="14"/>
      <c r="P1572" s="14"/>
      <c r="Q1572" s="14"/>
      <c r="R1572" s="14"/>
      <c r="S1572" s="14"/>
      <c r="T1572" s="14"/>
      <c r="U1572" s="14"/>
      <c r="V1572" s="14"/>
      <c r="W1572" s="14"/>
      <c r="X1572" s="14"/>
    </row>
    <row r="1573">
      <c r="A1573" s="7">
        <v>1572.0</v>
      </c>
      <c r="B1573" s="7">
        <v>200.0</v>
      </c>
      <c r="C1573" s="367" t="s">
        <v>2281</v>
      </c>
      <c r="D1573" s="368" t="s">
        <v>2282</v>
      </c>
      <c r="E1573" s="368" t="s">
        <v>837</v>
      </c>
      <c r="F1573" s="368" t="s">
        <v>2283</v>
      </c>
      <c r="G1573" s="387" t="s">
        <v>13</v>
      </c>
      <c r="H1573" s="387">
        <v>19.0</v>
      </c>
      <c r="I1573" s="370" t="s">
        <v>98</v>
      </c>
      <c r="J1573" s="368" t="s">
        <v>355</v>
      </c>
      <c r="K1573" s="371">
        <v>20.0</v>
      </c>
      <c r="L1573" s="372" t="s">
        <v>5933</v>
      </c>
      <c r="M1573" s="389" t="s">
        <v>788</v>
      </c>
      <c r="N1573" s="14"/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</row>
    <row r="1574">
      <c r="A1574" s="7">
        <v>1573.0</v>
      </c>
      <c r="B1574" s="7">
        <v>201.0</v>
      </c>
      <c r="C1574" s="191" t="s">
        <v>5934</v>
      </c>
      <c r="D1574" s="274" t="s">
        <v>420</v>
      </c>
      <c r="E1574" s="274" t="s">
        <v>5935</v>
      </c>
      <c r="F1574" s="274" t="s">
        <v>325</v>
      </c>
      <c r="G1574" s="7" t="s">
        <v>13</v>
      </c>
      <c r="H1574" s="7">
        <v>19.0</v>
      </c>
      <c r="I1574" s="89" t="s">
        <v>77</v>
      </c>
      <c r="J1574" s="274" t="s">
        <v>355</v>
      </c>
      <c r="K1574" s="278"/>
      <c r="L1574" s="87" t="s">
        <v>5936</v>
      </c>
      <c r="M1574" s="390" t="s">
        <v>791</v>
      </c>
      <c r="N1574" s="14"/>
      <c r="O1574" s="14"/>
      <c r="P1574" s="14"/>
      <c r="Q1574" s="14"/>
      <c r="R1574" s="14"/>
      <c r="S1574" s="14"/>
      <c r="T1574" s="14"/>
      <c r="U1574" s="14"/>
      <c r="V1574" s="14"/>
      <c r="W1574" s="14"/>
      <c r="X1574" s="14"/>
    </row>
    <row r="1575">
      <c r="A1575" s="7">
        <v>1574.0</v>
      </c>
      <c r="B1575" s="7">
        <v>202.0</v>
      </c>
      <c r="C1575" s="191" t="s">
        <v>5937</v>
      </c>
      <c r="D1575" s="274" t="s">
        <v>2021</v>
      </c>
      <c r="E1575" s="274" t="s">
        <v>5938</v>
      </c>
      <c r="F1575" s="274" t="s">
        <v>1771</v>
      </c>
      <c r="G1575" s="7" t="s">
        <v>13</v>
      </c>
      <c r="H1575" s="7">
        <v>19.0</v>
      </c>
      <c r="I1575" s="89" t="s">
        <v>2034</v>
      </c>
      <c r="J1575" s="274" t="s">
        <v>355</v>
      </c>
      <c r="K1575" s="278"/>
      <c r="L1575" s="87" t="s">
        <v>5939</v>
      </c>
      <c r="M1575" s="390" t="s">
        <v>791</v>
      </c>
      <c r="N1575" s="14"/>
      <c r="O1575" s="14"/>
      <c r="P1575" s="14"/>
      <c r="Q1575" s="14"/>
      <c r="R1575" s="14"/>
      <c r="S1575" s="14"/>
      <c r="T1575" s="14"/>
      <c r="U1575" s="14"/>
      <c r="V1575" s="14"/>
      <c r="W1575" s="14"/>
      <c r="X1575" s="14"/>
    </row>
    <row r="1576">
      <c r="A1576" s="7">
        <v>1575.0</v>
      </c>
      <c r="B1576" s="7">
        <v>203.0</v>
      </c>
      <c r="C1576" s="191" t="s">
        <v>5940</v>
      </c>
      <c r="D1576" s="274" t="s">
        <v>5941</v>
      </c>
      <c r="E1576" s="274" t="s">
        <v>462</v>
      </c>
      <c r="F1576" s="274" t="s">
        <v>415</v>
      </c>
      <c r="G1576" s="7" t="s">
        <v>13</v>
      </c>
      <c r="H1576" s="7">
        <v>19.0</v>
      </c>
      <c r="I1576" s="89" t="s">
        <v>64</v>
      </c>
      <c r="J1576" s="274" t="s">
        <v>355</v>
      </c>
      <c r="K1576" s="278"/>
      <c r="L1576" s="87" t="s">
        <v>5942</v>
      </c>
      <c r="M1576" s="390" t="s">
        <v>791</v>
      </c>
      <c r="N1576" s="14"/>
      <c r="O1576" s="14"/>
      <c r="P1576" s="14"/>
      <c r="Q1576" s="14"/>
      <c r="R1576" s="14"/>
      <c r="S1576" s="14"/>
      <c r="T1576" s="14"/>
      <c r="U1576" s="14"/>
      <c r="V1576" s="14"/>
      <c r="W1576" s="14"/>
      <c r="X1576" s="14"/>
    </row>
    <row r="1577">
      <c r="A1577" s="7">
        <v>1576.0</v>
      </c>
      <c r="B1577" s="7">
        <v>204.0</v>
      </c>
      <c r="C1577" s="191" t="s">
        <v>5943</v>
      </c>
      <c r="D1577" s="274" t="s">
        <v>62</v>
      </c>
      <c r="E1577" s="274" t="s">
        <v>953</v>
      </c>
      <c r="F1577" s="274" t="s">
        <v>2268</v>
      </c>
      <c r="G1577" s="7" t="s">
        <v>13</v>
      </c>
      <c r="H1577" s="7">
        <v>19.0</v>
      </c>
      <c r="I1577" s="89" t="s">
        <v>119</v>
      </c>
      <c r="J1577" s="274" t="s">
        <v>355</v>
      </c>
      <c r="K1577" s="278"/>
      <c r="L1577" s="87" t="s">
        <v>5944</v>
      </c>
      <c r="M1577" s="390" t="s">
        <v>788</v>
      </c>
      <c r="N1577" s="14"/>
      <c r="O1577" s="14"/>
      <c r="P1577" s="14"/>
      <c r="Q1577" s="14"/>
      <c r="R1577" s="14"/>
      <c r="S1577" s="14"/>
      <c r="T1577" s="14"/>
      <c r="U1577" s="14"/>
      <c r="V1577" s="14"/>
      <c r="W1577" s="14"/>
      <c r="X1577" s="14"/>
    </row>
    <row r="1578">
      <c r="A1578" s="7">
        <v>1577.0</v>
      </c>
      <c r="B1578" s="7">
        <v>205.0</v>
      </c>
      <c r="C1578" s="191" t="s">
        <v>5945</v>
      </c>
      <c r="D1578" s="274" t="s">
        <v>5946</v>
      </c>
      <c r="E1578" s="274" t="s">
        <v>2366</v>
      </c>
      <c r="F1578" s="274" t="s">
        <v>1855</v>
      </c>
      <c r="G1578" s="7" t="s">
        <v>13</v>
      </c>
      <c r="H1578" s="7">
        <v>19.0</v>
      </c>
      <c r="I1578" s="89" t="s">
        <v>77</v>
      </c>
      <c r="J1578" s="274" t="s">
        <v>355</v>
      </c>
      <c r="K1578" s="278"/>
      <c r="L1578" s="87" t="s">
        <v>5947</v>
      </c>
      <c r="M1578" s="390" t="s">
        <v>791</v>
      </c>
      <c r="N1578" s="14"/>
      <c r="O1578" s="14"/>
      <c r="P1578" s="14"/>
      <c r="Q1578" s="14"/>
      <c r="R1578" s="14"/>
      <c r="S1578" s="14"/>
      <c r="T1578" s="14"/>
      <c r="U1578" s="14"/>
      <c r="V1578" s="14"/>
      <c r="W1578" s="14"/>
      <c r="X1578" s="14"/>
    </row>
    <row r="1579">
      <c r="A1579" s="7">
        <v>1578.0</v>
      </c>
      <c r="B1579" s="7">
        <v>206.0</v>
      </c>
      <c r="C1579" s="367" t="s">
        <v>2294</v>
      </c>
      <c r="D1579" s="368" t="s">
        <v>2295</v>
      </c>
      <c r="E1579" s="368" t="s">
        <v>2296</v>
      </c>
      <c r="F1579" s="368" t="s">
        <v>2297</v>
      </c>
      <c r="G1579" s="387" t="s">
        <v>13</v>
      </c>
      <c r="H1579" s="387">
        <v>19.0</v>
      </c>
      <c r="I1579" s="370" t="s">
        <v>712</v>
      </c>
      <c r="J1579" s="368" t="s">
        <v>355</v>
      </c>
      <c r="K1579" s="371">
        <v>20.0</v>
      </c>
      <c r="L1579" s="372" t="s">
        <v>5949</v>
      </c>
      <c r="M1579" s="389" t="s">
        <v>791</v>
      </c>
      <c r="N1579" s="14"/>
      <c r="O1579" s="14"/>
      <c r="P1579" s="14"/>
      <c r="Q1579" s="14"/>
      <c r="R1579" s="14"/>
      <c r="S1579" s="14"/>
      <c r="T1579" s="14"/>
      <c r="U1579" s="14"/>
      <c r="V1579" s="14"/>
      <c r="W1579" s="14"/>
      <c r="X1579" s="14"/>
    </row>
    <row r="1580">
      <c r="A1580" s="7">
        <v>1579.0</v>
      </c>
      <c r="B1580" s="7">
        <v>207.0</v>
      </c>
      <c r="C1580" s="191" t="s">
        <v>5950</v>
      </c>
      <c r="D1580" s="284" t="s">
        <v>589</v>
      </c>
      <c r="E1580" s="89" t="s">
        <v>913</v>
      </c>
      <c r="F1580" s="319" t="s">
        <v>1329</v>
      </c>
      <c r="G1580" s="90" t="s">
        <v>13</v>
      </c>
      <c r="H1580" s="90">
        <v>19.0</v>
      </c>
      <c r="I1580" s="89" t="s">
        <v>5951</v>
      </c>
      <c r="J1580" s="274" t="s">
        <v>2306</v>
      </c>
      <c r="K1580" s="278"/>
      <c r="L1580" s="87" t="s">
        <v>5952</v>
      </c>
      <c r="M1580" s="390" t="s">
        <v>788</v>
      </c>
      <c r="N1580" s="14"/>
      <c r="O1580" s="14"/>
      <c r="P1580" s="14"/>
      <c r="Q1580" s="14"/>
      <c r="R1580" s="14"/>
      <c r="S1580" s="14"/>
      <c r="T1580" s="14"/>
      <c r="U1580" s="14"/>
      <c r="V1580" s="14"/>
      <c r="W1580" s="14"/>
      <c r="X1580" s="14"/>
    </row>
    <row r="1581">
      <c r="A1581" s="7">
        <v>1580.0</v>
      </c>
      <c r="B1581" s="7">
        <v>208.0</v>
      </c>
      <c r="C1581" s="191" t="s">
        <v>5953</v>
      </c>
      <c r="D1581" s="274" t="s">
        <v>5954</v>
      </c>
      <c r="E1581" s="274" t="s">
        <v>5955</v>
      </c>
      <c r="F1581" s="274" t="s">
        <v>2568</v>
      </c>
      <c r="G1581" s="7" t="s">
        <v>13</v>
      </c>
      <c r="H1581" s="7">
        <v>19.0</v>
      </c>
      <c r="I1581" s="89" t="s">
        <v>77</v>
      </c>
      <c r="J1581" s="274" t="s">
        <v>355</v>
      </c>
      <c r="K1581" s="278"/>
      <c r="L1581" s="87" t="s">
        <v>5956</v>
      </c>
      <c r="M1581" s="390" t="s">
        <v>788</v>
      </c>
      <c r="N1581" s="14"/>
      <c r="O1581" s="14"/>
      <c r="P1581" s="14"/>
      <c r="Q1581" s="14"/>
      <c r="R1581" s="14"/>
      <c r="S1581" s="14"/>
      <c r="T1581" s="14"/>
      <c r="U1581" s="14"/>
      <c r="V1581" s="14"/>
      <c r="W1581" s="14"/>
      <c r="X1581" s="14"/>
    </row>
    <row r="1582">
      <c r="A1582" s="7">
        <v>1581.0</v>
      </c>
      <c r="B1582" s="7">
        <v>209.0</v>
      </c>
      <c r="C1582" s="191" t="s">
        <v>5957</v>
      </c>
      <c r="D1582" s="274" t="s">
        <v>1592</v>
      </c>
      <c r="E1582" s="274" t="s">
        <v>358</v>
      </c>
      <c r="F1582" s="274" t="s">
        <v>5958</v>
      </c>
      <c r="G1582" s="7" t="s">
        <v>22</v>
      </c>
      <c r="H1582" s="7">
        <v>19.0</v>
      </c>
      <c r="I1582" s="89" t="s">
        <v>14</v>
      </c>
      <c r="J1582" s="274" t="s">
        <v>355</v>
      </c>
      <c r="K1582" s="278"/>
      <c r="L1582" s="87" t="s">
        <v>5959</v>
      </c>
      <c r="M1582" s="390" t="s">
        <v>771</v>
      </c>
      <c r="N1582" s="14"/>
      <c r="O1582" s="14"/>
      <c r="P1582" s="14"/>
      <c r="Q1582" s="14"/>
      <c r="R1582" s="14"/>
      <c r="S1582" s="14"/>
      <c r="T1582" s="14"/>
      <c r="U1582" s="14"/>
      <c r="V1582" s="14"/>
      <c r="W1582" s="14"/>
      <c r="X1582" s="14"/>
    </row>
    <row r="1583">
      <c r="A1583" s="7">
        <v>1582.0</v>
      </c>
      <c r="B1583" s="7">
        <v>210.0</v>
      </c>
      <c r="C1583" s="191" t="s">
        <v>5960</v>
      </c>
      <c r="D1583" s="274" t="s">
        <v>5961</v>
      </c>
      <c r="E1583" s="274" t="s">
        <v>5963</v>
      </c>
      <c r="F1583" s="274" t="s">
        <v>5964</v>
      </c>
      <c r="G1583" s="7" t="s">
        <v>22</v>
      </c>
      <c r="H1583" s="7">
        <v>19.0</v>
      </c>
      <c r="I1583" s="89" t="s">
        <v>399</v>
      </c>
      <c r="J1583" s="274" t="s">
        <v>355</v>
      </c>
      <c r="K1583" s="278"/>
      <c r="L1583" s="87" t="s">
        <v>5965</v>
      </c>
      <c r="M1583" s="390" t="s">
        <v>771</v>
      </c>
      <c r="N1583" s="14"/>
      <c r="O1583" s="14"/>
      <c r="P1583" s="14"/>
      <c r="Q1583" s="14"/>
      <c r="R1583" s="14"/>
      <c r="S1583" s="14"/>
      <c r="T1583" s="14"/>
      <c r="U1583" s="14"/>
      <c r="V1583" s="14"/>
      <c r="W1583" s="14"/>
      <c r="X1583" s="14"/>
    </row>
    <row r="1584">
      <c r="A1584" s="7">
        <v>1583.0</v>
      </c>
      <c r="B1584" s="7">
        <v>211.0</v>
      </c>
      <c r="C1584" s="191" t="s">
        <v>5966</v>
      </c>
      <c r="D1584" s="274" t="s">
        <v>5967</v>
      </c>
      <c r="E1584" s="274" t="s">
        <v>5968</v>
      </c>
      <c r="F1584" s="274" t="s">
        <v>1456</v>
      </c>
      <c r="G1584" s="7" t="s">
        <v>22</v>
      </c>
      <c r="H1584" s="7">
        <v>19.0</v>
      </c>
      <c r="I1584" s="89" t="s">
        <v>275</v>
      </c>
      <c r="J1584" s="274" t="s">
        <v>355</v>
      </c>
      <c r="K1584" s="278"/>
      <c r="L1584" s="87" t="s">
        <v>5969</v>
      </c>
      <c r="M1584" s="390" t="s">
        <v>1226</v>
      </c>
      <c r="N1584" s="14"/>
      <c r="O1584" s="14"/>
      <c r="P1584" s="14"/>
      <c r="Q1584" s="14"/>
      <c r="R1584" s="14"/>
      <c r="S1584" s="14"/>
      <c r="T1584" s="14"/>
      <c r="U1584" s="14"/>
      <c r="V1584" s="14"/>
      <c r="W1584" s="14"/>
      <c r="X1584" s="14"/>
    </row>
    <row r="1585">
      <c r="A1585" s="7">
        <v>1584.0</v>
      </c>
      <c r="B1585" s="30">
        <v>212.0</v>
      </c>
      <c r="C1585" s="15" t="s">
        <v>400</v>
      </c>
      <c r="D1585" s="26" t="s">
        <v>401</v>
      </c>
      <c r="E1585" s="26" t="s">
        <v>59</v>
      </c>
      <c r="F1585" s="26" t="s">
        <v>402</v>
      </c>
      <c r="G1585" s="12" t="s">
        <v>22</v>
      </c>
      <c r="H1585" s="12">
        <v>19.0</v>
      </c>
      <c r="I1585" s="13" t="s">
        <v>232</v>
      </c>
      <c r="J1585" s="26" t="s">
        <v>355</v>
      </c>
      <c r="K1585" s="377"/>
      <c r="L1585" s="10" t="s">
        <v>6280</v>
      </c>
      <c r="M1585" s="378"/>
      <c r="N1585" s="14"/>
      <c r="O1585" s="14"/>
      <c r="P1585" s="14"/>
      <c r="Q1585" s="14"/>
      <c r="R1585" s="14"/>
      <c r="S1585" s="14"/>
      <c r="T1585" s="14"/>
      <c r="U1585" s="14"/>
      <c r="V1585" s="14"/>
      <c r="W1585" s="14"/>
      <c r="X1585" s="14"/>
    </row>
    <row r="1586">
      <c r="A1586" s="7">
        <v>1585.0</v>
      </c>
      <c r="B1586" s="7">
        <v>213.0</v>
      </c>
      <c r="C1586" s="191" t="s">
        <v>5970</v>
      </c>
      <c r="D1586" s="274" t="s">
        <v>4184</v>
      </c>
      <c r="E1586" s="274" t="s">
        <v>102</v>
      </c>
      <c r="F1586" s="274" t="s">
        <v>134</v>
      </c>
      <c r="G1586" s="7" t="s">
        <v>22</v>
      </c>
      <c r="H1586" s="7">
        <v>19.0</v>
      </c>
      <c r="I1586" s="89" t="s">
        <v>399</v>
      </c>
      <c r="J1586" s="274" t="s">
        <v>355</v>
      </c>
      <c r="K1586" s="278"/>
      <c r="L1586" s="87" t="s">
        <v>5971</v>
      </c>
      <c r="M1586" s="390" t="s">
        <v>1226</v>
      </c>
      <c r="N1586" s="14"/>
      <c r="O1586" s="14"/>
      <c r="P1586" s="14"/>
      <c r="Q1586" s="14"/>
      <c r="R1586" s="14"/>
      <c r="S1586" s="14"/>
      <c r="T1586" s="14"/>
      <c r="U1586" s="14"/>
      <c r="V1586" s="14"/>
      <c r="W1586" s="14"/>
      <c r="X1586" s="14"/>
    </row>
    <row r="1587">
      <c r="A1587" s="7">
        <v>1586.0</v>
      </c>
      <c r="B1587" s="7">
        <v>214.0</v>
      </c>
      <c r="C1587" s="367" t="s">
        <v>2324</v>
      </c>
      <c r="D1587" s="368" t="s">
        <v>2325</v>
      </c>
      <c r="E1587" s="368" t="s">
        <v>1319</v>
      </c>
      <c r="F1587" s="368" t="s">
        <v>2326</v>
      </c>
      <c r="G1587" s="387" t="s">
        <v>22</v>
      </c>
      <c r="H1587" s="387">
        <v>19.0</v>
      </c>
      <c r="I1587" s="370" t="s">
        <v>731</v>
      </c>
      <c r="J1587" s="368" t="s">
        <v>355</v>
      </c>
      <c r="K1587" s="371" t="s">
        <v>2503</v>
      </c>
      <c r="L1587" s="372" t="s">
        <v>5972</v>
      </c>
      <c r="M1587" s="389" t="s">
        <v>1226</v>
      </c>
      <c r="N1587" s="14"/>
      <c r="O1587" s="14"/>
      <c r="P1587" s="14"/>
      <c r="Q1587" s="14"/>
      <c r="R1587" s="14"/>
      <c r="S1587" s="14"/>
      <c r="T1587" s="14"/>
      <c r="U1587" s="14"/>
      <c r="V1587" s="14"/>
      <c r="W1587" s="14"/>
      <c r="X1587" s="14"/>
    </row>
    <row r="1588">
      <c r="A1588" s="7">
        <v>1587.0</v>
      </c>
      <c r="B1588" s="7">
        <v>215.0</v>
      </c>
      <c r="C1588" s="367" t="s">
        <v>2213</v>
      </c>
      <c r="D1588" s="368" t="s">
        <v>2214</v>
      </c>
      <c r="E1588" s="368" t="s">
        <v>2215</v>
      </c>
      <c r="F1588" s="368" t="s">
        <v>2216</v>
      </c>
      <c r="G1588" s="387" t="s">
        <v>22</v>
      </c>
      <c r="H1588" s="387">
        <v>19.0</v>
      </c>
      <c r="I1588" s="370" t="s">
        <v>232</v>
      </c>
      <c r="J1588" s="368" t="s">
        <v>355</v>
      </c>
      <c r="K1588" s="371">
        <v>20.0</v>
      </c>
      <c r="L1588" s="372" t="s">
        <v>5973</v>
      </c>
      <c r="M1588" s="389" t="s">
        <v>1226</v>
      </c>
      <c r="N1588" s="14"/>
      <c r="O1588" s="14"/>
      <c r="P1588" s="14"/>
      <c r="Q1588" s="14"/>
      <c r="R1588" s="14"/>
      <c r="S1588" s="14"/>
      <c r="T1588" s="14"/>
      <c r="U1588" s="14"/>
      <c r="V1588" s="14"/>
      <c r="W1588" s="14"/>
      <c r="X1588" s="14"/>
    </row>
    <row r="1589">
      <c r="A1589" s="7">
        <v>1588.0</v>
      </c>
      <c r="B1589" s="7">
        <v>216.0</v>
      </c>
      <c r="C1589" s="191" t="s">
        <v>5974</v>
      </c>
      <c r="D1589" s="274" t="s">
        <v>476</v>
      </c>
      <c r="E1589" s="274" t="s">
        <v>39</v>
      </c>
      <c r="F1589" s="274" t="s">
        <v>5649</v>
      </c>
      <c r="G1589" s="7" t="s">
        <v>22</v>
      </c>
      <c r="H1589" s="7">
        <v>19.0</v>
      </c>
      <c r="I1589" s="89" t="s">
        <v>232</v>
      </c>
      <c r="J1589" s="274" t="s">
        <v>355</v>
      </c>
      <c r="K1589" s="278"/>
      <c r="L1589" s="87" t="s">
        <v>5975</v>
      </c>
      <c r="M1589" s="390" t="s">
        <v>1226</v>
      </c>
      <c r="N1589" s="14"/>
      <c r="O1589" s="14"/>
      <c r="P1589" s="14"/>
      <c r="Q1589" s="14"/>
      <c r="R1589" s="14"/>
      <c r="S1589" s="14"/>
      <c r="T1589" s="14"/>
      <c r="U1589" s="14"/>
      <c r="V1589" s="14"/>
      <c r="W1589" s="14"/>
      <c r="X1589" s="14"/>
    </row>
    <row r="1590">
      <c r="A1590" s="7">
        <v>1589.0</v>
      </c>
      <c r="B1590" s="7">
        <v>217.0</v>
      </c>
      <c r="C1590" s="15" t="s">
        <v>403</v>
      </c>
      <c r="D1590" s="26" t="s">
        <v>404</v>
      </c>
      <c r="E1590" s="26" t="s">
        <v>405</v>
      </c>
      <c r="F1590" s="26" t="s">
        <v>406</v>
      </c>
      <c r="G1590" s="12" t="s">
        <v>22</v>
      </c>
      <c r="H1590" s="12">
        <v>19.0</v>
      </c>
      <c r="I1590" s="13" t="s">
        <v>407</v>
      </c>
      <c r="J1590" s="26" t="s">
        <v>355</v>
      </c>
      <c r="K1590" s="377"/>
      <c r="L1590" s="10" t="s">
        <v>6281</v>
      </c>
      <c r="M1590" s="378"/>
      <c r="N1590" s="14"/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</row>
    <row r="1591">
      <c r="A1591" s="7">
        <v>1590.0</v>
      </c>
      <c r="B1591" s="7">
        <v>218.0</v>
      </c>
      <c r="C1591" s="15" t="s">
        <v>408</v>
      </c>
      <c r="D1591" s="26" t="s">
        <v>409</v>
      </c>
      <c r="E1591" s="26" t="s">
        <v>410</v>
      </c>
      <c r="F1591" s="26" t="s">
        <v>411</v>
      </c>
      <c r="G1591" s="12" t="s">
        <v>22</v>
      </c>
      <c r="H1591" s="12">
        <v>19.0</v>
      </c>
      <c r="I1591" s="13" t="s">
        <v>412</v>
      </c>
      <c r="J1591" s="26" t="s">
        <v>355</v>
      </c>
      <c r="K1591" s="377"/>
      <c r="L1591" s="10" t="s">
        <v>6282</v>
      </c>
      <c r="M1591" s="378"/>
      <c r="N1591" s="14"/>
      <c r="O1591" s="14"/>
      <c r="P1591" s="14"/>
      <c r="Q1591" s="14"/>
      <c r="R1591" s="14"/>
      <c r="S1591" s="14"/>
      <c r="T1591" s="14"/>
      <c r="U1591" s="14"/>
      <c r="V1591" s="14"/>
      <c r="W1591" s="14"/>
      <c r="X1591" s="14"/>
    </row>
    <row r="1592">
      <c r="A1592" s="7">
        <v>1591.0</v>
      </c>
      <c r="B1592" s="7">
        <v>219.0</v>
      </c>
      <c r="C1592" s="367" t="s">
        <v>2224</v>
      </c>
      <c r="D1592" s="368" t="s">
        <v>1954</v>
      </c>
      <c r="E1592" s="368" t="s">
        <v>1048</v>
      </c>
      <c r="F1592" s="368" t="s">
        <v>2225</v>
      </c>
      <c r="G1592" s="387" t="s">
        <v>22</v>
      </c>
      <c r="H1592" s="387">
        <v>19.0</v>
      </c>
      <c r="I1592" s="370" t="s">
        <v>98</v>
      </c>
      <c r="J1592" s="368" t="s">
        <v>355</v>
      </c>
      <c r="K1592" s="371">
        <v>20.0</v>
      </c>
      <c r="L1592" s="372" t="s">
        <v>5976</v>
      </c>
      <c r="M1592" s="389" t="s">
        <v>788</v>
      </c>
      <c r="N1592" s="14"/>
      <c r="O1592" s="14"/>
      <c r="P1592" s="14"/>
      <c r="Q1592" s="14"/>
      <c r="R1592" s="14"/>
      <c r="S1592" s="14"/>
      <c r="T1592" s="14"/>
      <c r="U1592" s="14"/>
      <c r="V1592" s="14"/>
      <c r="W1592" s="14"/>
      <c r="X1592" s="14"/>
    </row>
    <row r="1593">
      <c r="A1593" s="7">
        <v>1592.0</v>
      </c>
      <c r="B1593" s="7">
        <v>220.0</v>
      </c>
      <c r="C1593" s="367" t="s">
        <v>2231</v>
      </c>
      <c r="D1593" s="368" t="s">
        <v>2232</v>
      </c>
      <c r="E1593" s="368" t="s">
        <v>2233</v>
      </c>
      <c r="F1593" s="368" t="s">
        <v>2234</v>
      </c>
      <c r="G1593" s="387" t="s">
        <v>22</v>
      </c>
      <c r="H1593" s="387">
        <v>19.0</v>
      </c>
      <c r="I1593" s="370" t="s">
        <v>407</v>
      </c>
      <c r="J1593" s="368" t="s">
        <v>355</v>
      </c>
      <c r="K1593" s="371">
        <v>20.0</v>
      </c>
      <c r="L1593" s="372" t="s">
        <v>5977</v>
      </c>
      <c r="M1593" s="389" t="s">
        <v>791</v>
      </c>
      <c r="N1593" s="14"/>
      <c r="O1593" s="14"/>
      <c r="P1593" s="14"/>
      <c r="Q1593" s="14"/>
      <c r="R1593" s="14"/>
      <c r="S1593" s="14"/>
      <c r="T1593" s="14"/>
      <c r="U1593" s="14"/>
      <c r="V1593" s="14"/>
      <c r="W1593" s="14"/>
      <c r="X1593" s="14"/>
    </row>
    <row r="1594">
      <c r="A1594" s="7">
        <v>1593.0</v>
      </c>
      <c r="B1594" s="7">
        <v>221.0</v>
      </c>
      <c r="C1594" s="191" t="s">
        <v>5978</v>
      </c>
      <c r="D1594" s="274" t="s">
        <v>5979</v>
      </c>
      <c r="E1594" s="274" t="s">
        <v>5356</v>
      </c>
      <c r="F1594" s="274" t="s">
        <v>5980</v>
      </c>
      <c r="G1594" s="7" t="s">
        <v>22</v>
      </c>
      <c r="H1594" s="7">
        <v>19.0</v>
      </c>
      <c r="I1594" s="89" t="s">
        <v>764</v>
      </c>
      <c r="J1594" s="274" t="s">
        <v>355</v>
      </c>
      <c r="K1594" s="278"/>
      <c r="L1594" s="108" t="s">
        <v>5981</v>
      </c>
      <c r="M1594" s="390" t="s">
        <v>1226</v>
      </c>
      <c r="N1594" s="14"/>
      <c r="O1594" s="14"/>
      <c r="P1594" s="14"/>
      <c r="Q1594" s="14"/>
      <c r="R1594" s="14"/>
      <c r="S1594" s="14"/>
      <c r="T1594" s="14"/>
      <c r="U1594" s="14"/>
      <c r="V1594" s="14"/>
      <c r="W1594" s="14"/>
      <c r="X1594" s="14"/>
    </row>
    <row r="1595">
      <c r="A1595" s="7">
        <v>1594.0</v>
      </c>
      <c r="B1595" s="7">
        <v>222.0</v>
      </c>
      <c r="C1595" s="367" t="s">
        <v>2284</v>
      </c>
      <c r="D1595" s="368" t="s">
        <v>476</v>
      </c>
      <c r="E1595" s="368" t="s">
        <v>837</v>
      </c>
      <c r="F1595" s="368" t="s">
        <v>1348</v>
      </c>
      <c r="G1595" s="387" t="s">
        <v>22</v>
      </c>
      <c r="H1595" s="387">
        <v>19.0</v>
      </c>
      <c r="I1595" s="370" t="s">
        <v>412</v>
      </c>
      <c r="J1595" s="368" t="s">
        <v>355</v>
      </c>
      <c r="K1595" s="371">
        <v>20.0</v>
      </c>
      <c r="L1595" s="372" t="s">
        <v>5982</v>
      </c>
      <c r="M1595" s="389" t="s">
        <v>1226</v>
      </c>
      <c r="N1595" s="14"/>
      <c r="O1595" s="14"/>
      <c r="P1595" s="14"/>
      <c r="Q1595" s="14"/>
      <c r="R1595" s="14"/>
      <c r="S1595" s="14"/>
      <c r="T1595" s="14"/>
      <c r="U1595" s="14"/>
      <c r="V1595" s="14"/>
      <c r="W1595" s="14"/>
      <c r="X1595" s="14"/>
    </row>
    <row r="1596">
      <c r="A1596" s="7">
        <v>1595.0</v>
      </c>
      <c r="B1596" s="7">
        <v>223.0</v>
      </c>
      <c r="C1596" s="367" t="s">
        <v>2357</v>
      </c>
      <c r="D1596" s="368" t="s">
        <v>92</v>
      </c>
      <c r="E1596" s="368" t="s">
        <v>2358</v>
      </c>
      <c r="F1596" s="368" t="s">
        <v>415</v>
      </c>
      <c r="G1596" s="387" t="s">
        <v>22</v>
      </c>
      <c r="H1596" s="387">
        <v>19.0</v>
      </c>
      <c r="I1596" s="370" t="s">
        <v>81</v>
      </c>
      <c r="J1596" s="368" t="s">
        <v>355</v>
      </c>
      <c r="K1596" s="371">
        <v>40.0</v>
      </c>
      <c r="L1596" s="372" t="s">
        <v>5983</v>
      </c>
      <c r="M1596" s="389" t="s">
        <v>1226</v>
      </c>
      <c r="N1596" s="14"/>
      <c r="O1596" s="14"/>
      <c r="P1596" s="14"/>
      <c r="Q1596" s="14"/>
      <c r="R1596" s="14"/>
      <c r="S1596" s="14"/>
      <c r="T1596" s="14"/>
      <c r="U1596" s="14"/>
      <c r="V1596" s="14"/>
      <c r="W1596" s="14"/>
      <c r="X1596" s="14"/>
    </row>
    <row r="1597">
      <c r="A1597" s="7">
        <v>1596.0</v>
      </c>
      <c r="B1597" s="30">
        <v>224.0</v>
      </c>
      <c r="C1597" s="15" t="s">
        <v>413</v>
      </c>
      <c r="D1597" s="26" t="s">
        <v>414</v>
      </c>
      <c r="E1597" s="26" t="s">
        <v>415</v>
      </c>
      <c r="F1597" s="26" t="s">
        <v>416</v>
      </c>
      <c r="G1597" s="12" t="s">
        <v>22</v>
      </c>
      <c r="H1597" s="12">
        <v>19.0</v>
      </c>
      <c r="I1597" s="13" t="s">
        <v>399</v>
      </c>
      <c r="J1597" s="26" t="s">
        <v>355</v>
      </c>
      <c r="K1597" s="377"/>
      <c r="L1597" s="10" t="s">
        <v>5115</v>
      </c>
      <c r="M1597" s="378"/>
      <c r="N1597" s="14"/>
      <c r="O1597" s="14"/>
      <c r="P1597" s="14"/>
      <c r="Q1597" s="14"/>
      <c r="R1597" s="14"/>
      <c r="S1597" s="14"/>
      <c r="T1597" s="14"/>
      <c r="U1597" s="14"/>
      <c r="V1597" s="14"/>
      <c r="W1597" s="14"/>
      <c r="X1597" s="14"/>
    </row>
    <row r="1598">
      <c r="A1598" s="7">
        <v>1597.0</v>
      </c>
      <c r="B1598" s="7">
        <v>225.0</v>
      </c>
      <c r="C1598" s="367" t="s">
        <v>2364</v>
      </c>
      <c r="D1598" s="368" t="s">
        <v>2365</v>
      </c>
      <c r="E1598" s="368" t="s">
        <v>2366</v>
      </c>
      <c r="F1598" s="368" t="s">
        <v>2367</v>
      </c>
      <c r="G1598" s="387" t="s">
        <v>22</v>
      </c>
      <c r="H1598" s="387">
        <v>19.0</v>
      </c>
      <c r="I1598" s="370" t="s">
        <v>399</v>
      </c>
      <c r="J1598" s="368" t="s">
        <v>355</v>
      </c>
      <c r="K1598" s="371">
        <v>40.0</v>
      </c>
      <c r="L1598" s="372" t="s">
        <v>5984</v>
      </c>
      <c r="M1598" s="389" t="s">
        <v>791</v>
      </c>
      <c r="N1598" s="14"/>
      <c r="O1598" s="14"/>
      <c r="P1598" s="14"/>
      <c r="Q1598" s="14"/>
      <c r="R1598" s="14"/>
      <c r="S1598" s="14"/>
      <c r="T1598" s="14"/>
      <c r="U1598" s="14"/>
      <c r="V1598" s="14"/>
      <c r="W1598" s="14"/>
      <c r="X1598" s="14"/>
    </row>
    <row r="1599">
      <c r="A1599" s="7">
        <v>1598.0</v>
      </c>
      <c r="B1599" s="7">
        <v>226.0</v>
      </c>
      <c r="C1599" s="191" t="s">
        <v>5985</v>
      </c>
      <c r="D1599" s="89" t="s">
        <v>5986</v>
      </c>
      <c r="E1599" s="89" t="s">
        <v>1278</v>
      </c>
      <c r="F1599" s="89" t="s">
        <v>5987</v>
      </c>
      <c r="G1599" s="7" t="s">
        <v>13</v>
      </c>
      <c r="H1599" s="7">
        <v>20.0</v>
      </c>
      <c r="I1599" s="89" t="s">
        <v>5988</v>
      </c>
      <c r="J1599" s="274" t="s">
        <v>355</v>
      </c>
      <c r="K1599" s="278"/>
      <c r="L1599" s="87" t="s">
        <v>5989</v>
      </c>
      <c r="M1599" s="390" t="s">
        <v>791</v>
      </c>
      <c r="N1599" s="14"/>
      <c r="O1599" s="14"/>
      <c r="P1599" s="14"/>
      <c r="Q1599" s="14"/>
      <c r="R1599" s="14"/>
      <c r="S1599" s="14"/>
      <c r="T1599" s="14"/>
      <c r="U1599" s="14"/>
      <c r="V1599" s="14"/>
      <c r="W1599" s="14"/>
      <c r="X1599" s="14"/>
    </row>
    <row r="1600">
      <c r="A1600" s="7">
        <v>1599.0</v>
      </c>
      <c r="B1600" s="7">
        <v>227.0</v>
      </c>
      <c r="C1600" s="191" t="s">
        <v>5990</v>
      </c>
      <c r="D1600" s="89" t="s">
        <v>5991</v>
      </c>
      <c r="E1600" s="89" t="s">
        <v>5992</v>
      </c>
      <c r="F1600" s="89" t="s">
        <v>1714</v>
      </c>
      <c r="G1600" s="7" t="s">
        <v>13</v>
      </c>
      <c r="H1600" s="7">
        <v>20.0</v>
      </c>
      <c r="I1600" s="89" t="s">
        <v>119</v>
      </c>
      <c r="J1600" s="274" t="s">
        <v>355</v>
      </c>
      <c r="K1600" s="278"/>
      <c r="L1600" s="87" t="s">
        <v>5993</v>
      </c>
      <c r="M1600" s="390" t="s">
        <v>791</v>
      </c>
      <c r="N1600" s="14"/>
      <c r="O1600" s="14"/>
      <c r="P1600" s="14"/>
      <c r="Q1600" s="14"/>
      <c r="R1600" s="14"/>
      <c r="S1600" s="14"/>
      <c r="T1600" s="14"/>
      <c r="U1600" s="14"/>
      <c r="V1600" s="14"/>
      <c r="W1600" s="14"/>
      <c r="X1600" s="14"/>
    </row>
    <row r="1601">
      <c r="A1601" s="7">
        <v>1600.0</v>
      </c>
      <c r="B1601" s="7">
        <v>228.0</v>
      </c>
      <c r="C1601" s="367">
        <v>324867.0</v>
      </c>
      <c r="D1601" s="370" t="s">
        <v>1863</v>
      </c>
      <c r="E1601" s="370" t="s">
        <v>2165</v>
      </c>
      <c r="F1601" s="370" t="s">
        <v>1289</v>
      </c>
      <c r="G1601" s="387" t="s">
        <v>13</v>
      </c>
      <c r="H1601" s="387">
        <v>20.0</v>
      </c>
      <c r="I1601" s="370" t="s">
        <v>275</v>
      </c>
      <c r="J1601" s="368" t="s">
        <v>355</v>
      </c>
      <c r="K1601" s="371">
        <v>20.0</v>
      </c>
      <c r="L1601" s="372" t="s">
        <v>5994</v>
      </c>
      <c r="M1601" s="389" t="s">
        <v>791</v>
      </c>
      <c r="N1601" s="14"/>
      <c r="O1601" s="14"/>
      <c r="P1601" s="14"/>
      <c r="Q1601" s="14"/>
      <c r="R1601" s="14"/>
      <c r="S1601" s="14"/>
      <c r="T1601" s="14"/>
      <c r="U1601" s="14"/>
      <c r="V1601" s="14"/>
      <c r="W1601" s="14"/>
      <c r="X1601" s="14"/>
    </row>
    <row r="1602">
      <c r="A1602" s="7">
        <v>1601.0</v>
      </c>
      <c r="B1602" s="7">
        <v>229.0</v>
      </c>
      <c r="C1602" s="15" t="s">
        <v>6283</v>
      </c>
      <c r="D1602" s="13" t="s">
        <v>6284</v>
      </c>
      <c r="E1602" s="13" t="s">
        <v>6285</v>
      </c>
      <c r="F1602" s="13" t="s">
        <v>430</v>
      </c>
      <c r="G1602" s="12" t="s">
        <v>13</v>
      </c>
      <c r="H1602" s="12">
        <v>20.0</v>
      </c>
      <c r="I1602" s="13" t="s">
        <v>996</v>
      </c>
      <c r="J1602" s="26" t="s">
        <v>355</v>
      </c>
      <c r="K1602" s="377"/>
      <c r="L1602" s="10" t="s">
        <v>6286</v>
      </c>
      <c r="M1602" s="378"/>
      <c r="N1602" s="14"/>
      <c r="O1602" s="14"/>
      <c r="P1602" s="14"/>
      <c r="Q1602" s="14"/>
      <c r="R1602" s="14"/>
      <c r="S1602" s="14"/>
      <c r="T1602" s="14"/>
      <c r="U1602" s="14"/>
      <c r="V1602" s="14"/>
      <c r="W1602" s="14"/>
      <c r="X1602" s="14"/>
    </row>
    <row r="1603">
      <c r="A1603" s="7">
        <v>1602.0</v>
      </c>
      <c r="B1603" s="7">
        <v>230.0</v>
      </c>
      <c r="C1603" s="15" t="s">
        <v>6287</v>
      </c>
      <c r="D1603" s="13" t="s">
        <v>320</v>
      </c>
      <c r="E1603" s="13" t="s">
        <v>6288</v>
      </c>
      <c r="F1603" s="13" t="s">
        <v>6289</v>
      </c>
      <c r="G1603" s="12" t="s">
        <v>13</v>
      </c>
      <c r="H1603" s="12">
        <v>20.0</v>
      </c>
      <c r="I1603" s="13" t="s">
        <v>61</v>
      </c>
      <c r="J1603" s="26" t="s">
        <v>355</v>
      </c>
      <c r="K1603" s="377"/>
      <c r="L1603" s="10" t="s">
        <v>6290</v>
      </c>
      <c r="M1603" s="378"/>
      <c r="N1603" s="14"/>
      <c r="O1603" s="14"/>
      <c r="P1603" s="14"/>
      <c r="Q1603" s="14"/>
      <c r="R1603" s="14"/>
      <c r="S1603" s="14"/>
      <c r="T1603" s="14"/>
      <c r="U1603" s="14"/>
      <c r="V1603" s="14"/>
      <c r="W1603" s="14"/>
      <c r="X1603" s="14"/>
    </row>
    <row r="1604">
      <c r="A1604" s="7">
        <v>1603.0</v>
      </c>
      <c r="B1604" s="7">
        <v>231.0</v>
      </c>
      <c r="C1604" s="15" t="s">
        <v>6291</v>
      </c>
      <c r="D1604" s="13" t="s">
        <v>6292</v>
      </c>
      <c r="E1604" s="13" t="s">
        <v>2342</v>
      </c>
      <c r="F1604" s="13" t="s">
        <v>24</v>
      </c>
      <c r="G1604" s="12" t="s">
        <v>13</v>
      </c>
      <c r="H1604" s="12">
        <v>20.0</v>
      </c>
      <c r="I1604" s="13" t="s">
        <v>6094</v>
      </c>
      <c r="J1604" s="26" t="s">
        <v>355</v>
      </c>
      <c r="K1604" s="377"/>
      <c r="L1604" s="10" t="s">
        <v>6293</v>
      </c>
      <c r="M1604" s="378"/>
      <c r="N1604" s="14"/>
      <c r="O1604" s="14"/>
      <c r="P1604" s="14"/>
      <c r="Q1604" s="14"/>
      <c r="R1604" s="14"/>
      <c r="S1604" s="14"/>
      <c r="T1604" s="14"/>
      <c r="U1604" s="14"/>
      <c r="V1604" s="14"/>
      <c r="W1604" s="14"/>
      <c r="X1604" s="14"/>
    </row>
    <row r="1605">
      <c r="A1605" s="7">
        <v>1604.0</v>
      </c>
      <c r="B1605" s="7">
        <v>232.0</v>
      </c>
      <c r="C1605" s="15" t="s">
        <v>6294</v>
      </c>
      <c r="D1605" s="13" t="s">
        <v>6295</v>
      </c>
      <c r="E1605" s="13" t="s">
        <v>40</v>
      </c>
      <c r="F1605" s="13" t="s">
        <v>60</v>
      </c>
      <c r="G1605" s="12" t="s">
        <v>13</v>
      </c>
      <c r="H1605" s="12">
        <v>20.0</v>
      </c>
      <c r="I1605" s="13" t="s">
        <v>996</v>
      </c>
      <c r="J1605" s="26" t="s">
        <v>355</v>
      </c>
      <c r="K1605" s="377"/>
      <c r="L1605" s="10" t="s">
        <v>6296</v>
      </c>
      <c r="M1605" s="378"/>
      <c r="N1605" s="14"/>
      <c r="O1605" s="14"/>
      <c r="P1605" s="14"/>
      <c r="Q1605" s="14"/>
      <c r="R1605" s="14"/>
      <c r="S1605" s="14"/>
      <c r="T1605" s="14"/>
      <c r="U1605" s="14"/>
      <c r="V1605" s="14"/>
      <c r="W1605" s="14"/>
      <c r="X1605" s="14"/>
    </row>
    <row r="1606">
      <c r="A1606" s="7">
        <v>1605.0</v>
      </c>
      <c r="B1606" s="7">
        <v>233.0</v>
      </c>
      <c r="C1606" s="15" t="s">
        <v>6297</v>
      </c>
      <c r="D1606" s="13" t="s">
        <v>276</v>
      </c>
      <c r="E1606" s="13" t="s">
        <v>864</v>
      </c>
      <c r="F1606" s="13" t="s">
        <v>6298</v>
      </c>
      <c r="G1606" s="12" t="s">
        <v>13</v>
      </c>
      <c r="H1606" s="12">
        <v>20.0</v>
      </c>
      <c r="I1606" s="13" t="s">
        <v>72</v>
      </c>
      <c r="J1606" s="26" t="s">
        <v>355</v>
      </c>
      <c r="K1606" s="377"/>
      <c r="L1606" s="10" t="s">
        <v>6299</v>
      </c>
      <c r="M1606" s="378"/>
      <c r="N1606" s="14"/>
      <c r="O1606" s="14"/>
      <c r="P1606" s="14"/>
      <c r="Q1606" s="14"/>
      <c r="R1606" s="14"/>
      <c r="S1606" s="14"/>
      <c r="T1606" s="14"/>
      <c r="U1606" s="14"/>
      <c r="V1606" s="14"/>
      <c r="W1606" s="14"/>
      <c r="X1606" s="14"/>
    </row>
    <row r="1607">
      <c r="A1607" s="7">
        <v>1606.0</v>
      </c>
      <c r="B1607" s="7">
        <v>234.0</v>
      </c>
      <c r="C1607" s="15" t="s">
        <v>6300</v>
      </c>
      <c r="D1607" s="13" t="s">
        <v>173</v>
      </c>
      <c r="E1607" s="13" t="s">
        <v>864</v>
      </c>
      <c r="F1607" s="13" t="s">
        <v>6298</v>
      </c>
      <c r="G1607" s="12" t="s">
        <v>13</v>
      </c>
      <c r="H1607" s="12">
        <v>20.0</v>
      </c>
      <c r="I1607" s="13" t="s">
        <v>72</v>
      </c>
      <c r="J1607" s="26" t="s">
        <v>355</v>
      </c>
      <c r="K1607" s="377"/>
      <c r="L1607" s="10" t="s">
        <v>6301</v>
      </c>
      <c r="M1607" s="378"/>
      <c r="N1607" s="14"/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</row>
    <row r="1608">
      <c r="A1608" s="7">
        <v>1607.0</v>
      </c>
      <c r="B1608" s="7">
        <v>235.0</v>
      </c>
      <c r="C1608" s="15" t="s">
        <v>6302</v>
      </c>
      <c r="D1608" s="13" t="s">
        <v>6303</v>
      </c>
      <c r="E1608" s="13" t="s">
        <v>533</v>
      </c>
      <c r="F1608" s="13" t="s">
        <v>6304</v>
      </c>
      <c r="G1608" s="12" t="s">
        <v>13</v>
      </c>
      <c r="H1608" s="12">
        <v>20.0</v>
      </c>
      <c r="I1608" s="13" t="s">
        <v>786</v>
      </c>
      <c r="J1608" s="26" t="s">
        <v>355</v>
      </c>
      <c r="K1608" s="377"/>
      <c r="L1608" s="10" t="s">
        <v>6305</v>
      </c>
      <c r="M1608" s="378"/>
      <c r="N1608" s="14"/>
      <c r="O1608" s="14"/>
      <c r="P1608" s="14"/>
      <c r="Q1608" s="14"/>
      <c r="R1608" s="14"/>
      <c r="S1608" s="14"/>
      <c r="T1608" s="14"/>
      <c r="U1608" s="14"/>
      <c r="V1608" s="14"/>
      <c r="W1608" s="14"/>
      <c r="X1608" s="14"/>
    </row>
    <row r="1609">
      <c r="A1609" s="7">
        <v>1608.0</v>
      </c>
      <c r="B1609" s="7">
        <v>236.0</v>
      </c>
      <c r="C1609" s="191" t="s">
        <v>5995</v>
      </c>
      <c r="D1609" s="89" t="s">
        <v>58</v>
      </c>
      <c r="E1609" s="89" t="s">
        <v>2850</v>
      </c>
      <c r="F1609" s="89" t="s">
        <v>5996</v>
      </c>
      <c r="G1609" s="7" t="s">
        <v>13</v>
      </c>
      <c r="H1609" s="7">
        <v>20.0</v>
      </c>
      <c r="I1609" s="89" t="s">
        <v>119</v>
      </c>
      <c r="J1609" s="274" t="s">
        <v>355</v>
      </c>
      <c r="K1609" s="278"/>
      <c r="L1609" s="87" t="s">
        <v>5998</v>
      </c>
      <c r="M1609" s="390" t="s">
        <v>791</v>
      </c>
      <c r="N1609" s="14"/>
      <c r="O1609" s="14"/>
      <c r="P1609" s="14"/>
      <c r="Q1609" s="14"/>
      <c r="R1609" s="14"/>
      <c r="S1609" s="14"/>
      <c r="T1609" s="14"/>
      <c r="U1609" s="14"/>
      <c r="V1609" s="14"/>
      <c r="W1609" s="14"/>
      <c r="X1609" s="14"/>
    </row>
    <row r="1610">
      <c r="A1610" s="7">
        <v>1609.0</v>
      </c>
      <c r="B1610" s="7">
        <v>237.0</v>
      </c>
      <c r="C1610" s="367" t="s">
        <v>2319</v>
      </c>
      <c r="D1610" s="370" t="s">
        <v>302</v>
      </c>
      <c r="E1610" s="370" t="s">
        <v>2320</v>
      </c>
      <c r="F1610" s="370" t="s">
        <v>271</v>
      </c>
      <c r="G1610" s="387" t="s">
        <v>13</v>
      </c>
      <c r="H1610" s="387">
        <v>20.0</v>
      </c>
      <c r="I1610" s="370" t="s">
        <v>77</v>
      </c>
      <c r="J1610" s="368" t="s">
        <v>355</v>
      </c>
      <c r="K1610" s="371">
        <v>40.0</v>
      </c>
      <c r="L1610" s="372" t="s">
        <v>5999</v>
      </c>
      <c r="M1610" s="389" t="s">
        <v>788</v>
      </c>
      <c r="N1610" s="14"/>
      <c r="O1610" s="14"/>
      <c r="P1610" s="14"/>
      <c r="Q1610" s="14"/>
      <c r="R1610" s="14"/>
      <c r="S1610" s="14"/>
      <c r="T1610" s="14"/>
      <c r="U1610" s="14"/>
      <c r="V1610" s="14"/>
      <c r="W1610" s="14"/>
      <c r="X1610" s="14"/>
    </row>
    <row r="1611">
      <c r="A1611" s="7">
        <v>1610.0</v>
      </c>
      <c r="B1611" s="7">
        <v>238.0</v>
      </c>
      <c r="C1611" s="191" t="s">
        <v>6000</v>
      </c>
      <c r="D1611" s="89" t="s">
        <v>3017</v>
      </c>
      <c r="E1611" s="89" t="s">
        <v>6001</v>
      </c>
      <c r="F1611" s="89" t="s">
        <v>6002</v>
      </c>
      <c r="G1611" s="7" t="s">
        <v>13</v>
      </c>
      <c r="H1611" s="7">
        <v>20.0</v>
      </c>
      <c r="I1611" s="89" t="s">
        <v>232</v>
      </c>
      <c r="J1611" s="274" t="s">
        <v>355</v>
      </c>
      <c r="K1611" s="278"/>
      <c r="L1611" s="87" t="s">
        <v>6004</v>
      </c>
      <c r="M1611" s="390" t="s">
        <v>791</v>
      </c>
      <c r="N1611" s="14"/>
      <c r="O1611" s="14"/>
      <c r="P1611" s="14"/>
      <c r="Q1611" s="14"/>
      <c r="R1611" s="14"/>
      <c r="S1611" s="14"/>
      <c r="T1611" s="14"/>
      <c r="U1611" s="14"/>
      <c r="V1611" s="14"/>
      <c r="W1611" s="14"/>
      <c r="X1611" s="14"/>
    </row>
    <row r="1612">
      <c r="A1612" s="7">
        <v>1611.0</v>
      </c>
      <c r="B1612" s="7">
        <v>239.0</v>
      </c>
      <c r="C1612" s="367" t="s">
        <v>2174</v>
      </c>
      <c r="D1612" s="370" t="s">
        <v>62</v>
      </c>
      <c r="E1612" s="370" t="s">
        <v>1351</v>
      </c>
      <c r="F1612" s="370" t="s">
        <v>430</v>
      </c>
      <c r="G1612" s="387" t="s">
        <v>13</v>
      </c>
      <c r="H1612" s="387">
        <v>20.0</v>
      </c>
      <c r="I1612" s="370" t="s">
        <v>61</v>
      </c>
      <c r="J1612" s="368" t="s">
        <v>355</v>
      </c>
      <c r="K1612" s="371">
        <v>20.0</v>
      </c>
      <c r="L1612" s="372" t="s">
        <v>6005</v>
      </c>
      <c r="M1612" s="389" t="s">
        <v>791</v>
      </c>
      <c r="N1612" s="14"/>
      <c r="O1612" s="14"/>
      <c r="P1612" s="14"/>
      <c r="Q1612" s="14"/>
      <c r="R1612" s="14"/>
      <c r="S1612" s="14"/>
      <c r="T1612" s="14"/>
      <c r="U1612" s="14"/>
      <c r="V1612" s="14"/>
      <c r="W1612" s="14"/>
      <c r="X1612" s="14"/>
    </row>
    <row r="1613">
      <c r="A1613" s="7">
        <v>1612.0</v>
      </c>
      <c r="B1613" s="7">
        <v>240.0</v>
      </c>
      <c r="C1613" s="15" t="s">
        <v>6306</v>
      </c>
      <c r="D1613" s="13" t="s">
        <v>6307</v>
      </c>
      <c r="E1613" s="13" t="s">
        <v>440</v>
      </c>
      <c r="F1613" s="13" t="s">
        <v>339</v>
      </c>
      <c r="G1613" s="12" t="s">
        <v>13</v>
      </c>
      <c r="H1613" s="12">
        <v>20.0</v>
      </c>
      <c r="I1613" s="13" t="s">
        <v>379</v>
      </c>
      <c r="J1613" s="26" t="s">
        <v>355</v>
      </c>
      <c r="K1613" s="377"/>
      <c r="L1613" s="10" t="s">
        <v>6308</v>
      </c>
      <c r="M1613" s="378"/>
      <c r="N1613" s="14"/>
      <c r="O1613" s="14"/>
      <c r="P1613" s="14"/>
      <c r="Q1613" s="14"/>
      <c r="R1613" s="14"/>
      <c r="S1613" s="14"/>
      <c r="T1613" s="14"/>
      <c r="U1613" s="14"/>
      <c r="V1613" s="14"/>
      <c r="W1613" s="14"/>
      <c r="X1613" s="14"/>
    </row>
    <row r="1614">
      <c r="A1614" s="7">
        <v>1613.0</v>
      </c>
      <c r="B1614" s="7">
        <v>241.0</v>
      </c>
      <c r="C1614" s="191" t="s">
        <v>6006</v>
      </c>
      <c r="D1614" s="89" t="s">
        <v>6007</v>
      </c>
      <c r="E1614" s="89" t="s">
        <v>6008</v>
      </c>
      <c r="F1614" s="89" t="s">
        <v>682</v>
      </c>
      <c r="G1614" s="7" t="s">
        <v>13</v>
      </c>
      <c r="H1614" s="7">
        <v>20.0</v>
      </c>
      <c r="I1614" s="89" t="s">
        <v>6009</v>
      </c>
      <c r="J1614" s="274" t="s">
        <v>355</v>
      </c>
      <c r="K1614" s="278"/>
      <c r="L1614" s="87" t="s">
        <v>6010</v>
      </c>
      <c r="M1614" s="390" t="s">
        <v>791</v>
      </c>
      <c r="N1614" s="14"/>
      <c r="O1614" s="14"/>
      <c r="P1614" s="14"/>
      <c r="Q1614" s="14"/>
      <c r="R1614" s="14"/>
      <c r="S1614" s="14"/>
      <c r="T1614" s="14"/>
      <c r="U1614" s="14"/>
      <c r="V1614" s="14"/>
      <c r="W1614" s="14"/>
      <c r="X1614" s="14"/>
    </row>
    <row r="1615">
      <c r="A1615" s="7">
        <v>1614.0</v>
      </c>
      <c r="B1615" s="7">
        <v>242.0</v>
      </c>
      <c r="C1615" s="367" t="s">
        <v>2180</v>
      </c>
      <c r="D1615" s="370" t="s">
        <v>420</v>
      </c>
      <c r="E1615" s="370" t="s">
        <v>1496</v>
      </c>
      <c r="F1615" s="370" t="s">
        <v>2181</v>
      </c>
      <c r="G1615" s="387" t="s">
        <v>13</v>
      </c>
      <c r="H1615" s="387">
        <v>20.0</v>
      </c>
      <c r="I1615" s="370" t="s">
        <v>64</v>
      </c>
      <c r="J1615" s="368" t="s">
        <v>355</v>
      </c>
      <c r="K1615" s="371">
        <v>20.0</v>
      </c>
      <c r="L1615" s="372" t="s">
        <v>6011</v>
      </c>
      <c r="M1615" s="389" t="s">
        <v>791</v>
      </c>
      <c r="N1615" s="14"/>
      <c r="O1615" s="14"/>
      <c r="P1615" s="14"/>
      <c r="Q1615" s="14"/>
      <c r="R1615" s="14"/>
      <c r="S1615" s="14"/>
      <c r="T1615" s="14"/>
      <c r="U1615" s="14"/>
      <c r="V1615" s="14"/>
      <c r="W1615" s="14"/>
      <c r="X1615" s="14"/>
    </row>
    <row r="1616">
      <c r="A1616" s="7">
        <v>1615.0</v>
      </c>
      <c r="B1616" s="7">
        <v>243.0</v>
      </c>
      <c r="C1616" s="191" t="s">
        <v>6012</v>
      </c>
      <c r="D1616" s="89" t="s">
        <v>62</v>
      </c>
      <c r="E1616" s="89" t="s">
        <v>6013</v>
      </c>
      <c r="F1616" s="89" t="s">
        <v>6014</v>
      </c>
      <c r="G1616" s="7" t="s">
        <v>13</v>
      </c>
      <c r="H1616" s="7">
        <v>20.0</v>
      </c>
      <c r="I1616" s="89" t="s">
        <v>119</v>
      </c>
      <c r="J1616" s="274" t="s">
        <v>355</v>
      </c>
      <c r="K1616" s="132"/>
      <c r="L1616" s="87" t="s">
        <v>6016</v>
      </c>
      <c r="M1616" s="390" t="s">
        <v>791</v>
      </c>
      <c r="N1616" s="14"/>
      <c r="O1616" s="14"/>
      <c r="P1616" s="14"/>
      <c r="Q1616" s="14"/>
      <c r="R1616" s="14"/>
      <c r="S1616" s="14"/>
      <c r="T1616" s="14"/>
      <c r="U1616" s="14"/>
      <c r="V1616" s="14"/>
      <c r="W1616" s="14"/>
      <c r="X1616" s="14"/>
    </row>
    <row r="1617">
      <c r="A1617" s="7">
        <v>1616.0</v>
      </c>
      <c r="B1617" s="7">
        <v>244.0</v>
      </c>
      <c r="C1617" s="367" t="s">
        <v>2187</v>
      </c>
      <c r="D1617" s="370" t="s">
        <v>2188</v>
      </c>
      <c r="E1617" s="370" t="s">
        <v>1064</v>
      </c>
      <c r="F1617" s="370" t="s">
        <v>494</v>
      </c>
      <c r="G1617" s="387" t="s">
        <v>13</v>
      </c>
      <c r="H1617" s="387">
        <v>20.0</v>
      </c>
      <c r="I1617" s="370" t="s">
        <v>2034</v>
      </c>
      <c r="J1617" s="368" t="s">
        <v>355</v>
      </c>
      <c r="K1617" s="371">
        <v>20.0</v>
      </c>
      <c r="L1617" s="372" t="s">
        <v>6017</v>
      </c>
      <c r="M1617" s="389" t="s">
        <v>791</v>
      </c>
      <c r="N1617" s="14"/>
      <c r="O1617" s="14"/>
      <c r="P1617" s="14"/>
      <c r="Q1617" s="14"/>
      <c r="R1617" s="14"/>
      <c r="S1617" s="14"/>
      <c r="T1617" s="14"/>
      <c r="U1617" s="14"/>
      <c r="V1617" s="14"/>
      <c r="W1617" s="14"/>
      <c r="X1617" s="14"/>
    </row>
    <row r="1618">
      <c r="A1618" s="7">
        <v>1617.0</v>
      </c>
      <c r="B1618" s="7">
        <v>245.0</v>
      </c>
      <c r="C1618" s="367" t="s">
        <v>2379</v>
      </c>
      <c r="D1618" s="370" t="s">
        <v>2380</v>
      </c>
      <c r="E1618" s="370" t="s">
        <v>2381</v>
      </c>
      <c r="F1618" s="370" t="s">
        <v>1520</v>
      </c>
      <c r="G1618" s="387" t="s">
        <v>13</v>
      </c>
      <c r="H1618" s="387">
        <v>20.0</v>
      </c>
      <c r="I1618" s="370" t="s">
        <v>64</v>
      </c>
      <c r="J1618" s="368" t="s">
        <v>355</v>
      </c>
      <c r="K1618" s="371">
        <v>60.0</v>
      </c>
      <c r="L1618" s="372" t="s">
        <v>6018</v>
      </c>
      <c r="M1618" s="389" t="s">
        <v>788</v>
      </c>
      <c r="N1618" s="14"/>
      <c r="O1618" s="14"/>
      <c r="P1618" s="14"/>
      <c r="Q1618" s="14"/>
      <c r="R1618" s="14"/>
      <c r="S1618" s="14"/>
      <c r="T1618" s="14"/>
      <c r="U1618" s="14"/>
      <c r="V1618" s="14"/>
      <c r="W1618" s="14"/>
      <c r="X1618" s="14"/>
    </row>
    <row r="1619">
      <c r="A1619" s="7">
        <v>1618.0</v>
      </c>
      <c r="B1619" s="7">
        <v>246.0</v>
      </c>
      <c r="C1619" s="191" t="s">
        <v>6019</v>
      </c>
      <c r="D1619" s="89" t="s">
        <v>6020</v>
      </c>
      <c r="E1619" s="89" t="s">
        <v>1791</v>
      </c>
      <c r="F1619" s="89" t="s">
        <v>891</v>
      </c>
      <c r="G1619" s="7" t="s">
        <v>13</v>
      </c>
      <c r="H1619" s="7">
        <v>20.0</v>
      </c>
      <c r="I1619" s="89" t="s">
        <v>996</v>
      </c>
      <c r="J1619" s="274" t="s">
        <v>355</v>
      </c>
      <c r="K1619" s="278"/>
      <c r="L1619" s="87" t="s">
        <v>6021</v>
      </c>
      <c r="M1619" s="390" t="s">
        <v>788</v>
      </c>
      <c r="N1619" s="14"/>
      <c r="O1619" s="14"/>
      <c r="P1619" s="14"/>
      <c r="Q1619" s="14"/>
      <c r="R1619" s="14"/>
      <c r="S1619" s="14"/>
      <c r="T1619" s="14"/>
      <c r="U1619" s="14"/>
      <c r="V1619" s="14"/>
      <c r="W1619" s="14"/>
      <c r="X1619" s="14"/>
    </row>
    <row r="1620">
      <c r="A1620" s="7">
        <v>1619.0</v>
      </c>
      <c r="B1620" s="7">
        <v>247.0</v>
      </c>
      <c r="C1620" s="191" t="s">
        <v>6022</v>
      </c>
      <c r="D1620" s="89" t="s">
        <v>6023</v>
      </c>
      <c r="E1620" s="89" t="s">
        <v>2199</v>
      </c>
      <c r="F1620" s="89" t="s">
        <v>6024</v>
      </c>
      <c r="G1620" s="7" t="s">
        <v>13</v>
      </c>
      <c r="H1620" s="7">
        <v>20.0</v>
      </c>
      <c r="I1620" s="89" t="s">
        <v>275</v>
      </c>
      <c r="J1620" s="274" t="s">
        <v>355</v>
      </c>
      <c r="K1620" s="278"/>
      <c r="L1620" s="87" t="s">
        <v>6025</v>
      </c>
      <c r="M1620" s="390" t="s">
        <v>791</v>
      </c>
      <c r="N1620" s="14"/>
      <c r="O1620" s="14"/>
      <c r="P1620" s="14"/>
      <c r="Q1620" s="14"/>
      <c r="R1620" s="14"/>
      <c r="S1620" s="14"/>
      <c r="T1620" s="14"/>
      <c r="U1620" s="14"/>
      <c r="V1620" s="14"/>
      <c r="W1620" s="14"/>
      <c r="X1620" s="14"/>
    </row>
    <row r="1621">
      <c r="A1621" s="7">
        <v>1620.0</v>
      </c>
      <c r="B1621" s="7">
        <v>248.0</v>
      </c>
      <c r="C1621" s="191" t="s">
        <v>6026</v>
      </c>
      <c r="D1621" s="89" t="s">
        <v>69</v>
      </c>
      <c r="E1621" s="89" t="s">
        <v>102</v>
      </c>
      <c r="F1621" s="89" t="s">
        <v>472</v>
      </c>
      <c r="G1621" s="7" t="s">
        <v>13</v>
      </c>
      <c r="H1621" s="7">
        <v>20.0</v>
      </c>
      <c r="I1621" s="89" t="s">
        <v>232</v>
      </c>
      <c r="J1621" s="274" t="s">
        <v>355</v>
      </c>
      <c r="K1621" s="278"/>
      <c r="L1621" s="87" t="s">
        <v>6027</v>
      </c>
      <c r="M1621" s="390" t="s">
        <v>788</v>
      </c>
      <c r="N1621" s="14"/>
      <c r="O1621" s="14"/>
      <c r="P1621" s="14"/>
      <c r="Q1621" s="14"/>
      <c r="R1621" s="14"/>
      <c r="S1621" s="14"/>
      <c r="T1621" s="14"/>
      <c r="U1621" s="14"/>
      <c r="V1621" s="14"/>
      <c r="W1621" s="14"/>
      <c r="X1621" s="14"/>
    </row>
    <row r="1622">
      <c r="A1622" s="7">
        <v>1621.0</v>
      </c>
      <c r="B1622" s="7">
        <v>249.0</v>
      </c>
      <c r="C1622" s="367" t="s">
        <v>2202</v>
      </c>
      <c r="D1622" s="370" t="s">
        <v>2203</v>
      </c>
      <c r="E1622" s="370" t="s">
        <v>339</v>
      </c>
      <c r="F1622" s="370" t="s">
        <v>2204</v>
      </c>
      <c r="G1622" s="387" t="s">
        <v>13</v>
      </c>
      <c r="H1622" s="387">
        <v>20.0</v>
      </c>
      <c r="I1622" s="370" t="s">
        <v>119</v>
      </c>
      <c r="J1622" s="368" t="s">
        <v>355</v>
      </c>
      <c r="K1622" s="371">
        <v>20.0</v>
      </c>
      <c r="L1622" s="372" t="s">
        <v>6028</v>
      </c>
      <c r="M1622" s="389" t="s">
        <v>788</v>
      </c>
      <c r="N1622" s="14"/>
      <c r="O1622" s="14"/>
      <c r="P1622" s="14"/>
      <c r="Q1622" s="14"/>
      <c r="R1622" s="14"/>
      <c r="S1622" s="14"/>
      <c r="T1622" s="14"/>
      <c r="U1622" s="14"/>
      <c r="V1622" s="14"/>
      <c r="W1622" s="14"/>
      <c r="X1622" s="14"/>
    </row>
    <row r="1623">
      <c r="A1623" s="7">
        <v>1622.0</v>
      </c>
      <c r="B1623" s="7">
        <v>250.0</v>
      </c>
      <c r="C1623" s="191" t="s">
        <v>6029</v>
      </c>
      <c r="D1623" s="89" t="s">
        <v>3845</v>
      </c>
      <c r="E1623" s="89" t="s">
        <v>339</v>
      </c>
      <c r="F1623" s="89" t="s">
        <v>6030</v>
      </c>
      <c r="G1623" s="7" t="s">
        <v>13</v>
      </c>
      <c r="H1623" s="7">
        <v>20.0</v>
      </c>
      <c r="I1623" s="89" t="s">
        <v>77</v>
      </c>
      <c r="J1623" s="274" t="s">
        <v>355</v>
      </c>
      <c r="K1623" s="278"/>
      <c r="L1623" s="87" t="s">
        <v>6031</v>
      </c>
      <c r="M1623" s="390" t="s">
        <v>788</v>
      </c>
      <c r="N1623" s="14"/>
      <c r="O1623" s="14"/>
      <c r="P1623" s="14"/>
      <c r="Q1623" s="14"/>
      <c r="R1623" s="14"/>
      <c r="S1623" s="14"/>
      <c r="T1623" s="14"/>
      <c r="U1623" s="14"/>
      <c r="V1623" s="14"/>
      <c r="W1623" s="14"/>
      <c r="X1623" s="14"/>
    </row>
    <row r="1624">
      <c r="A1624" s="7">
        <v>1623.0</v>
      </c>
      <c r="B1624" s="7">
        <v>251.0</v>
      </c>
      <c r="C1624" s="15" t="s">
        <v>6309</v>
      </c>
      <c r="D1624" s="13" t="s">
        <v>6310</v>
      </c>
      <c r="E1624" s="13" t="s">
        <v>25</v>
      </c>
      <c r="F1624" s="13" t="s">
        <v>6311</v>
      </c>
      <c r="G1624" s="12" t="s">
        <v>13</v>
      </c>
      <c r="H1624" s="12">
        <v>20.0</v>
      </c>
      <c r="I1624" s="13" t="s">
        <v>6312</v>
      </c>
      <c r="J1624" s="26" t="s">
        <v>355</v>
      </c>
      <c r="K1624" s="377"/>
      <c r="L1624" s="10" t="s">
        <v>6313</v>
      </c>
      <c r="M1624" s="378"/>
      <c r="N1624" s="14"/>
      <c r="O1624" s="14"/>
      <c r="P1624" s="14"/>
      <c r="Q1624" s="14"/>
      <c r="R1624" s="14"/>
      <c r="S1624" s="14"/>
      <c r="T1624" s="14"/>
      <c r="U1624" s="14"/>
      <c r="V1624" s="14"/>
      <c r="W1624" s="14"/>
      <c r="X1624" s="14"/>
    </row>
    <row r="1625">
      <c r="A1625" s="7">
        <v>1624.0</v>
      </c>
      <c r="B1625" s="7">
        <v>252.0</v>
      </c>
      <c r="C1625" s="191" t="s">
        <v>6032</v>
      </c>
      <c r="D1625" s="89" t="s">
        <v>276</v>
      </c>
      <c r="E1625" s="89" t="s">
        <v>6033</v>
      </c>
      <c r="F1625" s="89" t="s">
        <v>912</v>
      </c>
      <c r="G1625" s="7" t="s">
        <v>13</v>
      </c>
      <c r="H1625" s="7">
        <v>20.0</v>
      </c>
      <c r="I1625" s="89" t="s">
        <v>1259</v>
      </c>
      <c r="J1625" s="274" t="s">
        <v>355</v>
      </c>
      <c r="K1625" s="278"/>
      <c r="L1625" s="87" t="s">
        <v>6034</v>
      </c>
      <c r="M1625" s="390" t="s">
        <v>791</v>
      </c>
      <c r="N1625" s="14"/>
      <c r="O1625" s="14"/>
      <c r="P1625" s="14"/>
      <c r="Q1625" s="14"/>
      <c r="R1625" s="14"/>
      <c r="S1625" s="14"/>
      <c r="T1625" s="14"/>
      <c r="U1625" s="14"/>
      <c r="V1625" s="14"/>
      <c r="W1625" s="14"/>
      <c r="X1625" s="14"/>
    </row>
    <row r="1626">
      <c r="A1626" s="7">
        <v>1625.0</v>
      </c>
      <c r="B1626" s="7">
        <v>253.0</v>
      </c>
      <c r="C1626" s="15" t="s">
        <v>6314</v>
      </c>
      <c r="D1626" s="13" t="s">
        <v>6315</v>
      </c>
      <c r="E1626" s="13" t="s">
        <v>430</v>
      </c>
      <c r="F1626" s="13" t="s">
        <v>6316</v>
      </c>
      <c r="G1626" s="12" t="s">
        <v>13</v>
      </c>
      <c r="H1626" s="12">
        <v>20.0</v>
      </c>
      <c r="I1626" s="13" t="s">
        <v>1259</v>
      </c>
      <c r="J1626" s="26" t="s">
        <v>355</v>
      </c>
      <c r="K1626" s="377"/>
      <c r="L1626" s="10" t="s">
        <v>6317</v>
      </c>
      <c r="M1626" s="378"/>
      <c r="N1626" s="14"/>
      <c r="O1626" s="14"/>
      <c r="P1626" s="14"/>
      <c r="Q1626" s="14"/>
      <c r="R1626" s="14"/>
      <c r="S1626" s="14"/>
      <c r="T1626" s="14"/>
      <c r="U1626" s="14"/>
      <c r="V1626" s="14"/>
      <c r="W1626" s="14"/>
      <c r="X1626" s="14"/>
    </row>
    <row r="1627">
      <c r="A1627" s="7">
        <v>1626.0</v>
      </c>
      <c r="B1627" s="7">
        <v>254.0</v>
      </c>
      <c r="C1627" s="191" t="s">
        <v>6035</v>
      </c>
      <c r="D1627" s="89" t="s">
        <v>79</v>
      </c>
      <c r="E1627" s="89" t="s">
        <v>11</v>
      </c>
      <c r="F1627" s="89" t="s">
        <v>55</v>
      </c>
      <c r="G1627" s="7" t="s">
        <v>13</v>
      </c>
      <c r="H1627" s="7">
        <v>20.0</v>
      </c>
      <c r="I1627" s="89" t="s">
        <v>119</v>
      </c>
      <c r="J1627" s="274" t="s">
        <v>355</v>
      </c>
      <c r="K1627" s="278"/>
      <c r="L1627" s="87" t="s">
        <v>6036</v>
      </c>
      <c r="M1627" s="390" t="s">
        <v>791</v>
      </c>
      <c r="N1627" s="14"/>
      <c r="O1627" s="14"/>
      <c r="P1627" s="14"/>
      <c r="Q1627" s="14"/>
      <c r="R1627" s="14"/>
      <c r="S1627" s="14"/>
      <c r="T1627" s="14"/>
      <c r="U1627" s="14"/>
      <c r="V1627" s="14"/>
      <c r="W1627" s="14"/>
      <c r="X1627" s="14"/>
    </row>
    <row r="1628">
      <c r="A1628" s="7">
        <v>1627.0</v>
      </c>
      <c r="B1628" s="7">
        <v>255.0</v>
      </c>
      <c r="C1628" s="191" t="s">
        <v>6038</v>
      </c>
      <c r="D1628" s="89" t="s">
        <v>58</v>
      </c>
      <c r="E1628" s="89" t="s">
        <v>63</v>
      </c>
      <c r="F1628" s="89" t="s">
        <v>59</v>
      </c>
      <c r="G1628" s="7" t="s">
        <v>13</v>
      </c>
      <c r="H1628" s="7">
        <v>20.0</v>
      </c>
      <c r="I1628" s="89" t="s">
        <v>978</v>
      </c>
      <c r="J1628" s="274" t="s">
        <v>355</v>
      </c>
      <c r="K1628" s="278"/>
      <c r="L1628" s="87" t="s">
        <v>6039</v>
      </c>
      <c r="M1628" s="390" t="s">
        <v>791</v>
      </c>
      <c r="N1628" s="14"/>
      <c r="O1628" s="14"/>
      <c r="P1628" s="14"/>
      <c r="Q1628" s="14"/>
      <c r="R1628" s="14"/>
      <c r="S1628" s="14"/>
      <c r="T1628" s="14"/>
      <c r="U1628" s="14"/>
      <c r="V1628" s="14"/>
      <c r="W1628" s="14"/>
      <c r="X1628" s="14"/>
    </row>
    <row r="1629">
      <c r="A1629" s="7">
        <v>1628.0</v>
      </c>
      <c r="B1629" s="7">
        <v>256.0</v>
      </c>
      <c r="C1629" s="15" t="s">
        <v>6318</v>
      </c>
      <c r="D1629" s="13" t="s">
        <v>6319</v>
      </c>
      <c r="E1629" s="13" t="s">
        <v>992</v>
      </c>
      <c r="F1629" s="13" t="s">
        <v>6320</v>
      </c>
      <c r="G1629" s="12" t="s">
        <v>13</v>
      </c>
      <c r="H1629" s="12">
        <v>20.0</v>
      </c>
      <c r="I1629" s="13" t="s">
        <v>6094</v>
      </c>
      <c r="J1629" s="26" t="s">
        <v>355</v>
      </c>
      <c r="K1629" s="377"/>
      <c r="L1629" s="10" t="s">
        <v>6321</v>
      </c>
      <c r="M1629" s="378"/>
      <c r="N1629" s="14"/>
      <c r="O1629" s="14"/>
      <c r="P1629" s="14"/>
      <c r="Q1629" s="14"/>
      <c r="R1629" s="14"/>
      <c r="S1629" s="14"/>
      <c r="T1629" s="14"/>
      <c r="U1629" s="14"/>
      <c r="V1629" s="14"/>
      <c r="W1629" s="14"/>
      <c r="X1629" s="14"/>
    </row>
    <row r="1630">
      <c r="A1630" s="7">
        <v>1629.0</v>
      </c>
      <c r="B1630" s="7">
        <v>257.0</v>
      </c>
      <c r="C1630" s="191" t="s">
        <v>6040</v>
      </c>
      <c r="D1630" s="89" t="s">
        <v>6041</v>
      </c>
      <c r="E1630" s="89" t="s">
        <v>6042</v>
      </c>
      <c r="F1630" s="89" t="s">
        <v>1319</v>
      </c>
      <c r="G1630" s="7" t="s">
        <v>13</v>
      </c>
      <c r="H1630" s="7">
        <v>20.0</v>
      </c>
      <c r="I1630" s="89" t="s">
        <v>77</v>
      </c>
      <c r="J1630" s="274" t="s">
        <v>355</v>
      </c>
      <c r="K1630" s="278"/>
      <c r="L1630" s="87" t="s">
        <v>6043</v>
      </c>
      <c r="M1630" s="390" t="s">
        <v>788</v>
      </c>
      <c r="N1630" s="14"/>
      <c r="O1630" s="14"/>
      <c r="P1630" s="14"/>
      <c r="Q1630" s="14"/>
      <c r="R1630" s="14"/>
      <c r="S1630" s="14"/>
      <c r="T1630" s="14"/>
      <c r="U1630" s="14"/>
      <c r="V1630" s="14"/>
      <c r="W1630" s="14"/>
      <c r="X1630" s="14"/>
    </row>
    <row r="1631">
      <c r="A1631" s="7">
        <v>1630.0</v>
      </c>
      <c r="B1631" s="7">
        <v>258.0</v>
      </c>
      <c r="C1631" s="15" t="s">
        <v>6322</v>
      </c>
      <c r="D1631" s="13" t="s">
        <v>1197</v>
      </c>
      <c r="E1631" s="13" t="s">
        <v>1054</v>
      </c>
      <c r="F1631" s="13" t="s">
        <v>430</v>
      </c>
      <c r="G1631" s="12" t="s">
        <v>13</v>
      </c>
      <c r="H1631" s="12">
        <v>20.0</v>
      </c>
      <c r="I1631" s="13" t="s">
        <v>6139</v>
      </c>
      <c r="J1631" s="26" t="s">
        <v>355</v>
      </c>
      <c r="K1631" s="377"/>
      <c r="L1631" s="10" t="s">
        <v>6323</v>
      </c>
      <c r="M1631" s="378"/>
      <c r="N1631" s="14"/>
      <c r="O1631" s="14"/>
      <c r="P1631" s="14"/>
      <c r="Q1631" s="14"/>
      <c r="R1631" s="14"/>
      <c r="S1631" s="14"/>
      <c r="T1631" s="14"/>
      <c r="U1631" s="14"/>
      <c r="V1631" s="14"/>
      <c r="W1631" s="14"/>
      <c r="X1631" s="14"/>
    </row>
    <row r="1632">
      <c r="A1632" s="7">
        <v>1631.0</v>
      </c>
      <c r="B1632" s="7">
        <v>259.0</v>
      </c>
      <c r="C1632" s="367" t="s">
        <v>2343</v>
      </c>
      <c r="D1632" s="370" t="s">
        <v>2344</v>
      </c>
      <c r="E1632" s="370" t="s">
        <v>2345</v>
      </c>
      <c r="F1632" s="370" t="s">
        <v>2346</v>
      </c>
      <c r="G1632" s="387" t="s">
        <v>13</v>
      </c>
      <c r="H1632" s="387">
        <v>20.0</v>
      </c>
      <c r="I1632" s="370" t="s">
        <v>232</v>
      </c>
      <c r="J1632" s="368" t="s">
        <v>355</v>
      </c>
      <c r="K1632" s="371">
        <v>40.0</v>
      </c>
      <c r="L1632" s="372" t="s">
        <v>6044</v>
      </c>
      <c r="M1632" s="389" t="s">
        <v>791</v>
      </c>
      <c r="N1632" s="14"/>
      <c r="O1632" s="14"/>
      <c r="P1632" s="14"/>
      <c r="Q1632" s="14"/>
      <c r="R1632" s="14"/>
      <c r="S1632" s="14"/>
      <c r="T1632" s="14"/>
      <c r="U1632" s="14"/>
      <c r="V1632" s="14"/>
      <c r="W1632" s="14"/>
      <c r="X1632" s="14"/>
    </row>
    <row r="1633">
      <c r="A1633" s="7">
        <v>1632.0</v>
      </c>
      <c r="B1633" s="7">
        <v>260.0</v>
      </c>
      <c r="C1633" s="367" t="s">
        <v>2241</v>
      </c>
      <c r="D1633" s="370" t="s">
        <v>2242</v>
      </c>
      <c r="E1633" s="370" t="s">
        <v>2243</v>
      </c>
      <c r="F1633" s="370" t="s">
        <v>147</v>
      </c>
      <c r="G1633" s="387" t="s">
        <v>13</v>
      </c>
      <c r="H1633" s="387">
        <v>20.0</v>
      </c>
      <c r="I1633" s="370" t="s">
        <v>77</v>
      </c>
      <c r="J1633" s="368" t="s">
        <v>355</v>
      </c>
      <c r="K1633" s="371">
        <v>20.0</v>
      </c>
      <c r="L1633" s="372" t="s">
        <v>6045</v>
      </c>
      <c r="M1633" s="389" t="s">
        <v>791</v>
      </c>
      <c r="N1633" s="14"/>
      <c r="O1633" s="14"/>
      <c r="P1633" s="14"/>
      <c r="Q1633" s="14"/>
      <c r="R1633" s="14"/>
      <c r="S1633" s="14"/>
      <c r="T1633" s="14"/>
      <c r="U1633" s="14"/>
      <c r="V1633" s="14"/>
      <c r="W1633" s="14"/>
      <c r="X1633" s="14"/>
    </row>
    <row r="1634">
      <c r="A1634" s="7">
        <v>1633.0</v>
      </c>
      <c r="B1634" s="7">
        <v>261.0</v>
      </c>
      <c r="C1634" s="191" t="s">
        <v>6046</v>
      </c>
      <c r="D1634" s="89" t="s">
        <v>133</v>
      </c>
      <c r="E1634" s="89" t="s">
        <v>6047</v>
      </c>
      <c r="F1634" s="89" t="s">
        <v>837</v>
      </c>
      <c r="G1634" s="7" t="s">
        <v>13</v>
      </c>
      <c r="H1634" s="7">
        <v>20.0</v>
      </c>
      <c r="I1634" s="89" t="s">
        <v>232</v>
      </c>
      <c r="J1634" s="274" t="s">
        <v>355</v>
      </c>
      <c r="K1634" s="278"/>
      <c r="L1634" s="87" t="s">
        <v>6048</v>
      </c>
      <c r="M1634" s="390" t="s">
        <v>791</v>
      </c>
      <c r="N1634" s="14"/>
      <c r="O1634" s="14"/>
      <c r="P1634" s="14"/>
      <c r="Q1634" s="14"/>
      <c r="R1634" s="14"/>
      <c r="S1634" s="14"/>
      <c r="T1634" s="14"/>
      <c r="U1634" s="14"/>
      <c r="V1634" s="14"/>
      <c r="W1634" s="14"/>
      <c r="X1634" s="14"/>
    </row>
    <row r="1635">
      <c r="A1635" s="7">
        <v>1634.0</v>
      </c>
      <c r="B1635" s="7">
        <v>262.0</v>
      </c>
      <c r="C1635" s="15" t="s">
        <v>6324</v>
      </c>
      <c r="D1635" s="13" t="s">
        <v>276</v>
      </c>
      <c r="E1635" s="13" t="s">
        <v>6325</v>
      </c>
      <c r="F1635" s="13" t="s">
        <v>424</v>
      </c>
      <c r="G1635" s="12" t="s">
        <v>13</v>
      </c>
      <c r="H1635" s="12">
        <v>20.0</v>
      </c>
      <c r="I1635" s="13" t="s">
        <v>6326</v>
      </c>
      <c r="J1635" s="26" t="s">
        <v>355</v>
      </c>
      <c r="K1635" s="377"/>
      <c r="L1635" s="10" t="s">
        <v>6327</v>
      </c>
      <c r="M1635" s="378"/>
      <c r="N1635" s="14"/>
      <c r="O1635" s="14"/>
      <c r="P1635" s="14"/>
      <c r="Q1635" s="14"/>
      <c r="R1635" s="14"/>
      <c r="S1635" s="14"/>
      <c r="T1635" s="14"/>
      <c r="U1635" s="14"/>
      <c r="V1635" s="14"/>
      <c r="W1635" s="14"/>
      <c r="X1635" s="14"/>
    </row>
    <row r="1636">
      <c r="A1636" s="7">
        <v>1635.0</v>
      </c>
      <c r="B1636" s="7">
        <v>263.0</v>
      </c>
      <c r="C1636" s="191" t="s">
        <v>6049</v>
      </c>
      <c r="D1636" s="89" t="s">
        <v>6050</v>
      </c>
      <c r="E1636" s="89" t="s">
        <v>891</v>
      </c>
      <c r="F1636" s="89" t="s">
        <v>6051</v>
      </c>
      <c r="G1636" s="7" t="s">
        <v>13</v>
      </c>
      <c r="H1636" s="7">
        <v>20.0</v>
      </c>
      <c r="I1636" s="89" t="s">
        <v>996</v>
      </c>
      <c r="J1636" s="274" t="s">
        <v>355</v>
      </c>
      <c r="K1636" s="278"/>
      <c r="L1636" s="87" t="s">
        <v>6052</v>
      </c>
      <c r="M1636" s="390" t="s">
        <v>791</v>
      </c>
      <c r="N1636" s="14"/>
      <c r="O1636" s="14"/>
      <c r="P1636" s="14"/>
      <c r="Q1636" s="14"/>
      <c r="R1636" s="14"/>
      <c r="S1636" s="14"/>
      <c r="T1636" s="14"/>
      <c r="U1636" s="14"/>
      <c r="V1636" s="14"/>
      <c r="W1636" s="14"/>
      <c r="X1636" s="14"/>
    </row>
    <row r="1637">
      <c r="A1637" s="7">
        <v>1636.0</v>
      </c>
      <c r="B1637" s="7">
        <v>264.0</v>
      </c>
      <c r="C1637" s="191" t="s">
        <v>6053</v>
      </c>
      <c r="D1637" s="89" t="s">
        <v>6054</v>
      </c>
      <c r="E1637" s="89" t="s">
        <v>1222</v>
      </c>
      <c r="F1637" s="89" t="s">
        <v>6055</v>
      </c>
      <c r="G1637" s="7" t="s">
        <v>13</v>
      </c>
      <c r="H1637" s="7">
        <v>20.0</v>
      </c>
      <c r="I1637" s="89" t="s">
        <v>232</v>
      </c>
      <c r="J1637" s="274" t="s">
        <v>355</v>
      </c>
      <c r="K1637" s="278"/>
      <c r="L1637" s="87" t="s">
        <v>6056</v>
      </c>
      <c r="M1637" s="390" t="s">
        <v>791</v>
      </c>
      <c r="N1637" s="14"/>
      <c r="O1637" s="14"/>
      <c r="P1637" s="14"/>
      <c r="Q1637" s="14"/>
      <c r="R1637" s="14"/>
      <c r="S1637" s="14"/>
      <c r="T1637" s="14"/>
      <c r="U1637" s="14"/>
      <c r="V1637" s="14"/>
      <c r="W1637" s="14"/>
      <c r="X1637" s="14"/>
    </row>
    <row r="1638">
      <c r="A1638" s="7">
        <v>1637.0</v>
      </c>
      <c r="B1638" s="7">
        <v>265.0</v>
      </c>
      <c r="C1638" s="191" t="s">
        <v>6057</v>
      </c>
      <c r="D1638" s="89" t="s">
        <v>58</v>
      </c>
      <c r="E1638" s="89" t="s">
        <v>5302</v>
      </c>
      <c r="F1638" s="89" t="s">
        <v>6058</v>
      </c>
      <c r="G1638" s="7" t="s">
        <v>13</v>
      </c>
      <c r="H1638" s="7">
        <v>20.0</v>
      </c>
      <c r="I1638" s="89" t="s">
        <v>232</v>
      </c>
      <c r="J1638" s="274" t="s">
        <v>355</v>
      </c>
      <c r="K1638" s="278"/>
      <c r="L1638" s="87" t="s">
        <v>6059</v>
      </c>
      <c r="M1638" s="390" t="s">
        <v>791</v>
      </c>
      <c r="N1638" s="14"/>
      <c r="O1638" s="14"/>
      <c r="P1638" s="14"/>
      <c r="Q1638" s="14"/>
      <c r="R1638" s="14"/>
      <c r="S1638" s="14"/>
      <c r="T1638" s="14"/>
      <c r="U1638" s="14"/>
      <c r="V1638" s="14"/>
      <c r="W1638" s="14"/>
      <c r="X1638" s="14"/>
    </row>
    <row r="1639">
      <c r="A1639" s="7">
        <v>1638.0</v>
      </c>
      <c r="B1639" s="7">
        <v>266.0</v>
      </c>
      <c r="C1639" s="191" t="s">
        <v>6060</v>
      </c>
      <c r="D1639" s="89" t="s">
        <v>950</v>
      </c>
      <c r="E1639" s="89" t="s">
        <v>6061</v>
      </c>
      <c r="F1639" s="89" t="s">
        <v>375</v>
      </c>
      <c r="G1639" s="7" t="s">
        <v>13</v>
      </c>
      <c r="H1639" s="7">
        <v>20.0</v>
      </c>
      <c r="I1639" s="89" t="s">
        <v>379</v>
      </c>
      <c r="J1639" s="274" t="s">
        <v>355</v>
      </c>
      <c r="K1639" s="278"/>
      <c r="L1639" s="87" t="s">
        <v>6062</v>
      </c>
      <c r="M1639" s="390" t="s">
        <v>791</v>
      </c>
      <c r="N1639" s="14"/>
      <c r="O1639" s="14"/>
      <c r="P1639" s="14"/>
      <c r="Q1639" s="14"/>
      <c r="R1639" s="14"/>
      <c r="S1639" s="14"/>
      <c r="T1639" s="14"/>
      <c r="U1639" s="14"/>
      <c r="V1639" s="14"/>
      <c r="W1639" s="14"/>
      <c r="X1639" s="14"/>
    </row>
    <row r="1640">
      <c r="A1640" s="7">
        <v>1639.0</v>
      </c>
      <c r="B1640" s="7">
        <v>267.0</v>
      </c>
      <c r="C1640" s="15" t="s">
        <v>6328</v>
      </c>
      <c r="D1640" s="13" t="s">
        <v>276</v>
      </c>
      <c r="E1640" s="13" t="s">
        <v>6329</v>
      </c>
      <c r="F1640" s="13" t="s">
        <v>5356</v>
      </c>
      <c r="G1640" s="12" t="s">
        <v>13</v>
      </c>
      <c r="H1640" s="12">
        <v>20.0</v>
      </c>
      <c r="I1640" s="13" t="s">
        <v>6326</v>
      </c>
      <c r="J1640" s="26" t="s">
        <v>355</v>
      </c>
      <c r="K1640" s="377"/>
      <c r="L1640" s="10" t="s">
        <v>6330</v>
      </c>
      <c r="M1640" s="378"/>
      <c r="N1640" s="14"/>
      <c r="O1640" s="14"/>
      <c r="P1640" s="14"/>
      <c r="Q1640" s="14"/>
      <c r="R1640" s="14"/>
      <c r="S1640" s="14"/>
      <c r="T1640" s="14"/>
      <c r="U1640" s="14"/>
      <c r="V1640" s="14"/>
      <c r="W1640" s="14"/>
      <c r="X1640" s="14"/>
    </row>
    <row r="1641">
      <c r="A1641" s="7">
        <v>1640.0</v>
      </c>
      <c r="B1641" s="7">
        <v>268.0</v>
      </c>
      <c r="C1641" s="367" t="s">
        <v>2253</v>
      </c>
      <c r="D1641" s="370" t="s">
        <v>16</v>
      </c>
      <c r="E1641" s="370" t="s">
        <v>2254</v>
      </c>
      <c r="F1641" s="370" t="s">
        <v>2255</v>
      </c>
      <c r="G1641" s="387" t="s">
        <v>13</v>
      </c>
      <c r="H1641" s="387">
        <v>20.0</v>
      </c>
      <c r="I1641" s="370" t="s">
        <v>119</v>
      </c>
      <c r="J1641" s="368" t="s">
        <v>355</v>
      </c>
      <c r="K1641" s="371">
        <v>20.0</v>
      </c>
      <c r="L1641" s="372" t="s">
        <v>6063</v>
      </c>
      <c r="M1641" s="389" t="s">
        <v>788</v>
      </c>
      <c r="N1641" s="14"/>
      <c r="O1641" s="14"/>
      <c r="P1641" s="14"/>
      <c r="Q1641" s="14"/>
      <c r="R1641" s="14"/>
      <c r="S1641" s="14"/>
      <c r="T1641" s="14"/>
      <c r="U1641" s="14"/>
      <c r="V1641" s="14"/>
      <c r="W1641" s="14"/>
      <c r="X1641" s="14"/>
    </row>
    <row r="1642">
      <c r="A1642" s="7">
        <v>1641.0</v>
      </c>
      <c r="B1642" s="7">
        <v>269.0</v>
      </c>
      <c r="C1642" s="191" t="s">
        <v>6064</v>
      </c>
      <c r="D1642" s="89" t="s">
        <v>2883</v>
      </c>
      <c r="E1642" s="89" t="s">
        <v>3014</v>
      </c>
      <c r="F1642" s="89" t="s">
        <v>774</v>
      </c>
      <c r="G1642" s="7" t="s">
        <v>13</v>
      </c>
      <c r="H1642" s="7">
        <v>20.0</v>
      </c>
      <c r="I1642" s="89" t="s">
        <v>119</v>
      </c>
      <c r="J1642" s="274" t="s">
        <v>355</v>
      </c>
      <c r="K1642" s="278"/>
      <c r="L1642" s="87" t="s">
        <v>6065</v>
      </c>
      <c r="M1642" s="390" t="s">
        <v>791</v>
      </c>
      <c r="N1642" s="14"/>
      <c r="O1642" s="14"/>
      <c r="P1642" s="14"/>
      <c r="Q1642" s="14"/>
      <c r="R1642" s="14"/>
      <c r="S1642" s="14"/>
      <c r="T1642" s="14"/>
      <c r="U1642" s="14"/>
      <c r="V1642" s="14"/>
      <c r="W1642" s="14"/>
      <c r="X1642" s="14"/>
    </row>
    <row r="1643">
      <c r="A1643" s="7">
        <v>1642.0</v>
      </c>
      <c r="B1643" s="7">
        <v>270.0</v>
      </c>
      <c r="C1643" s="191" t="s">
        <v>6066</v>
      </c>
      <c r="D1643" s="89" t="s">
        <v>6067</v>
      </c>
      <c r="E1643" s="89" t="s">
        <v>682</v>
      </c>
      <c r="F1643" s="89" t="s">
        <v>6068</v>
      </c>
      <c r="G1643" s="7" t="s">
        <v>13</v>
      </c>
      <c r="H1643" s="7">
        <v>20.0</v>
      </c>
      <c r="I1643" s="89" t="s">
        <v>232</v>
      </c>
      <c r="J1643" s="274" t="s">
        <v>355</v>
      </c>
      <c r="K1643" s="278"/>
      <c r="L1643" s="87" t="s">
        <v>6069</v>
      </c>
      <c r="M1643" s="390" t="s">
        <v>791</v>
      </c>
      <c r="N1643" s="14"/>
      <c r="O1643" s="14"/>
      <c r="P1643" s="14"/>
      <c r="Q1643" s="14"/>
      <c r="R1643" s="14"/>
      <c r="S1643" s="14"/>
      <c r="T1643" s="14"/>
      <c r="U1643" s="14"/>
      <c r="V1643" s="14"/>
      <c r="W1643" s="14"/>
      <c r="X1643" s="14"/>
    </row>
    <row r="1644">
      <c r="A1644" s="7">
        <v>1643.0</v>
      </c>
      <c r="B1644" s="7">
        <v>271.0</v>
      </c>
      <c r="C1644" s="15" t="s">
        <v>2110</v>
      </c>
      <c r="D1644" s="13" t="s">
        <v>6331</v>
      </c>
      <c r="E1644" s="13" t="s">
        <v>24</v>
      </c>
      <c r="F1644" s="13" t="s">
        <v>6332</v>
      </c>
      <c r="G1644" s="12" t="s">
        <v>13</v>
      </c>
      <c r="H1644" s="12">
        <v>20.0</v>
      </c>
      <c r="I1644" s="13" t="s">
        <v>61</v>
      </c>
      <c r="J1644" s="26" t="s">
        <v>355</v>
      </c>
      <c r="K1644" s="377"/>
      <c r="L1644" s="10" t="s">
        <v>5397</v>
      </c>
      <c r="M1644" s="378"/>
      <c r="N1644" s="14"/>
      <c r="O1644" s="14"/>
      <c r="P1644" s="14"/>
      <c r="Q1644" s="14"/>
      <c r="R1644" s="14"/>
      <c r="S1644" s="14"/>
      <c r="T1644" s="14"/>
      <c r="U1644" s="14"/>
      <c r="V1644" s="14"/>
      <c r="W1644" s="14"/>
      <c r="X1644" s="14"/>
    </row>
    <row r="1645">
      <c r="A1645" s="7">
        <v>1644.0</v>
      </c>
      <c r="B1645" s="7">
        <v>272.0</v>
      </c>
      <c r="C1645" s="15" t="s">
        <v>2266</v>
      </c>
      <c r="D1645" s="13" t="s">
        <v>2267</v>
      </c>
      <c r="E1645" s="13" t="s">
        <v>1089</v>
      </c>
      <c r="F1645" s="13" t="s">
        <v>2268</v>
      </c>
      <c r="G1645" s="12" t="s">
        <v>13</v>
      </c>
      <c r="H1645" s="12">
        <v>20.0</v>
      </c>
      <c r="I1645" s="13" t="s">
        <v>2269</v>
      </c>
      <c r="J1645" s="26" t="s">
        <v>355</v>
      </c>
      <c r="K1645" s="327"/>
      <c r="L1645" s="10" t="s">
        <v>6333</v>
      </c>
      <c r="M1645" s="378"/>
      <c r="N1645" s="14"/>
      <c r="O1645" s="14"/>
      <c r="P1645" s="14"/>
      <c r="Q1645" s="14"/>
      <c r="R1645" s="14"/>
      <c r="S1645" s="14"/>
      <c r="T1645" s="14"/>
      <c r="U1645" s="14"/>
      <c r="V1645" s="14"/>
      <c r="W1645" s="14"/>
      <c r="X1645" s="14"/>
    </row>
    <row r="1646">
      <c r="A1646" s="7">
        <v>1645.0</v>
      </c>
      <c r="B1646" s="7">
        <v>273.0</v>
      </c>
      <c r="C1646" s="367" t="s">
        <v>2273</v>
      </c>
      <c r="D1646" s="370" t="s">
        <v>2274</v>
      </c>
      <c r="E1646" s="370" t="s">
        <v>774</v>
      </c>
      <c r="F1646" s="370" t="s">
        <v>2275</v>
      </c>
      <c r="G1646" s="387" t="s">
        <v>13</v>
      </c>
      <c r="H1646" s="387">
        <v>20.0</v>
      </c>
      <c r="I1646" s="370" t="s">
        <v>2034</v>
      </c>
      <c r="J1646" s="368" t="s">
        <v>355</v>
      </c>
      <c r="K1646" s="371">
        <v>20.0</v>
      </c>
      <c r="L1646" s="372" t="s">
        <v>6070</v>
      </c>
      <c r="M1646" s="389" t="s">
        <v>788</v>
      </c>
      <c r="N1646" s="14"/>
      <c r="O1646" s="14"/>
      <c r="P1646" s="14"/>
      <c r="Q1646" s="14"/>
      <c r="R1646" s="14"/>
      <c r="S1646" s="14"/>
      <c r="T1646" s="14"/>
      <c r="U1646" s="14"/>
      <c r="V1646" s="14"/>
      <c r="W1646" s="14"/>
      <c r="X1646" s="14"/>
    </row>
    <row r="1647">
      <c r="A1647" s="7">
        <v>1646.0</v>
      </c>
      <c r="B1647" s="7">
        <v>274.0</v>
      </c>
      <c r="C1647" s="15" t="s">
        <v>6334</v>
      </c>
      <c r="D1647" s="13" t="s">
        <v>1269</v>
      </c>
      <c r="E1647" s="13" t="s">
        <v>774</v>
      </c>
      <c r="F1647" s="13" t="s">
        <v>6335</v>
      </c>
      <c r="G1647" s="12" t="s">
        <v>13</v>
      </c>
      <c r="H1647" s="12">
        <v>20.0</v>
      </c>
      <c r="I1647" s="13" t="s">
        <v>6326</v>
      </c>
      <c r="J1647" s="26" t="s">
        <v>355</v>
      </c>
      <c r="K1647" s="377"/>
      <c r="L1647" s="10" t="s">
        <v>6336</v>
      </c>
      <c r="M1647" s="378"/>
      <c r="N1647" s="14"/>
      <c r="O1647" s="14"/>
      <c r="P1647" s="14"/>
      <c r="Q1647" s="14"/>
      <c r="R1647" s="14"/>
      <c r="S1647" s="14"/>
      <c r="T1647" s="14"/>
      <c r="U1647" s="14"/>
      <c r="V1647" s="14"/>
      <c r="W1647" s="14"/>
      <c r="X1647" s="14"/>
    </row>
    <row r="1648">
      <c r="A1648" s="7">
        <v>1647.0</v>
      </c>
      <c r="B1648" s="7">
        <v>275.0</v>
      </c>
      <c r="C1648" s="15" t="s">
        <v>6337</v>
      </c>
      <c r="D1648" s="13" t="s">
        <v>6338</v>
      </c>
      <c r="E1648" s="13" t="s">
        <v>6339</v>
      </c>
      <c r="F1648" s="13" t="s">
        <v>473</v>
      </c>
      <c r="G1648" s="12" t="s">
        <v>13</v>
      </c>
      <c r="H1648" s="12">
        <v>20.0</v>
      </c>
      <c r="I1648" s="13" t="s">
        <v>61</v>
      </c>
      <c r="J1648" s="26" t="s">
        <v>355</v>
      </c>
      <c r="K1648" s="377"/>
      <c r="L1648" s="10" t="s">
        <v>6340</v>
      </c>
      <c r="M1648" s="378"/>
      <c r="N1648" s="14"/>
      <c r="O1648" s="14"/>
      <c r="P1648" s="14"/>
      <c r="Q1648" s="14"/>
      <c r="R1648" s="14"/>
      <c r="S1648" s="14"/>
      <c r="T1648" s="14"/>
      <c r="U1648" s="14"/>
      <c r="V1648" s="14"/>
      <c r="W1648" s="14"/>
      <c r="X1648" s="14"/>
    </row>
    <row r="1649">
      <c r="A1649" s="7">
        <v>1648.0</v>
      </c>
      <c r="B1649" s="7">
        <v>276.0</v>
      </c>
      <c r="C1649" s="191" t="s">
        <v>6071</v>
      </c>
      <c r="D1649" s="89" t="s">
        <v>276</v>
      </c>
      <c r="E1649" s="89" t="s">
        <v>6072</v>
      </c>
      <c r="F1649" s="89" t="s">
        <v>271</v>
      </c>
      <c r="G1649" s="7" t="s">
        <v>13</v>
      </c>
      <c r="H1649" s="7">
        <v>20.0</v>
      </c>
      <c r="I1649" s="89" t="s">
        <v>422</v>
      </c>
      <c r="J1649" s="274" t="s">
        <v>355</v>
      </c>
      <c r="K1649" s="278"/>
      <c r="L1649" s="87" t="s">
        <v>6073</v>
      </c>
      <c r="M1649" s="390" t="s">
        <v>791</v>
      </c>
      <c r="N1649" s="14"/>
      <c r="O1649" s="14"/>
      <c r="P1649" s="14"/>
      <c r="Q1649" s="14"/>
      <c r="R1649" s="14"/>
      <c r="S1649" s="14"/>
      <c r="T1649" s="14"/>
      <c r="U1649" s="14"/>
      <c r="V1649" s="14"/>
      <c r="W1649" s="14"/>
      <c r="X1649" s="14"/>
    </row>
    <row r="1650">
      <c r="A1650" s="7">
        <v>1649.0</v>
      </c>
      <c r="B1650" s="7">
        <v>277.0</v>
      </c>
      <c r="C1650" s="191" t="s">
        <v>6074</v>
      </c>
      <c r="D1650" s="89" t="s">
        <v>6075</v>
      </c>
      <c r="E1650" s="89" t="s">
        <v>837</v>
      </c>
      <c r="F1650" s="89" t="s">
        <v>37</v>
      </c>
      <c r="G1650" s="7" t="s">
        <v>13</v>
      </c>
      <c r="H1650" s="7">
        <v>20.0</v>
      </c>
      <c r="I1650" s="89" t="s">
        <v>64</v>
      </c>
      <c r="J1650" s="274" t="s">
        <v>355</v>
      </c>
      <c r="K1650" s="278"/>
      <c r="L1650" s="87" t="s">
        <v>6076</v>
      </c>
      <c r="M1650" s="390" t="s">
        <v>791</v>
      </c>
      <c r="N1650" s="14"/>
      <c r="O1650" s="14"/>
      <c r="P1650" s="14"/>
      <c r="Q1650" s="14"/>
      <c r="R1650" s="14"/>
      <c r="S1650" s="14"/>
      <c r="T1650" s="14"/>
      <c r="U1650" s="14"/>
      <c r="V1650" s="14"/>
      <c r="W1650" s="14"/>
      <c r="X1650" s="14"/>
    </row>
    <row r="1651">
      <c r="A1651" s="7">
        <v>1650.0</v>
      </c>
      <c r="B1651" s="7">
        <v>278.0</v>
      </c>
      <c r="C1651" s="367" t="s">
        <v>2287</v>
      </c>
      <c r="D1651" s="370" t="s">
        <v>536</v>
      </c>
      <c r="E1651" s="370" t="s">
        <v>2288</v>
      </c>
      <c r="F1651" s="370" t="s">
        <v>957</v>
      </c>
      <c r="G1651" s="387" t="s">
        <v>13</v>
      </c>
      <c r="H1651" s="387">
        <v>20.0</v>
      </c>
      <c r="I1651" s="370" t="s">
        <v>1858</v>
      </c>
      <c r="J1651" s="368" t="s">
        <v>355</v>
      </c>
      <c r="K1651" s="371">
        <v>20.0</v>
      </c>
      <c r="L1651" s="372" t="s">
        <v>6077</v>
      </c>
      <c r="M1651" s="389" t="s">
        <v>791</v>
      </c>
      <c r="N1651" s="14"/>
      <c r="O1651" s="14"/>
      <c r="P1651" s="14"/>
      <c r="Q1651" s="14"/>
      <c r="R1651" s="14"/>
      <c r="S1651" s="14"/>
      <c r="T1651" s="14"/>
      <c r="U1651" s="14"/>
      <c r="V1651" s="14"/>
      <c r="W1651" s="14"/>
      <c r="X1651" s="14"/>
    </row>
    <row r="1652">
      <c r="A1652" s="7">
        <v>1651.0</v>
      </c>
      <c r="B1652" s="7">
        <v>279.0</v>
      </c>
      <c r="C1652" s="191" t="s">
        <v>6078</v>
      </c>
      <c r="D1652" s="89" t="s">
        <v>2799</v>
      </c>
      <c r="E1652" s="89" t="s">
        <v>6079</v>
      </c>
      <c r="F1652" s="89" t="s">
        <v>6080</v>
      </c>
      <c r="G1652" s="7" t="s">
        <v>13</v>
      </c>
      <c r="H1652" s="7">
        <v>20.0</v>
      </c>
      <c r="I1652" s="89" t="s">
        <v>119</v>
      </c>
      <c r="J1652" s="274" t="s">
        <v>355</v>
      </c>
      <c r="K1652" s="278"/>
      <c r="L1652" s="87" t="s">
        <v>6081</v>
      </c>
      <c r="M1652" s="390" t="s">
        <v>791</v>
      </c>
      <c r="N1652" s="14"/>
      <c r="O1652" s="14"/>
      <c r="P1652" s="14"/>
      <c r="Q1652" s="14"/>
      <c r="R1652" s="14"/>
      <c r="S1652" s="14"/>
      <c r="T1652" s="14"/>
      <c r="U1652" s="14"/>
      <c r="V1652" s="14"/>
      <c r="W1652" s="14"/>
      <c r="X1652" s="14"/>
    </row>
    <row r="1653">
      <c r="A1653" s="7">
        <v>1652.0</v>
      </c>
      <c r="B1653" s="7">
        <v>280.0</v>
      </c>
      <c r="C1653" s="191" t="s">
        <v>6083</v>
      </c>
      <c r="D1653" s="89" t="s">
        <v>863</v>
      </c>
      <c r="E1653" s="89" t="s">
        <v>6084</v>
      </c>
      <c r="F1653" s="89" t="s">
        <v>25</v>
      </c>
      <c r="G1653" s="7" t="s">
        <v>13</v>
      </c>
      <c r="H1653" s="7">
        <v>20.0</v>
      </c>
      <c r="I1653" s="89" t="s">
        <v>786</v>
      </c>
      <c r="J1653" s="274" t="s">
        <v>355</v>
      </c>
      <c r="K1653" s="278"/>
      <c r="L1653" s="87" t="s">
        <v>6085</v>
      </c>
      <c r="M1653" s="390" t="s">
        <v>791</v>
      </c>
      <c r="N1653" s="14"/>
      <c r="O1653" s="14"/>
      <c r="P1653" s="14"/>
      <c r="Q1653" s="14"/>
      <c r="R1653" s="14"/>
      <c r="S1653" s="14"/>
      <c r="T1653" s="14"/>
      <c r="U1653" s="14"/>
      <c r="V1653" s="14"/>
      <c r="W1653" s="14"/>
      <c r="X1653" s="14"/>
    </row>
    <row r="1654">
      <c r="A1654" s="7">
        <v>1653.0</v>
      </c>
      <c r="B1654" s="7">
        <v>281.0</v>
      </c>
      <c r="C1654" s="191" t="s">
        <v>6086</v>
      </c>
      <c r="D1654" s="89" t="s">
        <v>6087</v>
      </c>
      <c r="E1654" s="89" t="s">
        <v>2649</v>
      </c>
      <c r="F1654" s="89" t="s">
        <v>2650</v>
      </c>
      <c r="G1654" s="7" t="s">
        <v>13</v>
      </c>
      <c r="H1654" s="7">
        <v>20.0</v>
      </c>
      <c r="I1654" s="89" t="s">
        <v>64</v>
      </c>
      <c r="J1654" s="274" t="s">
        <v>355</v>
      </c>
      <c r="K1654" s="278"/>
      <c r="L1654" s="87" t="s">
        <v>6088</v>
      </c>
      <c r="M1654" s="390" t="s">
        <v>791</v>
      </c>
      <c r="N1654" s="14"/>
      <c r="O1654" s="14"/>
      <c r="P1654" s="14"/>
      <c r="Q1654" s="14"/>
      <c r="R1654" s="14"/>
      <c r="S1654" s="14"/>
      <c r="T1654" s="14"/>
      <c r="U1654" s="14"/>
      <c r="V1654" s="14"/>
      <c r="W1654" s="14"/>
      <c r="X1654" s="14"/>
    </row>
    <row r="1655">
      <c r="A1655" s="7">
        <v>1654.0</v>
      </c>
      <c r="B1655" s="7">
        <v>282.0</v>
      </c>
      <c r="C1655" s="15" t="s">
        <v>6341</v>
      </c>
      <c r="D1655" s="13" t="s">
        <v>5051</v>
      </c>
      <c r="E1655" s="13" t="s">
        <v>6342</v>
      </c>
      <c r="F1655" s="13" t="s">
        <v>1073</v>
      </c>
      <c r="G1655" s="12" t="s">
        <v>13</v>
      </c>
      <c r="H1655" s="12">
        <v>20.0</v>
      </c>
      <c r="I1655" s="13" t="s">
        <v>6139</v>
      </c>
      <c r="J1655" s="26" t="s">
        <v>355</v>
      </c>
      <c r="K1655" s="377"/>
      <c r="L1655" s="10" t="s">
        <v>6343</v>
      </c>
      <c r="M1655" s="378"/>
      <c r="N1655" s="14"/>
      <c r="O1655" s="14"/>
      <c r="P1655" s="14"/>
      <c r="Q1655" s="14"/>
      <c r="R1655" s="14"/>
      <c r="S1655" s="14"/>
      <c r="T1655" s="14"/>
      <c r="U1655" s="14"/>
      <c r="V1655" s="14"/>
      <c r="W1655" s="14"/>
      <c r="X1655" s="14"/>
    </row>
    <row r="1656">
      <c r="A1656" s="7">
        <v>1655.0</v>
      </c>
      <c r="B1656" s="7">
        <v>283.0</v>
      </c>
      <c r="C1656" s="191" t="s">
        <v>6089</v>
      </c>
      <c r="D1656" s="89" t="s">
        <v>420</v>
      </c>
      <c r="E1656" s="89" t="s">
        <v>6090</v>
      </c>
      <c r="F1656" s="89" t="s">
        <v>567</v>
      </c>
      <c r="G1656" s="7" t="s">
        <v>13</v>
      </c>
      <c r="H1656" s="7">
        <v>20.0</v>
      </c>
      <c r="I1656" s="89" t="s">
        <v>978</v>
      </c>
      <c r="J1656" s="274" t="s">
        <v>355</v>
      </c>
      <c r="K1656" s="278"/>
      <c r="L1656" s="87" t="s">
        <v>6091</v>
      </c>
      <c r="M1656" s="390" t="s">
        <v>791</v>
      </c>
      <c r="N1656" s="14"/>
      <c r="O1656" s="14"/>
      <c r="P1656" s="14"/>
      <c r="Q1656" s="14"/>
      <c r="R1656" s="14"/>
      <c r="S1656" s="14"/>
      <c r="T1656" s="14"/>
      <c r="U1656" s="14"/>
      <c r="V1656" s="14"/>
      <c r="W1656" s="14"/>
      <c r="X1656" s="14"/>
    </row>
    <row r="1657">
      <c r="A1657" s="7">
        <v>1656.0</v>
      </c>
      <c r="B1657" s="7">
        <v>284.0</v>
      </c>
      <c r="C1657" s="191" t="s">
        <v>6092</v>
      </c>
      <c r="D1657" s="89" t="s">
        <v>276</v>
      </c>
      <c r="E1657" s="89" t="s">
        <v>6093</v>
      </c>
      <c r="F1657" s="89" t="s">
        <v>2400</v>
      </c>
      <c r="G1657" s="7" t="s">
        <v>13</v>
      </c>
      <c r="H1657" s="7">
        <v>20.0</v>
      </c>
      <c r="I1657" s="89" t="s">
        <v>6094</v>
      </c>
      <c r="J1657" s="274" t="s">
        <v>355</v>
      </c>
      <c r="K1657" s="278"/>
      <c r="L1657" s="87" t="s">
        <v>6095</v>
      </c>
      <c r="M1657" s="390" t="s">
        <v>791</v>
      </c>
      <c r="N1657" s="14"/>
      <c r="O1657" s="14"/>
      <c r="P1657" s="14"/>
      <c r="Q1657" s="14"/>
      <c r="R1657" s="14"/>
      <c r="S1657" s="14"/>
      <c r="T1657" s="14"/>
      <c r="U1657" s="14"/>
      <c r="V1657" s="14"/>
      <c r="W1657" s="14"/>
      <c r="X1657" s="14"/>
    </row>
    <row r="1658">
      <c r="A1658" s="7">
        <v>1657.0</v>
      </c>
      <c r="B1658" s="7">
        <v>285.0</v>
      </c>
      <c r="C1658" s="367" t="s">
        <v>2289</v>
      </c>
      <c r="D1658" s="370" t="s">
        <v>276</v>
      </c>
      <c r="E1658" s="370" t="s">
        <v>2290</v>
      </c>
      <c r="F1658" s="370" t="s">
        <v>1064</v>
      </c>
      <c r="G1658" s="387" t="s">
        <v>13</v>
      </c>
      <c r="H1658" s="387">
        <v>20.0</v>
      </c>
      <c r="I1658" s="370" t="s">
        <v>232</v>
      </c>
      <c r="J1658" s="368" t="s">
        <v>355</v>
      </c>
      <c r="K1658" s="371">
        <v>20.0</v>
      </c>
      <c r="L1658" s="372" t="s">
        <v>6096</v>
      </c>
      <c r="M1658" s="389" t="s">
        <v>791</v>
      </c>
      <c r="N1658" s="14"/>
      <c r="O1658" s="14"/>
      <c r="P1658" s="14"/>
      <c r="Q1658" s="14"/>
      <c r="R1658" s="14"/>
      <c r="S1658" s="14"/>
      <c r="T1658" s="14"/>
      <c r="U1658" s="14"/>
      <c r="V1658" s="14"/>
      <c r="W1658" s="14"/>
      <c r="X1658" s="14"/>
    </row>
    <row r="1659">
      <c r="A1659" s="7">
        <v>1658.0</v>
      </c>
      <c r="B1659" s="7">
        <v>286.0</v>
      </c>
      <c r="C1659" s="15" t="s">
        <v>6344</v>
      </c>
      <c r="D1659" s="13" t="s">
        <v>6345</v>
      </c>
      <c r="E1659" s="13" t="s">
        <v>415</v>
      </c>
      <c r="F1659" s="13" t="s">
        <v>2363</v>
      </c>
      <c r="G1659" s="12" t="s">
        <v>13</v>
      </c>
      <c r="H1659" s="12">
        <v>20.0</v>
      </c>
      <c r="I1659" s="13" t="s">
        <v>6094</v>
      </c>
      <c r="J1659" s="26" t="s">
        <v>355</v>
      </c>
      <c r="K1659" s="377"/>
      <c r="L1659" s="10" t="s">
        <v>6346</v>
      </c>
      <c r="M1659" s="378"/>
      <c r="N1659" s="14"/>
      <c r="O1659" s="14"/>
      <c r="P1659" s="14"/>
      <c r="Q1659" s="14"/>
      <c r="R1659" s="14"/>
      <c r="S1659" s="14"/>
      <c r="T1659" s="14"/>
      <c r="U1659" s="14"/>
      <c r="V1659" s="14"/>
      <c r="W1659" s="14"/>
      <c r="X1659" s="14"/>
    </row>
    <row r="1660">
      <c r="A1660" s="7">
        <v>1659.0</v>
      </c>
      <c r="B1660" s="7">
        <v>287.0</v>
      </c>
      <c r="C1660" s="367" t="s">
        <v>2291</v>
      </c>
      <c r="D1660" s="370" t="s">
        <v>2292</v>
      </c>
      <c r="E1660" s="370" t="s">
        <v>2293</v>
      </c>
      <c r="F1660" s="370" t="s">
        <v>1542</v>
      </c>
      <c r="G1660" s="387" t="s">
        <v>13</v>
      </c>
      <c r="H1660" s="387">
        <v>20.0</v>
      </c>
      <c r="I1660" s="370" t="s">
        <v>232</v>
      </c>
      <c r="J1660" s="368" t="s">
        <v>355</v>
      </c>
      <c r="K1660" s="371">
        <v>20.0</v>
      </c>
      <c r="L1660" s="372" t="s">
        <v>6097</v>
      </c>
      <c r="M1660" s="389" t="s">
        <v>791</v>
      </c>
      <c r="N1660" s="14"/>
      <c r="O1660" s="14"/>
      <c r="P1660" s="14"/>
      <c r="Q1660" s="14"/>
      <c r="R1660" s="14"/>
      <c r="S1660" s="14"/>
      <c r="T1660" s="14"/>
      <c r="U1660" s="14"/>
      <c r="V1660" s="14"/>
      <c r="W1660" s="14"/>
      <c r="X1660" s="14"/>
    </row>
    <row r="1661">
      <c r="A1661" s="7">
        <v>1660.0</v>
      </c>
      <c r="B1661" s="7">
        <v>288.0</v>
      </c>
      <c r="C1661" s="15" t="s">
        <v>6347</v>
      </c>
      <c r="D1661" s="13" t="s">
        <v>6348</v>
      </c>
      <c r="E1661" s="13" t="s">
        <v>1052</v>
      </c>
      <c r="F1661" s="13" t="s">
        <v>1711</v>
      </c>
      <c r="G1661" s="12" t="s">
        <v>13</v>
      </c>
      <c r="H1661" s="12">
        <v>20.0</v>
      </c>
      <c r="I1661" s="13" t="s">
        <v>77</v>
      </c>
      <c r="J1661" s="26" t="s">
        <v>355</v>
      </c>
      <c r="K1661" s="377"/>
      <c r="L1661" s="10" t="s">
        <v>6349</v>
      </c>
      <c r="M1661" s="378"/>
      <c r="N1661" s="14"/>
      <c r="O1661" s="14"/>
      <c r="P1661" s="14"/>
      <c r="Q1661" s="14"/>
      <c r="R1661" s="14"/>
      <c r="S1661" s="14"/>
      <c r="T1661" s="14"/>
      <c r="U1661" s="14"/>
      <c r="V1661" s="14"/>
      <c r="W1661" s="14"/>
      <c r="X1661" s="14"/>
    </row>
    <row r="1662">
      <c r="A1662" s="7">
        <v>1661.0</v>
      </c>
      <c r="B1662" s="7">
        <v>289.0</v>
      </c>
      <c r="C1662" s="191" t="s">
        <v>6098</v>
      </c>
      <c r="D1662" s="89" t="s">
        <v>2582</v>
      </c>
      <c r="E1662" s="89" t="s">
        <v>953</v>
      </c>
      <c r="F1662" s="89" t="s">
        <v>6099</v>
      </c>
      <c r="G1662" s="7" t="s">
        <v>13</v>
      </c>
      <c r="H1662" s="7">
        <v>20.0</v>
      </c>
      <c r="I1662" s="89" t="s">
        <v>6100</v>
      </c>
      <c r="J1662" s="274" t="s">
        <v>355</v>
      </c>
      <c r="K1662" s="278"/>
      <c r="L1662" s="87" t="s">
        <v>6101</v>
      </c>
      <c r="M1662" s="390" t="s">
        <v>791</v>
      </c>
      <c r="N1662" s="14"/>
      <c r="O1662" s="14"/>
      <c r="P1662" s="14"/>
      <c r="Q1662" s="14"/>
      <c r="R1662" s="14"/>
      <c r="S1662" s="14"/>
      <c r="T1662" s="14"/>
      <c r="U1662" s="14"/>
      <c r="V1662" s="14"/>
      <c r="W1662" s="14"/>
      <c r="X1662" s="14"/>
    </row>
    <row r="1663">
      <c r="A1663" s="7">
        <v>1662.0</v>
      </c>
      <c r="B1663" s="7">
        <v>290.0</v>
      </c>
      <c r="C1663" s="15" t="s">
        <v>6350</v>
      </c>
      <c r="D1663" s="13" t="s">
        <v>302</v>
      </c>
      <c r="E1663" s="13" t="s">
        <v>6351</v>
      </c>
      <c r="F1663" s="13" t="s">
        <v>39</v>
      </c>
      <c r="G1663" s="12" t="s">
        <v>13</v>
      </c>
      <c r="H1663" s="12">
        <v>20.0</v>
      </c>
      <c r="I1663" s="13" t="s">
        <v>275</v>
      </c>
      <c r="J1663" s="26" t="s">
        <v>355</v>
      </c>
      <c r="K1663" s="327"/>
      <c r="L1663" s="10" t="s">
        <v>6352</v>
      </c>
      <c r="M1663" s="378"/>
      <c r="N1663" s="14"/>
      <c r="O1663" s="14"/>
      <c r="P1663" s="14"/>
      <c r="Q1663" s="14"/>
      <c r="R1663" s="14"/>
      <c r="S1663" s="14"/>
      <c r="T1663" s="14"/>
      <c r="U1663" s="14"/>
      <c r="V1663" s="14"/>
      <c r="W1663" s="14"/>
      <c r="X1663" s="14"/>
    </row>
    <row r="1664">
      <c r="A1664" s="7">
        <v>1663.0</v>
      </c>
      <c r="B1664" s="7">
        <v>291.0</v>
      </c>
      <c r="C1664" s="191" t="s">
        <v>6102</v>
      </c>
      <c r="D1664" s="89" t="s">
        <v>79</v>
      </c>
      <c r="E1664" s="89" t="s">
        <v>6103</v>
      </c>
      <c r="F1664" s="89" t="s">
        <v>6104</v>
      </c>
      <c r="G1664" s="7" t="s">
        <v>13</v>
      </c>
      <c r="H1664" s="7">
        <v>20.0</v>
      </c>
      <c r="I1664" s="89" t="s">
        <v>6105</v>
      </c>
      <c r="J1664" s="274" t="s">
        <v>355</v>
      </c>
      <c r="K1664" s="278"/>
      <c r="L1664" s="87" t="s">
        <v>6106</v>
      </c>
      <c r="M1664" s="390" t="s">
        <v>791</v>
      </c>
      <c r="N1664" s="14"/>
      <c r="O1664" s="14"/>
      <c r="P1664" s="14"/>
      <c r="Q1664" s="14"/>
      <c r="R1664" s="14"/>
      <c r="S1664" s="14"/>
      <c r="T1664" s="14"/>
      <c r="U1664" s="14"/>
      <c r="V1664" s="14"/>
      <c r="W1664" s="14"/>
      <c r="X1664" s="14"/>
    </row>
    <row r="1665">
      <c r="A1665" s="7">
        <v>1664.0</v>
      </c>
      <c r="B1665" s="7">
        <v>292.0</v>
      </c>
      <c r="C1665" s="15" t="s">
        <v>6353</v>
      </c>
      <c r="D1665" s="13" t="s">
        <v>1211</v>
      </c>
      <c r="E1665" s="13" t="s">
        <v>6354</v>
      </c>
      <c r="F1665" s="13" t="s">
        <v>2551</v>
      </c>
      <c r="G1665" s="12" t="s">
        <v>13</v>
      </c>
      <c r="H1665" s="12">
        <v>20.0</v>
      </c>
      <c r="I1665" s="13" t="s">
        <v>77</v>
      </c>
      <c r="J1665" s="26" t="s">
        <v>355</v>
      </c>
      <c r="K1665" s="377"/>
      <c r="L1665" s="10" t="s">
        <v>6355</v>
      </c>
      <c r="M1665" s="378"/>
      <c r="N1665" s="14"/>
      <c r="O1665" s="14"/>
      <c r="P1665" s="14"/>
      <c r="Q1665" s="14"/>
      <c r="R1665" s="14"/>
      <c r="S1665" s="14"/>
      <c r="T1665" s="14"/>
      <c r="U1665" s="14"/>
      <c r="V1665" s="14"/>
      <c r="W1665" s="14"/>
      <c r="X1665" s="14"/>
    </row>
    <row r="1666">
      <c r="A1666" s="7">
        <v>1665.0</v>
      </c>
      <c r="B1666" s="7">
        <v>293.0</v>
      </c>
      <c r="C1666" s="191" t="s">
        <v>6107</v>
      </c>
      <c r="D1666" s="89" t="s">
        <v>276</v>
      </c>
      <c r="E1666" s="89" t="s">
        <v>6108</v>
      </c>
      <c r="F1666" s="89" t="s">
        <v>37</v>
      </c>
      <c r="G1666" s="7" t="s">
        <v>13</v>
      </c>
      <c r="H1666" s="7">
        <v>20.0</v>
      </c>
      <c r="I1666" s="89" t="s">
        <v>1259</v>
      </c>
      <c r="J1666" s="274" t="s">
        <v>355</v>
      </c>
      <c r="K1666" s="278"/>
      <c r="L1666" s="87" t="s">
        <v>6109</v>
      </c>
      <c r="M1666" s="390" t="s">
        <v>791</v>
      </c>
      <c r="N1666" s="14"/>
      <c r="O1666" s="14"/>
      <c r="P1666" s="14"/>
      <c r="Q1666" s="14"/>
      <c r="R1666" s="14"/>
      <c r="S1666" s="14"/>
      <c r="T1666" s="14"/>
      <c r="U1666" s="14"/>
      <c r="V1666" s="14"/>
      <c r="W1666" s="14"/>
      <c r="X1666" s="14"/>
    </row>
    <row r="1667">
      <c r="A1667" s="7">
        <v>1666.0</v>
      </c>
      <c r="B1667" s="7">
        <v>294.0</v>
      </c>
      <c r="C1667" s="15" t="s">
        <v>6356</v>
      </c>
      <c r="D1667" s="13" t="s">
        <v>3662</v>
      </c>
      <c r="E1667" s="13" t="s">
        <v>358</v>
      </c>
      <c r="F1667" s="13" t="s">
        <v>439</v>
      </c>
      <c r="G1667" s="12" t="s">
        <v>22</v>
      </c>
      <c r="H1667" s="12">
        <v>20.0</v>
      </c>
      <c r="I1667" s="13" t="s">
        <v>1858</v>
      </c>
      <c r="J1667" s="26" t="s">
        <v>355</v>
      </c>
      <c r="K1667" s="377"/>
      <c r="L1667" s="10" t="s">
        <v>3663</v>
      </c>
      <c r="M1667" s="378"/>
      <c r="N1667" s="14"/>
      <c r="O1667" s="14"/>
      <c r="P1667" s="14"/>
      <c r="Q1667" s="14"/>
      <c r="R1667" s="14"/>
      <c r="S1667" s="14"/>
      <c r="T1667" s="14"/>
      <c r="U1667" s="14"/>
      <c r="V1667" s="14"/>
      <c r="W1667" s="14"/>
      <c r="X1667" s="14"/>
    </row>
    <row r="1668">
      <c r="A1668" s="7">
        <v>1667.0</v>
      </c>
      <c r="B1668" s="7">
        <v>295.0</v>
      </c>
      <c r="C1668" s="191" t="s">
        <v>6110</v>
      </c>
      <c r="D1668" s="89" t="s">
        <v>758</v>
      </c>
      <c r="E1668" s="89" t="s">
        <v>6111</v>
      </c>
      <c r="F1668" s="89" t="s">
        <v>6112</v>
      </c>
      <c r="G1668" s="7" t="s">
        <v>22</v>
      </c>
      <c r="H1668" s="7">
        <v>20.0</v>
      </c>
      <c r="I1668" s="89" t="s">
        <v>2201</v>
      </c>
      <c r="J1668" s="274" t="s">
        <v>355</v>
      </c>
      <c r="K1668" s="278"/>
      <c r="L1668" s="87" t="s">
        <v>6113</v>
      </c>
      <c r="M1668" s="390" t="s">
        <v>6357</v>
      </c>
      <c r="N1668" s="14"/>
      <c r="O1668" s="14"/>
      <c r="P1668" s="14"/>
      <c r="Q1668" s="14"/>
      <c r="R1668" s="14"/>
      <c r="S1668" s="14"/>
      <c r="T1668" s="14"/>
      <c r="U1668" s="14"/>
      <c r="V1668" s="14"/>
      <c r="W1668" s="14"/>
      <c r="X1668" s="14"/>
    </row>
    <row r="1669">
      <c r="A1669" s="7">
        <v>1668.0</v>
      </c>
      <c r="B1669" s="7">
        <v>296.0</v>
      </c>
      <c r="C1669" s="191" t="s">
        <v>6114</v>
      </c>
      <c r="D1669" s="89" t="s">
        <v>6115</v>
      </c>
      <c r="E1669" s="89" t="s">
        <v>6116</v>
      </c>
      <c r="F1669" s="89" t="s">
        <v>445</v>
      </c>
      <c r="G1669" s="7" t="s">
        <v>22</v>
      </c>
      <c r="H1669" s="7">
        <v>20.0</v>
      </c>
      <c r="I1669" s="89" t="s">
        <v>232</v>
      </c>
      <c r="J1669" s="274" t="s">
        <v>355</v>
      </c>
      <c r="K1669" s="278"/>
      <c r="L1669" s="87" t="s">
        <v>6117</v>
      </c>
      <c r="M1669" s="390" t="s">
        <v>6357</v>
      </c>
      <c r="N1669" s="14"/>
      <c r="O1669" s="14"/>
      <c r="P1669" s="14"/>
      <c r="Q1669" s="14"/>
      <c r="R1669" s="14"/>
      <c r="S1669" s="14"/>
      <c r="T1669" s="14"/>
      <c r="U1669" s="14"/>
      <c r="V1669" s="14"/>
      <c r="W1669" s="14"/>
      <c r="X1669" s="14"/>
    </row>
    <row r="1670">
      <c r="A1670" s="7">
        <v>1669.0</v>
      </c>
      <c r="B1670" s="7">
        <v>297.0</v>
      </c>
      <c r="C1670" s="15" t="s">
        <v>6358</v>
      </c>
      <c r="D1670" s="13" t="s">
        <v>6359</v>
      </c>
      <c r="E1670" s="13" t="s">
        <v>60</v>
      </c>
      <c r="F1670" s="13" t="s">
        <v>6360</v>
      </c>
      <c r="G1670" s="12" t="s">
        <v>22</v>
      </c>
      <c r="H1670" s="12">
        <v>20.0</v>
      </c>
      <c r="I1670" s="13" t="s">
        <v>2210</v>
      </c>
      <c r="J1670" s="26" t="s">
        <v>355</v>
      </c>
      <c r="K1670" s="377"/>
      <c r="L1670" s="10" t="s">
        <v>6361</v>
      </c>
      <c r="M1670" s="378"/>
      <c r="N1670" s="14"/>
      <c r="O1670" s="14"/>
      <c r="P1670" s="14"/>
      <c r="Q1670" s="14"/>
      <c r="R1670" s="14"/>
      <c r="S1670" s="14"/>
      <c r="T1670" s="14"/>
      <c r="U1670" s="14"/>
      <c r="V1670" s="14"/>
      <c r="W1670" s="14"/>
      <c r="X1670" s="14"/>
    </row>
    <row r="1671">
      <c r="A1671" s="7">
        <v>1670.0</v>
      </c>
      <c r="B1671" s="7">
        <v>298.0</v>
      </c>
      <c r="C1671" s="15" t="s">
        <v>6362</v>
      </c>
      <c r="D1671" s="13" t="s">
        <v>856</v>
      </c>
      <c r="E1671" s="13" t="s">
        <v>6363</v>
      </c>
      <c r="F1671" s="13" t="s">
        <v>694</v>
      </c>
      <c r="G1671" s="12" t="s">
        <v>22</v>
      </c>
      <c r="H1671" s="12">
        <v>20.0</v>
      </c>
      <c r="I1671" s="13" t="s">
        <v>61</v>
      </c>
      <c r="J1671" s="26" t="s">
        <v>355</v>
      </c>
      <c r="K1671" s="377"/>
      <c r="L1671" s="10" t="s">
        <v>6364</v>
      </c>
      <c r="M1671" s="378"/>
      <c r="N1671" s="14"/>
      <c r="O1671" s="14"/>
      <c r="P1671" s="14"/>
      <c r="Q1671" s="14"/>
      <c r="R1671" s="14"/>
      <c r="S1671" s="14"/>
      <c r="T1671" s="14"/>
      <c r="U1671" s="14"/>
      <c r="V1671" s="14"/>
      <c r="W1671" s="14"/>
      <c r="X1671" s="14"/>
    </row>
    <row r="1672">
      <c r="A1672" s="7">
        <v>1671.0</v>
      </c>
      <c r="B1672" s="7">
        <v>299.0</v>
      </c>
      <c r="C1672" s="15" t="s">
        <v>6365</v>
      </c>
      <c r="D1672" s="13" t="s">
        <v>3214</v>
      </c>
      <c r="E1672" s="13" t="s">
        <v>2998</v>
      </c>
      <c r="F1672" s="13" t="s">
        <v>6366</v>
      </c>
      <c r="G1672" s="12" t="s">
        <v>22</v>
      </c>
      <c r="H1672" s="12">
        <v>20.0</v>
      </c>
      <c r="I1672" s="13" t="s">
        <v>2201</v>
      </c>
      <c r="J1672" s="26" t="s">
        <v>355</v>
      </c>
      <c r="K1672" s="377"/>
      <c r="L1672" s="10" t="s">
        <v>6367</v>
      </c>
      <c r="M1672" s="399"/>
      <c r="N1672" s="14"/>
      <c r="O1672" s="14"/>
      <c r="P1672" s="14"/>
      <c r="Q1672" s="14"/>
      <c r="R1672" s="14"/>
      <c r="S1672" s="14"/>
      <c r="T1672" s="14"/>
      <c r="U1672" s="14"/>
      <c r="V1672" s="14"/>
      <c r="W1672" s="14"/>
      <c r="X1672" s="14"/>
    </row>
    <row r="1673">
      <c r="A1673" s="7">
        <v>1672.0</v>
      </c>
      <c r="B1673" s="7">
        <v>300.0</v>
      </c>
      <c r="C1673" s="191" t="s">
        <v>6118</v>
      </c>
      <c r="D1673" s="89" t="s">
        <v>1913</v>
      </c>
      <c r="E1673" s="89" t="s">
        <v>6119</v>
      </c>
      <c r="F1673" s="89" t="s">
        <v>37</v>
      </c>
      <c r="G1673" s="7" t="s">
        <v>22</v>
      </c>
      <c r="H1673" s="7">
        <v>20.0</v>
      </c>
      <c r="I1673" s="89" t="s">
        <v>275</v>
      </c>
      <c r="J1673" s="274" t="s">
        <v>355</v>
      </c>
      <c r="K1673" s="278"/>
      <c r="L1673" s="87" t="s">
        <v>6120</v>
      </c>
      <c r="M1673" s="390" t="s">
        <v>6357</v>
      </c>
      <c r="N1673" s="14"/>
      <c r="O1673" s="14"/>
      <c r="P1673" s="14"/>
      <c r="Q1673" s="14"/>
      <c r="R1673" s="14"/>
      <c r="S1673" s="14"/>
      <c r="T1673" s="14"/>
      <c r="U1673" s="14"/>
      <c r="V1673" s="14"/>
      <c r="W1673" s="14"/>
      <c r="X1673" s="14"/>
    </row>
    <row r="1674">
      <c r="A1674" s="7">
        <v>1673.0</v>
      </c>
      <c r="B1674" s="7">
        <v>301.0</v>
      </c>
      <c r="C1674" s="15" t="s">
        <v>6368</v>
      </c>
      <c r="D1674" s="13" t="s">
        <v>6369</v>
      </c>
      <c r="E1674" s="13" t="s">
        <v>448</v>
      </c>
      <c r="F1674" s="13" t="s">
        <v>17</v>
      </c>
      <c r="G1674" s="12" t="s">
        <v>22</v>
      </c>
      <c r="H1674" s="12">
        <v>20.0</v>
      </c>
      <c r="I1674" s="13" t="s">
        <v>2210</v>
      </c>
      <c r="J1674" s="26" t="s">
        <v>355</v>
      </c>
      <c r="K1674" s="377"/>
      <c r="L1674" s="10" t="s">
        <v>6370</v>
      </c>
      <c r="M1674" s="378"/>
      <c r="N1674" s="14"/>
      <c r="O1674" s="14"/>
      <c r="P1674" s="14"/>
      <c r="Q1674" s="14"/>
      <c r="R1674" s="14"/>
      <c r="S1674" s="14"/>
      <c r="T1674" s="14"/>
      <c r="U1674" s="14"/>
      <c r="V1674" s="14"/>
      <c r="W1674" s="14"/>
      <c r="X1674" s="14"/>
    </row>
    <row r="1675">
      <c r="A1675" s="7">
        <v>1674.0</v>
      </c>
      <c r="B1675" s="7">
        <v>302.0</v>
      </c>
      <c r="C1675" s="191" t="s">
        <v>6121</v>
      </c>
      <c r="D1675" s="89" t="s">
        <v>480</v>
      </c>
      <c r="E1675" s="89" t="s">
        <v>6122</v>
      </c>
      <c r="F1675" s="89" t="s">
        <v>24</v>
      </c>
      <c r="G1675" s="7" t="s">
        <v>22</v>
      </c>
      <c r="H1675" s="7">
        <v>20.0</v>
      </c>
      <c r="I1675" s="89" t="s">
        <v>61</v>
      </c>
      <c r="J1675" s="274" t="s">
        <v>355</v>
      </c>
      <c r="K1675" s="278"/>
      <c r="L1675" s="87" t="s">
        <v>6124</v>
      </c>
      <c r="M1675" s="390" t="s">
        <v>791</v>
      </c>
      <c r="N1675" s="14"/>
      <c r="O1675" s="14"/>
      <c r="P1675" s="14"/>
      <c r="Q1675" s="14"/>
      <c r="R1675" s="14"/>
      <c r="S1675" s="14"/>
      <c r="T1675" s="14"/>
      <c r="U1675" s="14"/>
      <c r="V1675" s="14"/>
      <c r="W1675" s="14"/>
      <c r="X1675" s="14"/>
    </row>
    <row r="1676">
      <c r="A1676" s="7">
        <v>1675.0</v>
      </c>
      <c r="B1676" s="7">
        <v>303.0</v>
      </c>
      <c r="C1676" s="15" t="s">
        <v>6371</v>
      </c>
      <c r="D1676" s="13" t="s">
        <v>258</v>
      </c>
      <c r="E1676" s="13" t="s">
        <v>6372</v>
      </c>
      <c r="F1676" s="13" t="s">
        <v>6373</v>
      </c>
      <c r="G1676" s="12" t="s">
        <v>22</v>
      </c>
      <c r="H1676" s="12">
        <v>20.0</v>
      </c>
      <c r="I1676" s="13" t="s">
        <v>232</v>
      </c>
      <c r="J1676" s="26" t="s">
        <v>355</v>
      </c>
      <c r="K1676" s="377"/>
      <c r="L1676" s="10" t="s">
        <v>6374</v>
      </c>
      <c r="M1676" s="378"/>
      <c r="N1676" s="14"/>
      <c r="O1676" s="14"/>
      <c r="P1676" s="14"/>
      <c r="Q1676" s="14"/>
      <c r="R1676" s="14"/>
      <c r="S1676" s="14"/>
      <c r="T1676" s="14"/>
      <c r="U1676" s="14"/>
      <c r="V1676" s="14"/>
      <c r="W1676" s="14"/>
      <c r="X1676" s="14"/>
    </row>
    <row r="1677">
      <c r="A1677" s="7">
        <v>1676.0</v>
      </c>
      <c r="B1677" s="7">
        <v>304.0</v>
      </c>
      <c r="C1677" s="191" t="s">
        <v>6125</v>
      </c>
      <c r="D1677" s="89" t="s">
        <v>471</v>
      </c>
      <c r="E1677" s="89" t="s">
        <v>440</v>
      </c>
      <c r="F1677" s="89" t="s">
        <v>310</v>
      </c>
      <c r="G1677" s="7" t="s">
        <v>22</v>
      </c>
      <c r="H1677" s="7">
        <v>20.0</v>
      </c>
      <c r="I1677" s="89" t="s">
        <v>232</v>
      </c>
      <c r="J1677" s="274" t="s">
        <v>355</v>
      </c>
      <c r="K1677" s="278"/>
      <c r="L1677" s="87" t="s">
        <v>6126</v>
      </c>
      <c r="M1677" s="390" t="s">
        <v>6357</v>
      </c>
      <c r="N1677" s="14"/>
      <c r="O1677" s="14"/>
      <c r="P1677" s="14"/>
      <c r="Q1677" s="14"/>
      <c r="R1677" s="14"/>
      <c r="S1677" s="14"/>
      <c r="T1677" s="14"/>
      <c r="U1677" s="14"/>
      <c r="V1677" s="14"/>
      <c r="W1677" s="14"/>
      <c r="X1677" s="14"/>
    </row>
    <row r="1678">
      <c r="A1678" s="7">
        <v>1677.0</v>
      </c>
      <c r="B1678" s="7">
        <v>305.0</v>
      </c>
      <c r="C1678" s="367" t="s">
        <v>2197</v>
      </c>
      <c r="D1678" s="370" t="s">
        <v>2198</v>
      </c>
      <c r="E1678" s="370" t="s">
        <v>2199</v>
      </c>
      <c r="F1678" s="370" t="s">
        <v>2200</v>
      </c>
      <c r="G1678" s="387" t="s">
        <v>22</v>
      </c>
      <c r="H1678" s="387">
        <v>20.0</v>
      </c>
      <c r="I1678" s="370" t="s">
        <v>2201</v>
      </c>
      <c r="J1678" s="368" t="s">
        <v>355</v>
      </c>
      <c r="K1678" s="371">
        <v>20.0</v>
      </c>
      <c r="L1678" s="372" t="s">
        <v>6127</v>
      </c>
      <c r="M1678" s="389" t="s">
        <v>6357</v>
      </c>
      <c r="N1678" s="14"/>
      <c r="O1678" s="14"/>
      <c r="P1678" s="14"/>
      <c r="Q1678" s="14"/>
      <c r="R1678" s="14"/>
      <c r="S1678" s="14"/>
      <c r="T1678" s="14"/>
      <c r="U1678" s="14"/>
      <c r="V1678" s="14"/>
      <c r="W1678" s="14"/>
      <c r="X1678" s="14"/>
    </row>
    <row r="1679">
      <c r="A1679" s="7">
        <v>1678.0</v>
      </c>
      <c r="B1679" s="7">
        <v>306.0</v>
      </c>
      <c r="C1679" s="191" t="s">
        <v>6128</v>
      </c>
      <c r="D1679" s="89" t="s">
        <v>2214</v>
      </c>
      <c r="E1679" s="89" t="s">
        <v>102</v>
      </c>
      <c r="F1679" s="89" t="s">
        <v>6129</v>
      </c>
      <c r="G1679" s="7" t="s">
        <v>22</v>
      </c>
      <c r="H1679" s="7">
        <v>20.0</v>
      </c>
      <c r="I1679" s="89" t="s">
        <v>6130</v>
      </c>
      <c r="J1679" s="274" t="s">
        <v>355</v>
      </c>
      <c r="K1679" s="278"/>
      <c r="L1679" s="87" t="s">
        <v>6131</v>
      </c>
      <c r="M1679" s="390" t="s">
        <v>6357</v>
      </c>
      <c r="N1679" s="14"/>
      <c r="O1679" s="14"/>
      <c r="P1679" s="14"/>
      <c r="Q1679" s="14"/>
      <c r="R1679" s="14"/>
      <c r="S1679" s="14"/>
      <c r="T1679" s="14"/>
      <c r="U1679" s="14"/>
      <c r="V1679" s="14"/>
      <c r="W1679" s="14"/>
      <c r="X1679" s="14"/>
    </row>
    <row r="1680">
      <c r="A1680" s="7">
        <v>1679.0</v>
      </c>
      <c r="B1680" s="7">
        <v>307.0</v>
      </c>
      <c r="C1680" s="367" t="s">
        <v>2211</v>
      </c>
      <c r="D1680" s="370" t="s">
        <v>2212</v>
      </c>
      <c r="E1680" s="370" t="s">
        <v>486</v>
      </c>
      <c r="F1680" s="370" t="s">
        <v>1285</v>
      </c>
      <c r="G1680" s="387" t="s">
        <v>22</v>
      </c>
      <c r="H1680" s="387">
        <v>20.0</v>
      </c>
      <c r="I1680" s="370" t="s">
        <v>64</v>
      </c>
      <c r="J1680" s="368" t="s">
        <v>355</v>
      </c>
      <c r="K1680" s="371">
        <v>20.0</v>
      </c>
      <c r="L1680" s="372" t="s">
        <v>6132</v>
      </c>
      <c r="M1680" s="389" t="s">
        <v>788</v>
      </c>
      <c r="N1680" s="14"/>
      <c r="O1680" s="14"/>
      <c r="P1680" s="14"/>
      <c r="Q1680" s="14"/>
      <c r="R1680" s="14"/>
      <c r="S1680" s="14"/>
      <c r="T1680" s="14"/>
      <c r="U1680" s="14"/>
      <c r="V1680" s="14"/>
      <c r="W1680" s="14"/>
      <c r="X1680" s="14"/>
    </row>
    <row r="1681">
      <c r="A1681" s="7">
        <v>1680.0</v>
      </c>
      <c r="B1681" s="7">
        <v>308.0</v>
      </c>
      <c r="C1681" s="15" t="s">
        <v>6375</v>
      </c>
      <c r="D1681" s="13" t="s">
        <v>1943</v>
      </c>
      <c r="E1681" s="13" t="s">
        <v>6376</v>
      </c>
      <c r="F1681" s="13" t="s">
        <v>1278</v>
      </c>
      <c r="G1681" s="12" t="s">
        <v>22</v>
      </c>
      <c r="H1681" s="12">
        <v>20.0</v>
      </c>
      <c r="I1681" s="13" t="s">
        <v>232</v>
      </c>
      <c r="J1681" s="26" t="s">
        <v>355</v>
      </c>
      <c r="K1681" s="377"/>
      <c r="L1681" s="10" t="s">
        <v>6377</v>
      </c>
      <c r="M1681" s="378"/>
      <c r="N1681" s="14"/>
      <c r="O1681" s="14"/>
      <c r="P1681" s="14"/>
      <c r="Q1681" s="14"/>
      <c r="R1681" s="14"/>
      <c r="S1681" s="14"/>
      <c r="T1681" s="14"/>
      <c r="U1681" s="14"/>
      <c r="V1681" s="14"/>
      <c r="W1681" s="14"/>
      <c r="X1681" s="14"/>
    </row>
    <row r="1682">
      <c r="A1682" s="7">
        <v>1681.0</v>
      </c>
      <c r="B1682" s="7">
        <v>309.0</v>
      </c>
      <c r="C1682" s="191" t="s">
        <v>6133</v>
      </c>
      <c r="D1682" s="89" t="s">
        <v>650</v>
      </c>
      <c r="E1682" s="89" t="s">
        <v>63</v>
      </c>
      <c r="F1682" s="89" t="s">
        <v>837</v>
      </c>
      <c r="G1682" s="7" t="s">
        <v>22</v>
      </c>
      <c r="H1682" s="7">
        <v>20.0</v>
      </c>
      <c r="I1682" s="89" t="s">
        <v>119</v>
      </c>
      <c r="J1682" s="274" t="s">
        <v>355</v>
      </c>
      <c r="K1682" s="278"/>
      <c r="L1682" s="87" t="s">
        <v>6134</v>
      </c>
      <c r="M1682" s="390" t="s">
        <v>6357</v>
      </c>
      <c r="N1682" s="14"/>
      <c r="O1682" s="14"/>
      <c r="P1682" s="14"/>
      <c r="Q1682" s="14"/>
      <c r="R1682" s="14"/>
      <c r="S1682" s="14"/>
      <c r="T1682" s="14"/>
      <c r="U1682" s="14"/>
      <c r="V1682" s="14"/>
      <c r="W1682" s="14"/>
      <c r="X1682" s="14"/>
    </row>
    <row r="1683">
      <c r="A1683" s="7">
        <v>1682.0</v>
      </c>
      <c r="B1683" s="7">
        <v>310.0</v>
      </c>
      <c r="C1683" s="15" t="s">
        <v>6378</v>
      </c>
      <c r="D1683" s="13" t="s">
        <v>6379</v>
      </c>
      <c r="E1683" s="13" t="s">
        <v>1528</v>
      </c>
      <c r="F1683" s="13" t="s">
        <v>25</v>
      </c>
      <c r="G1683" s="12" t="s">
        <v>22</v>
      </c>
      <c r="H1683" s="12">
        <v>20.0</v>
      </c>
      <c r="I1683" s="13" t="s">
        <v>6312</v>
      </c>
      <c r="J1683" s="26" t="s">
        <v>355</v>
      </c>
      <c r="K1683" s="377"/>
      <c r="L1683" s="10" t="s">
        <v>6380</v>
      </c>
      <c r="M1683" s="378"/>
      <c r="N1683" s="14"/>
      <c r="O1683" s="14"/>
      <c r="P1683" s="14"/>
      <c r="Q1683" s="14"/>
      <c r="R1683" s="14"/>
      <c r="S1683" s="14"/>
      <c r="T1683" s="14"/>
      <c r="U1683" s="14"/>
      <c r="V1683" s="14"/>
      <c r="W1683" s="14"/>
      <c r="X1683" s="14"/>
    </row>
    <row r="1684">
      <c r="A1684" s="7">
        <v>1683.0</v>
      </c>
      <c r="B1684" s="7">
        <v>311.0</v>
      </c>
      <c r="C1684" s="15" t="s">
        <v>6381</v>
      </c>
      <c r="D1684" s="13" t="s">
        <v>6382</v>
      </c>
      <c r="E1684" s="13" t="s">
        <v>1048</v>
      </c>
      <c r="F1684" s="13" t="s">
        <v>6383</v>
      </c>
      <c r="G1684" s="12" t="s">
        <v>22</v>
      </c>
      <c r="H1684" s="12">
        <v>20.0</v>
      </c>
      <c r="I1684" s="13" t="s">
        <v>6130</v>
      </c>
      <c r="J1684" s="26" t="s">
        <v>355</v>
      </c>
      <c r="K1684" s="377"/>
      <c r="L1684" s="10" t="s">
        <v>6384</v>
      </c>
      <c r="M1684" s="378"/>
      <c r="N1684" s="14"/>
      <c r="O1684" s="14"/>
      <c r="P1684" s="14"/>
      <c r="Q1684" s="14"/>
      <c r="R1684" s="14"/>
      <c r="S1684" s="14"/>
      <c r="T1684" s="14"/>
      <c r="U1684" s="14"/>
      <c r="V1684" s="14"/>
      <c r="W1684" s="14"/>
      <c r="X1684" s="14"/>
    </row>
    <row r="1685">
      <c r="A1685" s="7">
        <v>1684.0</v>
      </c>
      <c r="B1685" s="7">
        <v>312.0</v>
      </c>
      <c r="C1685" s="191" t="s">
        <v>6135</v>
      </c>
      <c r="D1685" s="89" t="s">
        <v>6136</v>
      </c>
      <c r="E1685" s="89" t="s">
        <v>6137</v>
      </c>
      <c r="F1685" s="89" t="s">
        <v>6138</v>
      </c>
      <c r="G1685" s="7" t="s">
        <v>22</v>
      </c>
      <c r="H1685" s="7">
        <v>20.0</v>
      </c>
      <c r="I1685" s="89" t="s">
        <v>6139</v>
      </c>
      <c r="J1685" s="274" t="s">
        <v>355</v>
      </c>
      <c r="K1685" s="278"/>
      <c r="L1685" s="87" t="s">
        <v>6140</v>
      </c>
      <c r="M1685" s="390" t="s">
        <v>771</v>
      </c>
      <c r="N1685" s="14"/>
      <c r="O1685" s="14"/>
      <c r="P1685" s="14"/>
      <c r="Q1685" s="14"/>
      <c r="R1685" s="14"/>
      <c r="S1685" s="14"/>
      <c r="T1685" s="14"/>
      <c r="U1685" s="14"/>
      <c r="V1685" s="14"/>
      <c r="W1685" s="14"/>
      <c r="X1685" s="14"/>
    </row>
    <row r="1686">
      <c r="A1686" s="7">
        <v>1685.0</v>
      </c>
      <c r="B1686" s="7">
        <v>313.0</v>
      </c>
      <c r="C1686" s="191" t="s">
        <v>6141</v>
      </c>
      <c r="D1686" s="89" t="s">
        <v>6142</v>
      </c>
      <c r="E1686" s="89" t="s">
        <v>5302</v>
      </c>
      <c r="F1686" s="89" t="s">
        <v>6058</v>
      </c>
      <c r="G1686" s="7" t="s">
        <v>22</v>
      </c>
      <c r="H1686" s="7">
        <v>20.0</v>
      </c>
      <c r="I1686" s="89" t="s">
        <v>232</v>
      </c>
      <c r="J1686" s="274" t="s">
        <v>355</v>
      </c>
      <c r="K1686" s="278"/>
      <c r="L1686" s="87" t="s">
        <v>6143</v>
      </c>
      <c r="M1686" s="390" t="s">
        <v>6357</v>
      </c>
      <c r="N1686" s="14"/>
      <c r="O1686" s="14"/>
      <c r="P1686" s="14"/>
      <c r="Q1686" s="14"/>
      <c r="R1686" s="14"/>
      <c r="S1686" s="14"/>
      <c r="T1686" s="14"/>
      <c r="U1686" s="14"/>
      <c r="V1686" s="14"/>
      <c r="W1686" s="14"/>
      <c r="X1686" s="14"/>
    </row>
    <row r="1687">
      <c r="A1687" s="7">
        <v>1686.0</v>
      </c>
      <c r="B1687" s="7">
        <v>314.0</v>
      </c>
      <c r="C1687" s="191" t="s">
        <v>6144</v>
      </c>
      <c r="D1687" s="89" t="s">
        <v>6145</v>
      </c>
      <c r="E1687" s="89" t="s">
        <v>375</v>
      </c>
      <c r="F1687" s="89" t="s">
        <v>6146</v>
      </c>
      <c r="G1687" s="7" t="s">
        <v>22</v>
      </c>
      <c r="H1687" s="7">
        <v>20.0</v>
      </c>
      <c r="I1687" s="89" t="s">
        <v>2201</v>
      </c>
      <c r="J1687" s="274" t="s">
        <v>355</v>
      </c>
      <c r="K1687" s="278"/>
      <c r="L1687" s="87" t="s">
        <v>6147</v>
      </c>
      <c r="M1687" s="390" t="s">
        <v>6357</v>
      </c>
      <c r="N1687" s="14"/>
      <c r="O1687" s="14"/>
      <c r="P1687" s="14"/>
      <c r="Q1687" s="14"/>
      <c r="R1687" s="14"/>
      <c r="S1687" s="14"/>
      <c r="T1687" s="14"/>
      <c r="U1687" s="14"/>
      <c r="V1687" s="14"/>
      <c r="W1687" s="14"/>
      <c r="X1687" s="14"/>
    </row>
    <row r="1688">
      <c r="A1688" s="7">
        <v>1687.0</v>
      </c>
      <c r="B1688" s="7">
        <v>315.0</v>
      </c>
      <c r="C1688" s="191" t="s">
        <v>6148</v>
      </c>
      <c r="D1688" s="89" t="s">
        <v>6149</v>
      </c>
      <c r="E1688" s="89" t="s">
        <v>6150</v>
      </c>
      <c r="F1688" s="89" t="s">
        <v>42</v>
      </c>
      <c r="G1688" s="7" t="s">
        <v>22</v>
      </c>
      <c r="H1688" s="7">
        <v>20.0</v>
      </c>
      <c r="I1688" s="89" t="s">
        <v>275</v>
      </c>
      <c r="J1688" s="274" t="s">
        <v>355</v>
      </c>
      <c r="K1688" s="278"/>
      <c r="L1688" s="87" t="s">
        <v>6151</v>
      </c>
      <c r="M1688" s="390" t="s">
        <v>791</v>
      </c>
      <c r="N1688" s="14"/>
      <c r="O1688" s="14"/>
      <c r="P1688" s="14"/>
      <c r="Q1688" s="14"/>
      <c r="R1688" s="14"/>
      <c r="S1688" s="14"/>
      <c r="T1688" s="14"/>
      <c r="U1688" s="14"/>
      <c r="V1688" s="14"/>
      <c r="W1688" s="14"/>
      <c r="X1688" s="14"/>
    </row>
    <row r="1689">
      <c r="A1689" s="7">
        <v>1688.0</v>
      </c>
      <c r="B1689" s="7">
        <v>316.0</v>
      </c>
      <c r="C1689" s="191" t="s">
        <v>6152</v>
      </c>
      <c r="D1689" s="89" t="s">
        <v>6153</v>
      </c>
      <c r="E1689" s="89" t="s">
        <v>24</v>
      </c>
      <c r="F1689" s="89" t="s">
        <v>24</v>
      </c>
      <c r="G1689" s="7" t="s">
        <v>22</v>
      </c>
      <c r="H1689" s="7">
        <v>20.0</v>
      </c>
      <c r="I1689" s="89" t="s">
        <v>6154</v>
      </c>
      <c r="J1689" s="274" t="s">
        <v>355</v>
      </c>
      <c r="K1689" s="278"/>
      <c r="L1689" s="87" t="s">
        <v>6155</v>
      </c>
      <c r="M1689" s="390" t="s">
        <v>6357</v>
      </c>
      <c r="N1689" s="14"/>
      <c r="O1689" s="14"/>
      <c r="P1689" s="14"/>
      <c r="Q1689" s="14"/>
      <c r="R1689" s="14"/>
      <c r="S1689" s="14"/>
      <c r="T1689" s="14"/>
      <c r="U1689" s="14"/>
      <c r="V1689" s="14"/>
      <c r="W1689" s="14"/>
      <c r="X1689" s="14"/>
    </row>
    <row r="1690">
      <c r="A1690" s="7">
        <v>1689.0</v>
      </c>
      <c r="B1690" s="7">
        <v>317.0</v>
      </c>
      <c r="C1690" s="191" t="s">
        <v>6156</v>
      </c>
      <c r="D1690" s="89" t="s">
        <v>6157</v>
      </c>
      <c r="E1690" s="89" t="s">
        <v>964</v>
      </c>
      <c r="F1690" s="89" t="s">
        <v>837</v>
      </c>
      <c r="G1690" s="7" t="s">
        <v>22</v>
      </c>
      <c r="H1690" s="7">
        <v>20.0</v>
      </c>
      <c r="I1690" s="89" t="s">
        <v>2201</v>
      </c>
      <c r="J1690" s="274" t="s">
        <v>355</v>
      </c>
      <c r="K1690" s="278"/>
      <c r="L1690" s="87" t="s">
        <v>6158</v>
      </c>
      <c r="M1690" s="390" t="s">
        <v>771</v>
      </c>
      <c r="N1690" s="14"/>
      <c r="O1690" s="14"/>
      <c r="P1690" s="14"/>
      <c r="Q1690" s="14"/>
      <c r="R1690" s="14"/>
      <c r="S1690" s="14"/>
      <c r="T1690" s="14"/>
      <c r="U1690" s="14"/>
      <c r="V1690" s="14"/>
      <c r="W1690" s="14"/>
      <c r="X1690" s="14"/>
    </row>
    <row r="1691">
      <c r="A1691" s="7">
        <v>1690.0</v>
      </c>
      <c r="B1691" s="7">
        <v>318.0</v>
      </c>
      <c r="C1691" s="15" t="s">
        <v>6385</v>
      </c>
      <c r="D1691" s="13" t="s">
        <v>1480</v>
      </c>
      <c r="E1691" s="13" t="s">
        <v>6386</v>
      </c>
      <c r="F1691" s="13" t="s">
        <v>181</v>
      </c>
      <c r="G1691" s="12" t="s">
        <v>22</v>
      </c>
      <c r="H1691" s="12">
        <v>20.0</v>
      </c>
      <c r="I1691" s="13" t="s">
        <v>61</v>
      </c>
      <c r="J1691" s="26" t="s">
        <v>355</v>
      </c>
      <c r="K1691" s="377"/>
      <c r="L1691" s="10" t="s">
        <v>6387</v>
      </c>
      <c r="M1691" s="378"/>
      <c r="N1691" s="14"/>
      <c r="O1691" s="14"/>
      <c r="P1691" s="14"/>
      <c r="Q1691" s="14"/>
      <c r="R1691" s="14"/>
      <c r="S1691" s="14"/>
      <c r="T1691" s="14"/>
      <c r="U1691" s="14"/>
      <c r="V1691" s="14"/>
      <c r="W1691" s="14"/>
      <c r="X1691" s="14"/>
    </row>
    <row r="1692">
      <c r="A1692" s="7">
        <v>1691.0</v>
      </c>
      <c r="B1692" s="7">
        <v>319.0</v>
      </c>
      <c r="C1692" s="191" t="s">
        <v>6159</v>
      </c>
      <c r="D1692" s="89" t="s">
        <v>6160</v>
      </c>
      <c r="E1692" s="89" t="s">
        <v>6161</v>
      </c>
      <c r="F1692" s="89" t="s">
        <v>358</v>
      </c>
      <c r="G1692" s="7" t="s">
        <v>22</v>
      </c>
      <c r="H1692" s="7">
        <v>20.0</v>
      </c>
      <c r="I1692" s="89" t="s">
        <v>275</v>
      </c>
      <c r="J1692" s="274" t="s">
        <v>355</v>
      </c>
      <c r="K1692" s="278"/>
      <c r="L1692" s="87" t="s">
        <v>6162</v>
      </c>
      <c r="M1692" s="390" t="s">
        <v>6357</v>
      </c>
      <c r="N1692" s="14"/>
      <c r="O1692" s="14"/>
      <c r="P1692" s="14"/>
      <c r="Q1692" s="14"/>
      <c r="R1692" s="14"/>
      <c r="S1692" s="14"/>
      <c r="T1692" s="14"/>
      <c r="U1692" s="14"/>
      <c r="V1692" s="14"/>
      <c r="W1692" s="14"/>
      <c r="X1692" s="14"/>
    </row>
    <row r="1693">
      <c r="A1693" s="7">
        <v>1692.0</v>
      </c>
      <c r="B1693" s="7">
        <v>320.0</v>
      </c>
      <c r="C1693" s="191" t="s">
        <v>6163</v>
      </c>
      <c r="D1693" s="89" t="s">
        <v>6164</v>
      </c>
      <c r="E1693" s="89" t="s">
        <v>1425</v>
      </c>
      <c r="F1693" s="89" t="s">
        <v>63</v>
      </c>
      <c r="G1693" s="7" t="s">
        <v>22</v>
      </c>
      <c r="H1693" s="7">
        <v>20.0</v>
      </c>
      <c r="I1693" s="89" t="s">
        <v>741</v>
      </c>
      <c r="J1693" s="274" t="s">
        <v>355</v>
      </c>
      <c r="K1693" s="278"/>
      <c r="L1693" s="87" t="s">
        <v>6165</v>
      </c>
      <c r="M1693" s="390" t="s">
        <v>6357</v>
      </c>
      <c r="N1693" s="14"/>
      <c r="O1693" s="14"/>
      <c r="P1693" s="14"/>
      <c r="Q1693" s="14"/>
      <c r="R1693" s="14"/>
      <c r="S1693" s="14"/>
      <c r="T1693" s="14"/>
      <c r="U1693" s="14"/>
      <c r="V1693" s="14"/>
      <c r="W1693" s="14"/>
      <c r="X1693" s="14"/>
    </row>
    <row r="1694">
      <c r="A1694" s="7">
        <v>1693.0</v>
      </c>
      <c r="B1694" s="7">
        <v>321.0</v>
      </c>
      <c r="C1694" s="191" t="s">
        <v>6166</v>
      </c>
      <c r="D1694" s="89" t="s">
        <v>6167</v>
      </c>
      <c r="E1694" s="89" t="s">
        <v>6168</v>
      </c>
      <c r="F1694" s="89" t="s">
        <v>6169</v>
      </c>
      <c r="G1694" s="7" t="s">
        <v>22</v>
      </c>
      <c r="H1694" s="7">
        <v>20.0</v>
      </c>
      <c r="I1694" s="89" t="s">
        <v>422</v>
      </c>
      <c r="J1694" s="274" t="s">
        <v>355</v>
      </c>
      <c r="K1694" s="278"/>
      <c r="L1694" s="87" t="s">
        <v>6170</v>
      </c>
      <c r="M1694" s="390" t="s">
        <v>6357</v>
      </c>
      <c r="N1694" s="14"/>
      <c r="O1694" s="14"/>
      <c r="P1694" s="14"/>
      <c r="Q1694" s="14"/>
      <c r="R1694" s="14"/>
      <c r="S1694" s="14"/>
      <c r="T1694" s="14"/>
      <c r="U1694" s="14"/>
      <c r="V1694" s="14"/>
      <c r="W1694" s="14"/>
      <c r="X1694" s="14"/>
    </row>
  </sheetData>
  <autoFilter ref="$A$1:$O$1694"/>
  <hyperlinks>
    <hyperlink r:id="rId1" ref="L2"/>
    <hyperlink r:id="rId2" ref="L3"/>
    <hyperlink r:id="rId3" ref="L4"/>
    <hyperlink r:id="rId4" ref="L6"/>
    <hyperlink r:id="rId5" ref="L7"/>
    <hyperlink r:id="rId6" ref="L8"/>
    <hyperlink r:id="rId7" ref="L10"/>
    <hyperlink r:id="rId8" ref="L11"/>
    <hyperlink r:id="rId9" ref="L12"/>
    <hyperlink r:id="rId10" ref="L13"/>
    <hyperlink r:id="rId11" ref="L14"/>
    <hyperlink r:id="rId12" ref="L15"/>
    <hyperlink r:id="rId13" ref="L17"/>
    <hyperlink r:id="rId14" ref="L18"/>
    <hyperlink r:id="rId15" ref="L19"/>
    <hyperlink r:id="rId16" ref="L20"/>
    <hyperlink r:id="rId17" ref="L21"/>
    <hyperlink r:id="rId18" ref="L22"/>
    <hyperlink r:id="rId19" ref="L23"/>
    <hyperlink r:id="rId20" ref="L24"/>
    <hyperlink r:id="rId21" ref="L25"/>
    <hyperlink r:id="rId22" ref="L26"/>
    <hyperlink r:id="rId23" ref="L27"/>
    <hyperlink r:id="rId24" ref="L28"/>
    <hyperlink r:id="rId25" ref="L29"/>
    <hyperlink r:id="rId26" ref="L30"/>
    <hyperlink r:id="rId27" ref="L31"/>
    <hyperlink r:id="rId28" ref="C95"/>
    <hyperlink r:id="rId29" ref="L277"/>
    <hyperlink r:id="rId30" ref="L296"/>
    <hyperlink r:id="rId31" ref="L299"/>
    <hyperlink r:id="rId32" ref="L300"/>
    <hyperlink r:id="rId33" ref="L301"/>
    <hyperlink r:id="rId34" ref="L309"/>
    <hyperlink r:id="rId35" ref="L310"/>
    <hyperlink r:id="rId36" ref="L312"/>
    <hyperlink r:id="rId37" ref="L314"/>
    <hyperlink r:id="rId38" ref="L316"/>
    <hyperlink r:id="rId39" ref="L322"/>
    <hyperlink r:id="rId40" ref="L329"/>
    <hyperlink r:id="rId41" ref="L332"/>
    <hyperlink r:id="rId42" ref="L333"/>
    <hyperlink r:id="rId43" ref="L358"/>
    <hyperlink r:id="rId44" ref="L369"/>
    <hyperlink r:id="rId45" ref="L379"/>
    <hyperlink r:id="rId46" ref="L430"/>
    <hyperlink r:id="rId47" ref="L468"/>
    <hyperlink r:id="rId48" ref="L551"/>
    <hyperlink r:id="rId49" ref="L552"/>
    <hyperlink r:id="rId50" ref="L566"/>
    <hyperlink r:id="rId51" ref="L576"/>
    <hyperlink r:id="rId52" ref="L582"/>
    <hyperlink r:id="rId53" ref="L586"/>
    <hyperlink r:id="rId54" ref="L587"/>
    <hyperlink r:id="rId55" ref="L588"/>
    <hyperlink r:id="rId56" ref="L589"/>
    <hyperlink r:id="rId57" ref="L590"/>
    <hyperlink r:id="rId58" ref="L591"/>
    <hyperlink r:id="rId59" ref="L592"/>
    <hyperlink r:id="rId60" ref="L593"/>
    <hyperlink r:id="rId61" ref="L594"/>
    <hyperlink r:id="rId62" ref="L595"/>
    <hyperlink r:id="rId63" ref="L596"/>
    <hyperlink r:id="rId64" ref="L597"/>
    <hyperlink r:id="rId65" ref="L598"/>
    <hyperlink r:id="rId66" ref="L599"/>
    <hyperlink r:id="rId67" ref="L600"/>
    <hyperlink r:id="rId68" ref="L601"/>
    <hyperlink r:id="rId69" ref="L602"/>
    <hyperlink r:id="rId70" ref="L604"/>
    <hyperlink r:id="rId71" ref="L605"/>
    <hyperlink r:id="rId72" ref="L606"/>
    <hyperlink r:id="rId73" ref="L608"/>
    <hyperlink r:id="rId74" ref="L696"/>
    <hyperlink r:id="rId75" ref="L716"/>
    <hyperlink r:id="rId76" ref="L722"/>
    <hyperlink r:id="rId77" ref="L761"/>
    <hyperlink r:id="rId78" ref="L787"/>
    <hyperlink r:id="rId79" ref="L842"/>
    <hyperlink r:id="rId80" ref="L906"/>
    <hyperlink r:id="rId81" ref="L911"/>
    <hyperlink r:id="rId82" ref="L917"/>
    <hyperlink r:id="rId83" ref="L919"/>
    <hyperlink r:id="rId84" ref="L920"/>
    <hyperlink r:id="rId85" ref="L921"/>
    <hyperlink r:id="rId86" ref="L924"/>
    <hyperlink r:id="rId87" ref="L928"/>
    <hyperlink r:id="rId88" ref="L934"/>
    <hyperlink r:id="rId89" ref="L941"/>
    <hyperlink r:id="rId90" ref="L973"/>
    <hyperlink r:id="rId91" ref="L988"/>
    <hyperlink r:id="rId92" ref="L1008"/>
    <hyperlink r:id="rId93" ref="L1009"/>
    <hyperlink r:id="rId94" ref="L1017"/>
    <hyperlink r:id="rId95" ref="L1027"/>
    <hyperlink r:id="rId96" ref="L1033"/>
    <hyperlink r:id="rId97" ref="L1049"/>
    <hyperlink r:id="rId98" ref="L1050"/>
    <hyperlink r:id="rId99" ref="L1057"/>
    <hyperlink r:id="rId100" ref="L1060"/>
    <hyperlink r:id="rId101" ref="L1098"/>
    <hyperlink r:id="rId102" ref="L1119"/>
    <hyperlink r:id="rId103" ref="L1248"/>
    <hyperlink r:id="rId104" ref="L1280"/>
    <hyperlink r:id="rId105" ref="L1282"/>
    <hyperlink r:id="rId106" ref="L1287"/>
    <hyperlink r:id="rId107" ref="L1292"/>
    <hyperlink r:id="rId108" ref="L1294"/>
    <hyperlink r:id="rId109" ref="L1296"/>
    <hyperlink r:id="rId110" ref="L1298"/>
    <hyperlink r:id="rId111" ref="L1299"/>
    <hyperlink r:id="rId112" ref="L1300"/>
    <hyperlink r:id="rId113" ref="L1301"/>
    <hyperlink r:id="rId114" ref="L1302"/>
    <hyperlink r:id="rId115" ref="L1303"/>
    <hyperlink r:id="rId116" ref="L1305"/>
    <hyperlink r:id="rId117" ref="L1306"/>
    <hyperlink r:id="rId118" ref="L1309"/>
    <hyperlink r:id="rId119" ref="L1311"/>
    <hyperlink r:id="rId120" ref="L1312"/>
    <hyperlink r:id="rId121" ref="L1313"/>
    <hyperlink r:id="rId122" ref="L1314"/>
    <hyperlink r:id="rId123" ref="L1317"/>
    <hyperlink r:id="rId124" ref="L1318"/>
    <hyperlink r:id="rId125" ref="L1319"/>
    <hyperlink r:id="rId126" ref="L1320"/>
    <hyperlink r:id="rId127" ref="L1322"/>
    <hyperlink r:id="rId128" ref="L1323"/>
    <hyperlink r:id="rId129" ref="L1324"/>
    <hyperlink r:id="rId130" ref="L1325"/>
    <hyperlink r:id="rId131" ref="L1326"/>
    <hyperlink r:id="rId132" ref="L1346"/>
    <hyperlink r:id="rId133" ref="L1350"/>
    <hyperlink r:id="rId134" ref="L1369"/>
    <hyperlink r:id="rId135" ref="L1555"/>
  </hyperlinks>
  <printOptions/>
  <pageMargins bottom="0.75" footer="0.0" header="0.0" left="0.7" right="0.7" top="0.75"/>
  <pageSetup orientation="landscape"/>
  <drawing r:id="rId13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4.14"/>
    <col customWidth="1" min="3" max="3" width="9.29"/>
    <col customWidth="1" min="4" max="4" width="20.29"/>
    <col customWidth="1" min="5" max="5" width="23.14"/>
    <col customWidth="1" min="6" max="6" width="24.43"/>
    <col customWidth="1" min="7" max="7" width="13.71"/>
    <col customWidth="1" min="8" max="8" width="13.0"/>
    <col customWidth="1" min="9" max="9" width="43.43"/>
    <col customWidth="1" min="10" max="10" width="20.0"/>
    <col customWidth="1" min="11" max="11" width="26.14"/>
    <col customWidth="1" min="12" max="12" width="41.29"/>
    <col customWidth="1" min="13" max="13" width="16.86"/>
    <col customWidth="1" min="14" max="15" width="60.29"/>
    <col customWidth="1" min="16" max="23" width="15.14"/>
  </cols>
  <sheetData>
    <row r="1">
      <c r="A1" s="78"/>
      <c r="B1" s="78"/>
      <c r="C1" s="79" t="s">
        <v>2</v>
      </c>
      <c r="D1" s="80" t="s">
        <v>3</v>
      </c>
      <c r="E1" s="80" t="s">
        <v>4</v>
      </c>
      <c r="F1" s="81" t="s">
        <v>5</v>
      </c>
      <c r="G1" s="82" t="s">
        <v>6</v>
      </c>
      <c r="H1" s="83" t="s">
        <v>7</v>
      </c>
      <c r="I1" s="81" t="s">
        <v>8</v>
      </c>
      <c r="J1" s="81" t="s">
        <v>9</v>
      </c>
      <c r="K1" s="84" t="s">
        <v>6388</v>
      </c>
      <c r="L1" s="85" t="s">
        <v>515</v>
      </c>
      <c r="M1" s="86" t="s">
        <v>805</v>
      </c>
      <c r="N1" s="14"/>
      <c r="O1" s="14"/>
      <c r="P1" s="14"/>
      <c r="Q1" s="14"/>
      <c r="R1" s="14"/>
      <c r="S1" s="14"/>
      <c r="T1" s="14"/>
      <c r="U1" s="14"/>
      <c r="V1" s="14"/>
      <c r="W1" s="14"/>
    </row>
    <row r="2">
      <c r="A2" s="87">
        <v>1.0</v>
      </c>
      <c r="B2" s="7">
        <v>1.0</v>
      </c>
      <c r="C2" s="88">
        <v>237084.0</v>
      </c>
      <c r="D2" s="89" t="s">
        <v>806</v>
      </c>
      <c r="E2" s="89" t="s">
        <v>807</v>
      </c>
      <c r="F2" s="87" t="s">
        <v>808</v>
      </c>
      <c r="G2" s="90" t="s">
        <v>13</v>
      </c>
      <c r="H2" s="91">
        <v>2.0</v>
      </c>
      <c r="I2" s="92" t="s">
        <v>205</v>
      </c>
      <c r="J2" s="87" t="s">
        <v>419</v>
      </c>
      <c r="K2" s="400">
        <v>4980.0</v>
      </c>
      <c r="L2" s="94" t="s">
        <v>809</v>
      </c>
      <c r="M2" s="87" t="s">
        <v>1604</v>
      </c>
      <c r="N2" s="6"/>
      <c r="O2" s="6"/>
      <c r="P2" s="6"/>
      <c r="Q2" s="14"/>
      <c r="R2" s="14"/>
      <c r="S2" s="14"/>
      <c r="T2" s="14"/>
      <c r="U2" s="14"/>
      <c r="V2" s="14"/>
      <c r="W2" s="14"/>
    </row>
    <row r="3">
      <c r="A3" s="87">
        <v>2.0</v>
      </c>
      <c r="B3" s="7">
        <v>2.0</v>
      </c>
      <c r="C3" s="96">
        <v>238439.0</v>
      </c>
      <c r="D3" s="89" t="s">
        <v>811</v>
      </c>
      <c r="E3" s="89" t="s">
        <v>812</v>
      </c>
      <c r="F3" s="87" t="s">
        <v>813</v>
      </c>
      <c r="G3" s="90" t="s">
        <v>13</v>
      </c>
      <c r="H3" s="91">
        <v>2.0</v>
      </c>
      <c r="I3" s="92" t="s">
        <v>14</v>
      </c>
      <c r="J3" s="87" t="s">
        <v>419</v>
      </c>
      <c r="K3" s="400">
        <v>4980.0</v>
      </c>
      <c r="L3" s="97" t="s">
        <v>814</v>
      </c>
      <c r="M3" s="87"/>
      <c r="N3" s="14"/>
      <c r="O3" s="14"/>
      <c r="P3" s="14"/>
      <c r="Q3" s="14"/>
      <c r="R3" s="14"/>
      <c r="S3" s="14"/>
      <c r="T3" s="14"/>
      <c r="U3" s="14"/>
      <c r="V3" s="14"/>
      <c r="W3" s="14"/>
    </row>
    <row r="4">
      <c r="A4" s="87">
        <v>3.0</v>
      </c>
      <c r="B4" s="7">
        <v>3.0</v>
      </c>
      <c r="C4" s="88">
        <v>237020.0</v>
      </c>
      <c r="D4" s="89" t="s">
        <v>738</v>
      </c>
      <c r="E4" s="89" t="s">
        <v>815</v>
      </c>
      <c r="F4" s="87" t="s">
        <v>816</v>
      </c>
      <c r="G4" s="90" t="s">
        <v>13</v>
      </c>
      <c r="H4" s="91">
        <v>2.0</v>
      </c>
      <c r="I4" s="92" t="s">
        <v>794</v>
      </c>
      <c r="J4" s="87" t="s">
        <v>419</v>
      </c>
      <c r="K4" s="400">
        <v>4980.0</v>
      </c>
      <c r="L4" s="97" t="s">
        <v>817</v>
      </c>
      <c r="M4" s="87"/>
      <c r="N4" s="14"/>
      <c r="O4" s="14"/>
      <c r="P4" s="14"/>
      <c r="Q4" s="14"/>
      <c r="R4" s="14"/>
      <c r="S4" s="14"/>
      <c r="T4" s="14"/>
      <c r="U4" s="14"/>
      <c r="V4" s="14"/>
      <c r="W4" s="14"/>
    </row>
    <row r="5">
      <c r="A5" s="87">
        <v>4.0</v>
      </c>
      <c r="B5" s="7">
        <v>4.0</v>
      </c>
      <c r="C5" s="96">
        <v>236812.0</v>
      </c>
      <c r="D5" s="89" t="s">
        <v>404</v>
      </c>
      <c r="E5" s="89" t="s">
        <v>819</v>
      </c>
      <c r="F5" s="87" t="s">
        <v>820</v>
      </c>
      <c r="G5" s="90" t="s">
        <v>22</v>
      </c>
      <c r="H5" s="91" t="s">
        <v>821</v>
      </c>
      <c r="I5" s="92" t="s">
        <v>822</v>
      </c>
      <c r="J5" s="87" t="s">
        <v>419</v>
      </c>
      <c r="K5" s="400">
        <v>4980.0</v>
      </c>
      <c r="L5" s="94"/>
      <c r="M5" s="87"/>
      <c r="N5" s="14"/>
      <c r="O5" s="14"/>
      <c r="P5" s="14"/>
      <c r="Q5" s="14"/>
      <c r="R5" s="14"/>
      <c r="S5" s="14"/>
      <c r="T5" s="14"/>
      <c r="U5" s="14"/>
      <c r="V5" s="14"/>
      <c r="W5" s="14"/>
    </row>
    <row r="6">
      <c r="A6" s="87">
        <v>5.0</v>
      </c>
      <c r="B6" s="7">
        <v>5.0</v>
      </c>
      <c r="C6" s="96">
        <v>252516.0</v>
      </c>
      <c r="D6" s="89" t="s">
        <v>825</v>
      </c>
      <c r="E6" s="89" t="s">
        <v>418</v>
      </c>
      <c r="F6" s="107" t="s">
        <v>37</v>
      </c>
      <c r="G6" s="90" t="s">
        <v>22</v>
      </c>
      <c r="H6" s="91">
        <v>2.0</v>
      </c>
      <c r="I6" s="108" t="s">
        <v>205</v>
      </c>
      <c r="J6" s="87" t="s">
        <v>419</v>
      </c>
      <c r="K6" s="400">
        <v>4980.0</v>
      </c>
      <c r="L6" s="94" t="s">
        <v>826</v>
      </c>
      <c r="M6" s="87" t="s">
        <v>827</v>
      </c>
      <c r="N6" s="14"/>
      <c r="O6" s="14"/>
      <c r="P6" s="14"/>
      <c r="Q6" s="14"/>
      <c r="R6" s="14"/>
      <c r="S6" s="14"/>
      <c r="T6" s="14"/>
      <c r="U6" s="14"/>
      <c r="V6" s="14"/>
      <c r="W6" s="14"/>
    </row>
    <row r="7">
      <c r="A7" s="87">
        <v>6.0</v>
      </c>
      <c r="B7" s="7">
        <v>6.0</v>
      </c>
      <c r="C7" s="96">
        <v>237085.0</v>
      </c>
      <c r="D7" s="89" t="s">
        <v>829</v>
      </c>
      <c r="E7" s="89" t="s">
        <v>807</v>
      </c>
      <c r="F7" s="107" t="s">
        <v>808</v>
      </c>
      <c r="G7" s="90" t="s">
        <v>13</v>
      </c>
      <c r="H7" s="91">
        <v>3.0</v>
      </c>
      <c r="I7" s="87" t="s">
        <v>359</v>
      </c>
      <c r="J7" s="87" t="s">
        <v>419</v>
      </c>
      <c r="K7" s="400">
        <v>4980.0</v>
      </c>
      <c r="L7" s="94" t="s">
        <v>830</v>
      </c>
      <c r="M7" s="87" t="s">
        <v>1604</v>
      </c>
      <c r="N7" s="14"/>
      <c r="O7" s="14"/>
      <c r="P7" s="14"/>
      <c r="Q7" s="14"/>
      <c r="R7" s="14"/>
      <c r="S7" s="14"/>
      <c r="T7" s="14"/>
      <c r="U7" s="14"/>
      <c r="V7" s="14"/>
      <c r="W7" s="14"/>
    </row>
    <row r="8">
      <c r="A8" s="87">
        <v>7.0</v>
      </c>
      <c r="B8" s="7">
        <v>7.0</v>
      </c>
      <c r="C8" s="96">
        <v>261739.0</v>
      </c>
      <c r="D8" s="89" t="s">
        <v>831</v>
      </c>
      <c r="E8" s="89" t="s">
        <v>106</v>
      </c>
      <c r="F8" s="107" t="s">
        <v>424</v>
      </c>
      <c r="G8" s="90" t="s">
        <v>13</v>
      </c>
      <c r="H8" s="91">
        <v>3.0</v>
      </c>
      <c r="I8" s="108" t="s">
        <v>832</v>
      </c>
      <c r="J8" s="87" t="s">
        <v>419</v>
      </c>
      <c r="K8" s="400">
        <v>4980.0</v>
      </c>
      <c r="L8" s="94" t="s">
        <v>833</v>
      </c>
      <c r="M8" s="87"/>
      <c r="N8" s="14"/>
      <c r="O8" s="14"/>
      <c r="P8" s="14"/>
      <c r="Q8" s="14"/>
      <c r="R8" s="14"/>
      <c r="S8" s="14"/>
      <c r="T8" s="14"/>
      <c r="U8" s="14"/>
      <c r="V8" s="14"/>
      <c r="W8" s="14"/>
    </row>
    <row r="9">
      <c r="A9" s="87">
        <v>8.0</v>
      </c>
      <c r="B9" s="7">
        <v>8.0</v>
      </c>
      <c r="C9" s="96">
        <v>270486.0</v>
      </c>
      <c r="D9" s="89" t="s">
        <v>834</v>
      </c>
      <c r="E9" s="89" t="s">
        <v>430</v>
      </c>
      <c r="F9" s="107" t="s">
        <v>325</v>
      </c>
      <c r="G9" s="90" t="s">
        <v>13</v>
      </c>
      <c r="H9" s="91">
        <v>3.0</v>
      </c>
      <c r="I9" s="108" t="s">
        <v>81</v>
      </c>
      <c r="J9" s="87" t="s">
        <v>419</v>
      </c>
      <c r="K9" s="400">
        <v>4980.0</v>
      </c>
      <c r="L9" s="111" t="s">
        <v>835</v>
      </c>
      <c r="M9" s="87" t="s">
        <v>1604</v>
      </c>
      <c r="N9" s="14"/>
      <c r="O9" s="14"/>
      <c r="P9" s="14"/>
      <c r="Q9" s="14"/>
      <c r="R9" s="14"/>
      <c r="S9" s="14"/>
      <c r="T9" s="14"/>
      <c r="U9" s="14"/>
      <c r="V9" s="14"/>
      <c r="W9" s="14"/>
    </row>
    <row r="10">
      <c r="A10" s="87">
        <v>9.0</v>
      </c>
      <c r="B10" s="7">
        <v>9.0</v>
      </c>
      <c r="C10" s="96">
        <v>260365.0</v>
      </c>
      <c r="D10" s="89" t="s">
        <v>79</v>
      </c>
      <c r="E10" s="89" t="s">
        <v>837</v>
      </c>
      <c r="F10" s="87" t="s">
        <v>55</v>
      </c>
      <c r="G10" s="90" t="s">
        <v>13</v>
      </c>
      <c r="H10" s="91">
        <v>3.0</v>
      </c>
      <c r="I10" s="87" t="s">
        <v>537</v>
      </c>
      <c r="J10" s="87" t="s">
        <v>419</v>
      </c>
      <c r="K10" s="400">
        <v>4980.0</v>
      </c>
      <c r="L10" s="94" t="s">
        <v>838</v>
      </c>
      <c r="M10" s="87" t="s">
        <v>1604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>
      <c r="A11" s="87">
        <v>10.0</v>
      </c>
      <c r="B11" s="7">
        <v>10.0</v>
      </c>
      <c r="C11" s="96">
        <v>272723.0</v>
      </c>
      <c r="D11" s="89" t="s">
        <v>436</v>
      </c>
      <c r="E11" s="89" t="s">
        <v>839</v>
      </c>
      <c r="F11" s="87" t="s">
        <v>840</v>
      </c>
      <c r="G11" s="90" t="s">
        <v>22</v>
      </c>
      <c r="H11" s="91">
        <v>3.0</v>
      </c>
      <c r="I11" s="87" t="s">
        <v>841</v>
      </c>
      <c r="J11" s="87" t="s">
        <v>419</v>
      </c>
      <c r="K11" s="400">
        <v>4980.0</v>
      </c>
      <c r="L11" s="94" t="s">
        <v>842</v>
      </c>
      <c r="M11" s="87" t="s">
        <v>827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>
      <c r="A12" s="87">
        <v>11.0</v>
      </c>
      <c r="B12" s="7">
        <v>11.0</v>
      </c>
      <c r="C12" s="96">
        <v>243353.0</v>
      </c>
      <c r="D12" s="89" t="s">
        <v>843</v>
      </c>
      <c r="E12" s="89" t="s">
        <v>430</v>
      </c>
      <c r="F12" s="87" t="s">
        <v>844</v>
      </c>
      <c r="G12" s="90" t="s">
        <v>22</v>
      </c>
      <c r="H12" s="91">
        <v>3.0</v>
      </c>
      <c r="I12" s="108" t="s">
        <v>110</v>
      </c>
      <c r="J12" s="87" t="s">
        <v>419</v>
      </c>
      <c r="K12" s="400">
        <v>4980.0</v>
      </c>
      <c r="L12" s="112" t="s">
        <v>845</v>
      </c>
      <c r="M12" s="87" t="s">
        <v>1604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>
      <c r="A13" s="87">
        <v>12.0</v>
      </c>
      <c r="B13" s="7">
        <v>12.0</v>
      </c>
      <c r="C13" s="96">
        <v>186581.0</v>
      </c>
      <c r="D13" s="89" t="s">
        <v>258</v>
      </c>
      <c r="E13" s="89" t="s">
        <v>846</v>
      </c>
      <c r="F13" s="107" t="s">
        <v>847</v>
      </c>
      <c r="G13" s="90" t="s">
        <v>22</v>
      </c>
      <c r="H13" s="91">
        <v>3.0</v>
      </c>
      <c r="I13" s="87" t="s">
        <v>232</v>
      </c>
      <c r="J13" s="87" t="s">
        <v>419</v>
      </c>
      <c r="K13" s="400">
        <v>4980.0</v>
      </c>
      <c r="L13" s="94" t="s">
        <v>848</v>
      </c>
      <c r="M13" s="87" t="s">
        <v>1604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>
      <c r="A14" s="87">
        <v>13.0</v>
      </c>
      <c r="B14" s="7">
        <v>13.0</v>
      </c>
      <c r="C14" s="96">
        <v>259920.0</v>
      </c>
      <c r="D14" s="89" t="s">
        <v>577</v>
      </c>
      <c r="E14" s="89" t="s">
        <v>339</v>
      </c>
      <c r="F14" s="87" t="s">
        <v>849</v>
      </c>
      <c r="G14" s="90" t="s">
        <v>22</v>
      </c>
      <c r="H14" s="91">
        <v>3.0</v>
      </c>
      <c r="I14" s="108" t="s">
        <v>832</v>
      </c>
      <c r="J14" s="87" t="s">
        <v>419</v>
      </c>
      <c r="K14" s="400">
        <v>4980.0</v>
      </c>
      <c r="L14" s="94" t="s">
        <v>850</v>
      </c>
      <c r="M14" s="87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>
      <c r="A15" s="87">
        <v>14.0</v>
      </c>
      <c r="B15" s="7">
        <v>14.0</v>
      </c>
      <c r="C15" s="96">
        <v>276811.0</v>
      </c>
      <c r="D15" s="89" t="s">
        <v>859</v>
      </c>
      <c r="E15" s="89" t="s">
        <v>860</v>
      </c>
      <c r="F15" s="107" t="s">
        <v>861</v>
      </c>
      <c r="G15" s="90" t="s">
        <v>22</v>
      </c>
      <c r="H15" s="91">
        <v>3.0</v>
      </c>
      <c r="I15" s="108" t="s">
        <v>205</v>
      </c>
      <c r="J15" s="87" t="s">
        <v>419</v>
      </c>
      <c r="K15" s="400">
        <v>4980.0</v>
      </c>
      <c r="L15" s="94" t="s">
        <v>862</v>
      </c>
      <c r="M15" s="87" t="s">
        <v>1604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>
      <c r="A16" s="87">
        <v>15.0</v>
      </c>
      <c r="B16" s="7">
        <v>15.0</v>
      </c>
      <c r="C16" s="96">
        <v>283374.0</v>
      </c>
      <c r="D16" s="89" t="s">
        <v>863</v>
      </c>
      <c r="E16" s="89" t="s">
        <v>864</v>
      </c>
      <c r="F16" s="87" t="s">
        <v>865</v>
      </c>
      <c r="G16" s="90" t="s">
        <v>13</v>
      </c>
      <c r="H16" s="91">
        <v>4.0</v>
      </c>
      <c r="I16" s="87" t="s">
        <v>822</v>
      </c>
      <c r="J16" s="87" t="s">
        <v>419</v>
      </c>
      <c r="K16" s="400">
        <v>4980.0</v>
      </c>
      <c r="L16" s="94" t="s">
        <v>866</v>
      </c>
      <c r="M16" s="87" t="s">
        <v>1604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>
      <c r="A17" s="87">
        <v>16.0</v>
      </c>
      <c r="B17" s="7">
        <v>16.0</v>
      </c>
      <c r="C17" s="129">
        <v>283528.0</v>
      </c>
      <c r="D17" s="130" t="s">
        <v>886</v>
      </c>
      <c r="E17" s="130" t="s">
        <v>887</v>
      </c>
      <c r="F17" s="131" t="s">
        <v>888</v>
      </c>
      <c r="G17" s="132" t="s">
        <v>13</v>
      </c>
      <c r="H17" s="132">
        <v>4.0</v>
      </c>
      <c r="I17" s="131" t="s">
        <v>422</v>
      </c>
      <c r="J17" s="87" t="s">
        <v>419</v>
      </c>
      <c r="K17" s="400">
        <v>4980.0</v>
      </c>
      <c r="L17" s="133" t="s">
        <v>889</v>
      </c>
      <c r="M17" s="131" t="s">
        <v>1604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>
      <c r="A18" s="87">
        <v>17.0</v>
      </c>
      <c r="B18" s="7">
        <v>17.0</v>
      </c>
      <c r="C18" s="96">
        <v>267509.0</v>
      </c>
      <c r="D18" s="89" t="s">
        <v>894</v>
      </c>
      <c r="E18" s="89" t="s">
        <v>895</v>
      </c>
      <c r="F18" s="87"/>
      <c r="G18" s="90" t="s">
        <v>22</v>
      </c>
      <c r="H18" s="91">
        <v>4.0</v>
      </c>
      <c r="I18" s="87" t="s">
        <v>98</v>
      </c>
      <c r="J18" s="87" t="s">
        <v>419</v>
      </c>
      <c r="K18" s="400">
        <v>4980.0</v>
      </c>
      <c r="L18" s="112" t="s">
        <v>896</v>
      </c>
      <c r="M18" s="87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>
      <c r="A19" s="87">
        <v>18.0</v>
      </c>
      <c r="B19" s="7">
        <v>18.0</v>
      </c>
      <c r="C19" s="96">
        <v>314251.0</v>
      </c>
      <c r="D19" s="89" t="s">
        <v>902</v>
      </c>
      <c r="E19" s="89" t="s">
        <v>473</v>
      </c>
      <c r="F19" s="87" t="s">
        <v>903</v>
      </c>
      <c r="G19" s="90" t="s">
        <v>22</v>
      </c>
      <c r="H19" s="91">
        <v>4.0</v>
      </c>
      <c r="I19" s="87" t="s">
        <v>492</v>
      </c>
      <c r="J19" s="87" t="s">
        <v>419</v>
      </c>
      <c r="K19" s="400">
        <v>4980.0</v>
      </c>
      <c r="L19" s="112" t="s">
        <v>904</v>
      </c>
      <c r="M19" s="87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>
      <c r="A20" s="87">
        <v>19.0</v>
      </c>
      <c r="B20" s="7">
        <v>19.0</v>
      </c>
      <c r="C20" s="96">
        <v>242799.0</v>
      </c>
      <c r="D20" s="89" t="s">
        <v>905</v>
      </c>
      <c r="E20" s="89" t="s">
        <v>88</v>
      </c>
      <c r="F20" s="87" t="s">
        <v>681</v>
      </c>
      <c r="G20" s="90" t="s">
        <v>22</v>
      </c>
      <c r="H20" s="91">
        <v>4.0</v>
      </c>
      <c r="I20" s="87" t="s">
        <v>884</v>
      </c>
      <c r="J20" s="87" t="s">
        <v>419</v>
      </c>
      <c r="K20" s="400">
        <v>4980.0</v>
      </c>
      <c r="L20" s="112" t="s">
        <v>906</v>
      </c>
      <c r="M20" s="87" t="s">
        <v>1604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>
      <c r="A21" s="87">
        <v>20.0</v>
      </c>
      <c r="B21" s="7">
        <v>20.0</v>
      </c>
      <c r="C21" s="96">
        <v>316566.0</v>
      </c>
      <c r="D21" s="89" t="s">
        <v>907</v>
      </c>
      <c r="E21" s="89" t="s">
        <v>84</v>
      </c>
      <c r="F21" s="87" t="s">
        <v>24</v>
      </c>
      <c r="G21" s="90" t="s">
        <v>22</v>
      </c>
      <c r="H21" s="91">
        <v>4.0</v>
      </c>
      <c r="I21" s="87" t="s">
        <v>841</v>
      </c>
      <c r="J21" s="87" t="s">
        <v>419</v>
      </c>
      <c r="K21" s="400">
        <v>4980.0</v>
      </c>
      <c r="L21" s="94" t="s">
        <v>908</v>
      </c>
      <c r="M21" s="87" t="s">
        <v>1604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>
      <c r="A22" s="87">
        <v>21.0</v>
      </c>
      <c r="B22" s="7">
        <v>21.0</v>
      </c>
      <c r="C22" s="96">
        <v>295323.0</v>
      </c>
      <c r="D22" s="89" t="s">
        <v>909</v>
      </c>
      <c r="E22" s="89" t="s">
        <v>339</v>
      </c>
      <c r="F22" s="87" t="s">
        <v>910</v>
      </c>
      <c r="G22" s="90" t="s">
        <v>22</v>
      </c>
      <c r="H22" s="91">
        <v>4.0</v>
      </c>
      <c r="I22" s="87" t="s">
        <v>884</v>
      </c>
      <c r="J22" s="87" t="s">
        <v>419</v>
      </c>
      <c r="K22" s="400">
        <v>4980.0</v>
      </c>
      <c r="L22" s="94" t="s">
        <v>911</v>
      </c>
      <c r="M22" s="87" t="s">
        <v>1604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>
      <c r="A23" s="87">
        <v>22.0</v>
      </c>
      <c r="B23" s="7">
        <v>22.0</v>
      </c>
      <c r="C23" s="96">
        <v>284626.0</v>
      </c>
      <c r="D23" s="89" t="s">
        <v>308</v>
      </c>
      <c r="E23" s="89" t="s">
        <v>912</v>
      </c>
      <c r="F23" s="87" t="s">
        <v>913</v>
      </c>
      <c r="G23" s="90" t="s">
        <v>22</v>
      </c>
      <c r="H23" s="91">
        <v>4.0</v>
      </c>
      <c r="I23" s="87" t="s">
        <v>884</v>
      </c>
      <c r="J23" s="87" t="s">
        <v>419</v>
      </c>
      <c r="K23" s="400">
        <v>4980.0</v>
      </c>
      <c r="L23" s="112" t="s">
        <v>914</v>
      </c>
      <c r="M23" s="87" t="s">
        <v>827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>
      <c r="A24" s="87">
        <v>23.0</v>
      </c>
      <c r="B24" s="7">
        <v>23.0</v>
      </c>
      <c r="C24" s="96">
        <v>258886.0</v>
      </c>
      <c r="D24" s="89" t="s">
        <v>915</v>
      </c>
      <c r="E24" s="89" t="s">
        <v>916</v>
      </c>
      <c r="F24" s="87" t="s">
        <v>917</v>
      </c>
      <c r="G24" s="90" t="s">
        <v>22</v>
      </c>
      <c r="H24" s="91">
        <v>4.0</v>
      </c>
      <c r="I24" s="87" t="s">
        <v>918</v>
      </c>
      <c r="J24" s="87" t="s">
        <v>419</v>
      </c>
      <c r="K24" s="400">
        <v>4980.0</v>
      </c>
      <c r="L24" s="112" t="s">
        <v>919</v>
      </c>
      <c r="M24" s="87" t="s">
        <v>1604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>
      <c r="A25" s="87">
        <v>24.0</v>
      </c>
      <c r="B25" s="7">
        <v>24.0</v>
      </c>
      <c r="C25" s="96">
        <v>280398.0</v>
      </c>
      <c r="D25" s="89" t="s">
        <v>923</v>
      </c>
      <c r="E25" s="89" t="s">
        <v>924</v>
      </c>
      <c r="F25" s="87" t="s">
        <v>925</v>
      </c>
      <c r="G25" s="90" t="s">
        <v>22</v>
      </c>
      <c r="H25" s="91">
        <v>4.0</v>
      </c>
      <c r="I25" s="87" t="s">
        <v>926</v>
      </c>
      <c r="J25" s="87" t="s">
        <v>419</v>
      </c>
      <c r="K25" s="400">
        <v>4980.0</v>
      </c>
      <c r="L25" s="112" t="s">
        <v>927</v>
      </c>
      <c r="M25" s="87" t="s">
        <v>1604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>
      <c r="A26" s="87">
        <v>25.0</v>
      </c>
      <c r="B26" s="7">
        <v>25.0</v>
      </c>
      <c r="C26" s="96">
        <v>286132.0</v>
      </c>
      <c r="D26" s="89" t="s">
        <v>928</v>
      </c>
      <c r="E26" s="89" t="s">
        <v>63</v>
      </c>
      <c r="F26" s="107" t="s">
        <v>929</v>
      </c>
      <c r="G26" s="90" t="s">
        <v>22</v>
      </c>
      <c r="H26" s="91">
        <v>4.0</v>
      </c>
      <c r="I26" s="87" t="s">
        <v>884</v>
      </c>
      <c r="J26" s="87" t="s">
        <v>419</v>
      </c>
      <c r="K26" s="400">
        <v>4980.0</v>
      </c>
      <c r="L26" s="112" t="s">
        <v>930</v>
      </c>
      <c r="M26" s="87" t="s">
        <v>1604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>
      <c r="A27" s="87">
        <v>26.0</v>
      </c>
      <c r="B27" s="7">
        <v>26.0</v>
      </c>
      <c r="C27" s="96">
        <v>316671.0</v>
      </c>
      <c r="D27" s="89" t="s">
        <v>476</v>
      </c>
      <c r="E27" s="89" t="s">
        <v>473</v>
      </c>
      <c r="F27" s="87" t="s">
        <v>147</v>
      </c>
      <c r="G27" s="90" t="s">
        <v>22</v>
      </c>
      <c r="H27" s="91">
        <v>4.0</v>
      </c>
      <c r="I27" s="87" t="s">
        <v>205</v>
      </c>
      <c r="J27" s="87" t="s">
        <v>419</v>
      </c>
      <c r="K27" s="400">
        <v>4980.0</v>
      </c>
      <c r="L27" s="112" t="s">
        <v>931</v>
      </c>
      <c r="M27" s="87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>
      <c r="A28" s="87">
        <v>27.0</v>
      </c>
      <c r="B28" s="7">
        <v>27.0</v>
      </c>
      <c r="C28" s="96">
        <v>289609.0</v>
      </c>
      <c r="D28" s="89" t="s">
        <v>167</v>
      </c>
      <c r="E28" s="89" t="s">
        <v>106</v>
      </c>
      <c r="F28" s="87" t="s">
        <v>932</v>
      </c>
      <c r="G28" s="90" t="s">
        <v>22</v>
      </c>
      <c r="H28" s="91">
        <v>4.0</v>
      </c>
      <c r="I28" s="87" t="s">
        <v>884</v>
      </c>
      <c r="J28" s="87" t="s">
        <v>419</v>
      </c>
      <c r="K28" s="400">
        <v>4980.0</v>
      </c>
      <c r="L28" s="94" t="s">
        <v>933</v>
      </c>
      <c r="M28" s="87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>
      <c r="A29" s="87">
        <v>28.0</v>
      </c>
      <c r="B29" s="7">
        <v>28.0</v>
      </c>
      <c r="C29" s="129">
        <v>261785.0</v>
      </c>
      <c r="D29" s="89" t="s">
        <v>935</v>
      </c>
      <c r="E29" s="89" t="s">
        <v>936</v>
      </c>
      <c r="F29" s="87" t="s">
        <v>937</v>
      </c>
      <c r="G29" s="90" t="s">
        <v>13</v>
      </c>
      <c r="H29" s="91" t="s">
        <v>427</v>
      </c>
      <c r="I29" s="87" t="s">
        <v>938</v>
      </c>
      <c r="J29" s="87" t="s">
        <v>419</v>
      </c>
      <c r="K29" s="400">
        <v>4980.0</v>
      </c>
      <c r="L29" s="137" t="s">
        <v>939</v>
      </c>
      <c r="M29" s="87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>
      <c r="A30" s="87">
        <v>29.0</v>
      </c>
      <c r="B30" s="7">
        <v>29.0</v>
      </c>
      <c r="C30" s="129">
        <v>328056.0</v>
      </c>
      <c r="D30" s="89" t="s">
        <v>940</v>
      </c>
      <c r="E30" s="89" t="s">
        <v>440</v>
      </c>
      <c r="F30" s="87" t="s">
        <v>55</v>
      </c>
      <c r="G30" s="90" t="s">
        <v>13</v>
      </c>
      <c r="H30" s="91" t="s">
        <v>427</v>
      </c>
      <c r="I30" s="87" t="s">
        <v>422</v>
      </c>
      <c r="J30" s="87" t="s">
        <v>419</v>
      </c>
      <c r="K30" s="400">
        <v>4980.0</v>
      </c>
      <c r="L30" s="137" t="s">
        <v>941</v>
      </c>
      <c r="M30" s="87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>
      <c r="A31" s="87">
        <v>30.0</v>
      </c>
      <c r="B31" s="7">
        <v>30.0</v>
      </c>
      <c r="C31" s="129">
        <v>329286.0</v>
      </c>
      <c r="D31" s="89" t="s">
        <v>942</v>
      </c>
      <c r="E31" s="89" t="s">
        <v>864</v>
      </c>
      <c r="F31" s="87" t="s">
        <v>46</v>
      </c>
      <c r="G31" s="90" t="s">
        <v>13</v>
      </c>
      <c r="H31" s="91" t="s">
        <v>427</v>
      </c>
      <c r="I31" s="87" t="s">
        <v>943</v>
      </c>
      <c r="J31" s="87" t="s">
        <v>419</v>
      </c>
      <c r="K31" s="400">
        <v>4980.0</v>
      </c>
      <c r="L31" s="94" t="s">
        <v>944</v>
      </c>
      <c r="M31" s="87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>
      <c r="A32" s="87">
        <v>31.0</v>
      </c>
      <c r="B32" s="7">
        <v>31.0</v>
      </c>
      <c r="C32" s="129">
        <v>278669.0</v>
      </c>
      <c r="D32" s="89" t="s">
        <v>945</v>
      </c>
      <c r="E32" s="89" t="s">
        <v>912</v>
      </c>
      <c r="F32" s="87"/>
      <c r="G32" s="90" t="s">
        <v>13</v>
      </c>
      <c r="H32" s="91" t="s">
        <v>427</v>
      </c>
      <c r="I32" s="87" t="s">
        <v>946</v>
      </c>
      <c r="J32" s="87" t="s">
        <v>419</v>
      </c>
      <c r="K32" s="400">
        <v>4980.0</v>
      </c>
      <c r="L32" s="137" t="s">
        <v>947</v>
      </c>
      <c r="M32" s="87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>
      <c r="A33" s="87">
        <v>32.0</v>
      </c>
      <c r="B33" s="7">
        <v>32.0</v>
      </c>
      <c r="C33" s="129">
        <v>324451.0</v>
      </c>
      <c r="D33" s="89" t="s">
        <v>53</v>
      </c>
      <c r="E33" s="89" t="s">
        <v>37</v>
      </c>
      <c r="F33" s="87" t="s">
        <v>358</v>
      </c>
      <c r="G33" s="90" t="s">
        <v>13</v>
      </c>
      <c r="H33" s="91" t="s">
        <v>427</v>
      </c>
      <c r="I33" s="87" t="s">
        <v>943</v>
      </c>
      <c r="J33" s="87" t="s">
        <v>419</v>
      </c>
      <c r="K33" s="400">
        <v>4980.0</v>
      </c>
      <c r="L33" s="137" t="s">
        <v>948</v>
      </c>
      <c r="M33" s="87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>
      <c r="A34" s="87">
        <v>33.0</v>
      </c>
      <c r="B34" s="7">
        <v>33.0</v>
      </c>
      <c r="C34" s="129">
        <v>317392.0</v>
      </c>
      <c r="D34" s="89" t="s">
        <v>950</v>
      </c>
      <c r="E34" s="89" t="s">
        <v>473</v>
      </c>
      <c r="F34" s="87" t="s">
        <v>143</v>
      </c>
      <c r="G34" s="90" t="s">
        <v>13</v>
      </c>
      <c r="H34" s="91" t="s">
        <v>427</v>
      </c>
      <c r="I34" s="87" t="s">
        <v>943</v>
      </c>
      <c r="J34" s="87" t="s">
        <v>419</v>
      </c>
      <c r="K34" s="400">
        <v>4980.0</v>
      </c>
      <c r="L34" s="137" t="s">
        <v>951</v>
      </c>
      <c r="M34" s="87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>
      <c r="A35" s="87">
        <v>34.0</v>
      </c>
      <c r="B35" s="7">
        <v>34.0</v>
      </c>
      <c r="C35" s="129">
        <v>311955.0</v>
      </c>
      <c r="D35" s="89" t="s">
        <v>952</v>
      </c>
      <c r="E35" s="89" t="s">
        <v>953</v>
      </c>
      <c r="F35" s="87" t="s">
        <v>954</v>
      </c>
      <c r="G35" s="90" t="s">
        <v>13</v>
      </c>
      <c r="H35" s="91" t="s">
        <v>427</v>
      </c>
      <c r="I35" s="87" t="s">
        <v>98</v>
      </c>
      <c r="J35" s="87" t="s">
        <v>419</v>
      </c>
      <c r="K35" s="400">
        <v>4980.0</v>
      </c>
      <c r="L35" s="137" t="s">
        <v>955</v>
      </c>
      <c r="M35" s="87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>
      <c r="A36" s="87">
        <v>35.0</v>
      </c>
      <c r="B36" s="7">
        <v>35.0</v>
      </c>
      <c r="C36" s="129">
        <v>332062.0</v>
      </c>
      <c r="D36" s="89" t="s">
        <v>956</v>
      </c>
      <c r="E36" s="89" t="s">
        <v>339</v>
      </c>
      <c r="F36" s="87" t="s">
        <v>957</v>
      </c>
      <c r="G36" s="90" t="s">
        <v>13</v>
      </c>
      <c r="H36" s="91" t="s">
        <v>427</v>
      </c>
      <c r="I36" s="87" t="s">
        <v>958</v>
      </c>
      <c r="J36" s="87" t="s">
        <v>419</v>
      </c>
      <c r="K36" s="400">
        <v>4980.0</v>
      </c>
      <c r="L36" s="137" t="s">
        <v>959</v>
      </c>
      <c r="M36" s="87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>
      <c r="A37" s="87">
        <v>36.0</v>
      </c>
      <c r="B37" s="7">
        <v>36.0</v>
      </c>
      <c r="C37" s="129">
        <v>328322.0</v>
      </c>
      <c r="D37" s="89" t="s">
        <v>960</v>
      </c>
      <c r="E37" s="89" t="s">
        <v>961</v>
      </c>
      <c r="F37" s="87" t="s">
        <v>962</v>
      </c>
      <c r="G37" s="90" t="s">
        <v>13</v>
      </c>
      <c r="H37" s="91" t="s">
        <v>427</v>
      </c>
      <c r="I37" s="87" t="s">
        <v>900</v>
      </c>
      <c r="J37" s="87" t="s">
        <v>419</v>
      </c>
      <c r="K37" s="400">
        <v>4980.0</v>
      </c>
      <c r="L37" s="137"/>
      <c r="M37" s="87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>
      <c r="A38" s="87">
        <v>37.0</v>
      </c>
      <c r="B38" s="7">
        <v>37.0</v>
      </c>
      <c r="C38" s="129">
        <v>323627.0</v>
      </c>
      <c r="D38" s="89" t="s">
        <v>963</v>
      </c>
      <c r="E38" s="89" t="s">
        <v>964</v>
      </c>
      <c r="F38" s="87" t="s">
        <v>965</v>
      </c>
      <c r="G38" s="90" t="s">
        <v>13</v>
      </c>
      <c r="H38" s="91" t="s">
        <v>427</v>
      </c>
      <c r="I38" s="87" t="s">
        <v>966</v>
      </c>
      <c r="J38" s="87" t="s">
        <v>419</v>
      </c>
      <c r="K38" s="400">
        <v>4980.0</v>
      </c>
      <c r="L38" s="137" t="s">
        <v>967</v>
      </c>
      <c r="M38" s="87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>
      <c r="A39" s="87">
        <v>38.0</v>
      </c>
      <c r="B39" s="7">
        <v>38.0</v>
      </c>
      <c r="C39" s="129">
        <v>327939.0</v>
      </c>
      <c r="D39" s="89" t="s">
        <v>968</v>
      </c>
      <c r="E39" s="89" t="s">
        <v>969</v>
      </c>
      <c r="F39" s="87" t="s">
        <v>310</v>
      </c>
      <c r="G39" s="90" t="s">
        <v>13</v>
      </c>
      <c r="H39" s="91" t="s">
        <v>427</v>
      </c>
      <c r="I39" s="87" t="s">
        <v>428</v>
      </c>
      <c r="J39" s="87" t="s">
        <v>419</v>
      </c>
      <c r="K39" s="400">
        <v>4980.0</v>
      </c>
      <c r="L39" s="137" t="s">
        <v>970</v>
      </c>
      <c r="M39" s="87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>
      <c r="A40" s="87">
        <v>39.0</v>
      </c>
      <c r="B40" s="7">
        <v>39.0</v>
      </c>
      <c r="C40" s="129">
        <v>315225.0</v>
      </c>
      <c r="D40" s="89" t="s">
        <v>971</v>
      </c>
      <c r="E40" s="89" t="s">
        <v>972</v>
      </c>
      <c r="F40" s="87" t="s">
        <v>973</v>
      </c>
      <c r="G40" s="90" t="s">
        <v>13</v>
      </c>
      <c r="H40" s="91" t="s">
        <v>427</v>
      </c>
      <c r="I40" s="87" t="s">
        <v>974</v>
      </c>
      <c r="J40" s="87" t="s">
        <v>419</v>
      </c>
      <c r="K40" s="400">
        <v>4980.0</v>
      </c>
      <c r="L40" s="137" t="s">
        <v>975</v>
      </c>
      <c r="M40" s="87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>
      <c r="A41" s="87">
        <v>40.0</v>
      </c>
      <c r="B41" s="7">
        <v>40.0</v>
      </c>
      <c r="C41" s="129">
        <v>311958.0</v>
      </c>
      <c r="D41" s="89" t="s">
        <v>62</v>
      </c>
      <c r="E41" s="89" t="s">
        <v>976</v>
      </c>
      <c r="F41" s="87" t="s">
        <v>977</v>
      </c>
      <c r="G41" s="90" t="s">
        <v>13</v>
      </c>
      <c r="H41" s="91" t="s">
        <v>427</v>
      </c>
      <c r="I41" s="87" t="s">
        <v>978</v>
      </c>
      <c r="J41" s="87" t="s">
        <v>419</v>
      </c>
      <c r="K41" s="400">
        <v>4980.0</v>
      </c>
      <c r="L41" s="137" t="s">
        <v>979</v>
      </c>
      <c r="M41" s="87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>
      <c r="A42" s="87">
        <v>41.0</v>
      </c>
      <c r="B42" s="7">
        <v>41.0</v>
      </c>
      <c r="C42" s="129">
        <v>311936.0</v>
      </c>
      <c r="D42" s="89" t="s">
        <v>981</v>
      </c>
      <c r="E42" s="89" t="s">
        <v>982</v>
      </c>
      <c r="F42" s="87" t="s">
        <v>37</v>
      </c>
      <c r="G42" s="90" t="s">
        <v>13</v>
      </c>
      <c r="H42" s="91" t="s">
        <v>427</v>
      </c>
      <c r="I42" s="87" t="s">
        <v>983</v>
      </c>
      <c r="J42" s="87" t="s">
        <v>419</v>
      </c>
      <c r="K42" s="400">
        <v>4980.0</v>
      </c>
      <c r="L42" s="137" t="s">
        <v>984</v>
      </c>
      <c r="M42" s="87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>
      <c r="A43" s="87">
        <v>42.0</v>
      </c>
      <c r="B43" s="7">
        <v>42.0</v>
      </c>
      <c r="C43" s="129">
        <v>332026.0</v>
      </c>
      <c r="D43" s="89" t="s">
        <v>985</v>
      </c>
      <c r="E43" s="89" t="s">
        <v>864</v>
      </c>
      <c r="F43" s="87" t="s">
        <v>55</v>
      </c>
      <c r="G43" s="90" t="s">
        <v>13</v>
      </c>
      <c r="H43" s="91" t="s">
        <v>427</v>
      </c>
      <c r="I43" s="87" t="s">
        <v>986</v>
      </c>
      <c r="J43" s="87" t="s">
        <v>419</v>
      </c>
      <c r="K43" s="400">
        <v>4980.0</v>
      </c>
      <c r="L43" s="137" t="s">
        <v>987</v>
      </c>
      <c r="M43" s="87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>
      <c r="A44" s="87">
        <v>43.0</v>
      </c>
      <c r="B44" s="7">
        <v>43.0</v>
      </c>
      <c r="C44" s="129">
        <v>311844.0</v>
      </c>
      <c r="D44" s="89" t="s">
        <v>26</v>
      </c>
      <c r="E44" s="89" t="s">
        <v>55</v>
      </c>
      <c r="F44" s="87" t="s">
        <v>988</v>
      </c>
      <c r="G44" s="90" t="s">
        <v>13</v>
      </c>
      <c r="H44" s="91" t="s">
        <v>427</v>
      </c>
      <c r="I44" s="87" t="s">
        <v>422</v>
      </c>
      <c r="J44" s="87" t="s">
        <v>419</v>
      </c>
      <c r="K44" s="400">
        <v>4980.0</v>
      </c>
      <c r="L44" s="137" t="s">
        <v>989</v>
      </c>
      <c r="M44" s="87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>
      <c r="A45" s="87">
        <v>44.0</v>
      </c>
      <c r="B45" s="7">
        <v>44.0</v>
      </c>
      <c r="C45" s="129">
        <v>323825.0</v>
      </c>
      <c r="D45" s="89" t="s">
        <v>990</v>
      </c>
      <c r="E45" s="89" t="s">
        <v>991</v>
      </c>
      <c r="F45" s="87" t="s">
        <v>992</v>
      </c>
      <c r="G45" s="90" t="s">
        <v>13</v>
      </c>
      <c r="H45" s="91" t="s">
        <v>427</v>
      </c>
      <c r="I45" s="87" t="s">
        <v>993</v>
      </c>
      <c r="J45" s="87" t="s">
        <v>419</v>
      </c>
      <c r="K45" s="400">
        <v>4980.0</v>
      </c>
      <c r="L45" s="137" t="s">
        <v>994</v>
      </c>
      <c r="M45" s="87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>
      <c r="A46" s="87">
        <v>45.0</v>
      </c>
      <c r="B46" s="7">
        <v>45.0</v>
      </c>
      <c r="C46" s="129">
        <v>289709.0</v>
      </c>
      <c r="D46" s="89" t="s">
        <v>995</v>
      </c>
      <c r="E46" s="89" t="s">
        <v>430</v>
      </c>
      <c r="F46" s="87" t="s">
        <v>24</v>
      </c>
      <c r="G46" s="90" t="s">
        <v>13</v>
      </c>
      <c r="H46" s="91" t="s">
        <v>427</v>
      </c>
      <c r="I46" s="87" t="s">
        <v>996</v>
      </c>
      <c r="J46" s="87" t="s">
        <v>419</v>
      </c>
      <c r="K46" s="400">
        <v>4980.0</v>
      </c>
      <c r="L46" s="137" t="s">
        <v>997</v>
      </c>
      <c r="M46" s="87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>
      <c r="A47" s="87">
        <v>46.0</v>
      </c>
      <c r="B47" s="7">
        <v>46.0</v>
      </c>
      <c r="C47" s="129">
        <v>327933.0</v>
      </c>
      <c r="D47" s="89" t="s">
        <v>69</v>
      </c>
      <c r="E47" s="89" t="s">
        <v>998</v>
      </c>
      <c r="F47" s="87" t="s">
        <v>999</v>
      </c>
      <c r="G47" s="90" t="s">
        <v>13</v>
      </c>
      <c r="H47" s="91" t="s">
        <v>427</v>
      </c>
      <c r="I47" s="87" t="s">
        <v>938</v>
      </c>
      <c r="J47" s="87" t="s">
        <v>419</v>
      </c>
      <c r="K47" s="400">
        <v>4980.0</v>
      </c>
      <c r="L47" s="137" t="s">
        <v>1000</v>
      </c>
      <c r="M47" s="87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>
      <c r="A48" s="87">
        <v>47.0</v>
      </c>
      <c r="B48" s="7">
        <v>47.0</v>
      </c>
      <c r="C48" s="129">
        <v>324216.0</v>
      </c>
      <c r="D48" s="89" t="s">
        <v>69</v>
      </c>
      <c r="E48" s="89" t="s">
        <v>1001</v>
      </c>
      <c r="F48" s="87" t="s">
        <v>1002</v>
      </c>
      <c r="G48" s="90" t="s">
        <v>13</v>
      </c>
      <c r="H48" s="91" t="s">
        <v>427</v>
      </c>
      <c r="I48" s="87" t="s">
        <v>986</v>
      </c>
      <c r="J48" s="87" t="s">
        <v>419</v>
      </c>
      <c r="K48" s="400">
        <v>4980.0</v>
      </c>
      <c r="L48" s="137" t="s">
        <v>1003</v>
      </c>
      <c r="M48" s="87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>
      <c r="A49" s="87">
        <v>48.0</v>
      </c>
      <c r="B49" s="7">
        <v>48.0</v>
      </c>
      <c r="C49" s="129">
        <v>316818.0</v>
      </c>
      <c r="D49" s="89" t="s">
        <v>420</v>
      </c>
      <c r="E49" s="89" t="s">
        <v>1004</v>
      </c>
      <c r="F49" s="87" t="s">
        <v>437</v>
      </c>
      <c r="G49" s="90" t="s">
        <v>13</v>
      </c>
      <c r="H49" s="91" t="s">
        <v>427</v>
      </c>
      <c r="I49" s="87" t="s">
        <v>81</v>
      </c>
      <c r="J49" s="87" t="s">
        <v>419</v>
      </c>
      <c r="K49" s="400">
        <v>4980.0</v>
      </c>
      <c r="L49" s="137" t="s">
        <v>1005</v>
      </c>
      <c r="M49" s="87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>
      <c r="A50" s="87">
        <v>49.0</v>
      </c>
      <c r="B50" s="7">
        <v>49.0</v>
      </c>
      <c r="C50" s="129">
        <v>333801.0</v>
      </c>
      <c r="D50" s="89" t="s">
        <v>1007</v>
      </c>
      <c r="E50" s="89" t="s">
        <v>426</v>
      </c>
      <c r="F50" s="87" t="s">
        <v>1008</v>
      </c>
      <c r="G50" s="90" t="s">
        <v>13</v>
      </c>
      <c r="H50" s="91" t="s">
        <v>427</v>
      </c>
      <c r="I50" s="87" t="s">
        <v>1009</v>
      </c>
      <c r="J50" s="87" t="s">
        <v>419</v>
      </c>
      <c r="K50" s="400">
        <v>4980.0</v>
      </c>
      <c r="L50" s="138" t="s">
        <v>1010</v>
      </c>
      <c r="M50" s="87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>
      <c r="A51" s="87">
        <v>50.0</v>
      </c>
      <c r="B51" s="7">
        <v>50.0</v>
      </c>
      <c r="C51" s="129">
        <v>333689.0</v>
      </c>
      <c r="D51" s="89" t="s">
        <v>112</v>
      </c>
      <c r="E51" s="89" t="s">
        <v>1011</v>
      </c>
      <c r="F51" s="87" t="s">
        <v>1012</v>
      </c>
      <c r="G51" s="90" t="s">
        <v>22</v>
      </c>
      <c r="H51" s="91" t="s">
        <v>427</v>
      </c>
      <c r="I51" s="87" t="s">
        <v>110</v>
      </c>
      <c r="J51" s="87" t="s">
        <v>419</v>
      </c>
      <c r="K51" s="400">
        <v>4980.0</v>
      </c>
      <c r="L51" s="138" t="s">
        <v>1013</v>
      </c>
      <c r="M51" s="87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>
      <c r="A52" s="87">
        <v>51.0</v>
      </c>
      <c r="B52" s="7">
        <v>51.0</v>
      </c>
      <c r="C52" s="129">
        <v>319740.0</v>
      </c>
      <c r="D52" s="89" t="s">
        <v>897</v>
      </c>
      <c r="E52" s="89" t="s">
        <v>1015</v>
      </c>
      <c r="F52" s="87" t="s">
        <v>1016</v>
      </c>
      <c r="G52" s="90" t="s">
        <v>22</v>
      </c>
      <c r="H52" s="91" t="s">
        <v>427</v>
      </c>
      <c r="I52" s="87" t="s">
        <v>1017</v>
      </c>
      <c r="J52" s="87" t="s">
        <v>419</v>
      </c>
      <c r="K52" s="400">
        <v>4980.0</v>
      </c>
      <c r="L52" s="137" t="s">
        <v>1018</v>
      </c>
      <c r="M52" s="87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>
      <c r="A53" s="87">
        <v>52.0</v>
      </c>
      <c r="B53" s="7">
        <v>52.0</v>
      </c>
      <c r="C53" s="129">
        <v>314108.0</v>
      </c>
      <c r="D53" s="89" t="s">
        <v>1019</v>
      </c>
      <c r="E53" s="89" t="s">
        <v>812</v>
      </c>
      <c r="F53" s="87" t="s">
        <v>1020</v>
      </c>
      <c r="G53" s="90" t="s">
        <v>22</v>
      </c>
      <c r="H53" s="91" t="s">
        <v>427</v>
      </c>
      <c r="I53" s="87" t="s">
        <v>727</v>
      </c>
      <c r="J53" s="87" t="s">
        <v>419</v>
      </c>
      <c r="K53" s="400">
        <v>4980.0</v>
      </c>
      <c r="L53" s="137" t="s">
        <v>1021</v>
      </c>
      <c r="M53" s="87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>
      <c r="A54" s="87">
        <v>53.0</v>
      </c>
      <c r="B54" s="7">
        <v>53.0</v>
      </c>
      <c r="C54" s="129">
        <v>311931.0</v>
      </c>
      <c r="D54" s="89" t="s">
        <v>1022</v>
      </c>
      <c r="E54" s="89" t="s">
        <v>1023</v>
      </c>
      <c r="F54" s="87" t="s">
        <v>1024</v>
      </c>
      <c r="G54" s="90" t="s">
        <v>22</v>
      </c>
      <c r="H54" s="91" t="s">
        <v>427</v>
      </c>
      <c r="I54" s="87" t="s">
        <v>407</v>
      </c>
      <c r="J54" s="87" t="s">
        <v>419</v>
      </c>
      <c r="K54" s="400">
        <v>4980.0</v>
      </c>
      <c r="L54" s="137" t="s">
        <v>1025</v>
      </c>
      <c r="M54" s="87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>
      <c r="A55" s="87">
        <v>54.0</v>
      </c>
      <c r="B55" s="7">
        <v>54.0</v>
      </c>
      <c r="C55" s="129">
        <v>314716.0</v>
      </c>
      <c r="D55" s="89" t="s">
        <v>212</v>
      </c>
      <c r="E55" s="89" t="s">
        <v>1027</v>
      </c>
      <c r="F55" s="87" t="s">
        <v>912</v>
      </c>
      <c r="G55" s="90" t="s">
        <v>22</v>
      </c>
      <c r="H55" s="91" t="s">
        <v>427</v>
      </c>
      <c r="I55" s="87" t="s">
        <v>492</v>
      </c>
      <c r="J55" s="87" t="s">
        <v>419</v>
      </c>
      <c r="K55" s="400">
        <v>4980.0</v>
      </c>
      <c r="L55" s="137" t="s">
        <v>1028</v>
      </c>
      <c r="M55" s="87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>
      <c r="A56" s="87">
        <v>55.0</v>
      </c>
      <c r="B56" s="7">
        <v>55.0</v>
      </c>
      <c r="C56" s="129">
        <v>289706.0</v>
      </c>
      <c r="D56" s="89" t="s">
        <v>1029</v>
      </c>
      <c r="E56" s="89" t="s">
        <v>1030</v>
      </c>
      <c r="F56" s="87" t="s">
        <v>85</v>
      </c>
      <c r="G56" s="90" t="s">
        <v>22</v>
      </c>
      <c r="H56" s="91" t="s">
        <v>427</v>
      </c>
      <c r="I56" s="87" t="s">
        <v>1031</v>
      </c>
      <c r="J56" s="87" t="s">
        <v>419</v>
      </c>
      <c r="K56" s="400">
        <v>4980.0</v>
      </c>
      <c r="L56" s="137" t="s">
        <v>1032</v>
      </c>
      <c r="M56" s="87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>
      <c r="A57" s="87">
        <v>56.0</v>
      </c>
      <c r="B57" s="7">
        <v>56.0</v>
      </c>
      <c r="C57" s="129">
        <v>342236.0</v>
      </c>
      <c r="D57" s="89" t="s">
        <v>1033</v>
      </c>
      <c r="E57" s="89" t="s">
        <v>1034</v>
      </c>
      <c r="F57" s="87" t="s">
        <v>339</v>
      </c>
      <c r="G57" s="90" t="s">
        <v>22</v>
      </c>
      <c r="H57" s="91" t="s">
        <v>427</v>
      </c>
      <c r="I57" s="87" t="s">
        <v>232</v>
      </c>
      <c r="J57" s="87" t="s">
        <v>419</v>
      </c>
      <c r="K57" s="400">
        <v>4980.0</v>
      </c>
      <c r="L57" s="138" t="s">
        <v>1035</v>
      </c>
      <c r="M57" s="87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>
      <c r="A58" s="87">
        <v>57.0</v>
      </c>
      <c r="B58" s="7">
        <v>57.0</v>
      </c>
      <c r="C58" s="129">
        <v>321596.0</v>
      </c>
      <c r="D58" s="89" t="s">
        <v>1036</v>
      </c>
      <c r="E58" s="89" t="s">
        <v>1037</v>
      </c>
      <c r="F58" s="87" t="s">
        <v>1038</v>
      </c>
      <c r="G58" s="90" t="s">
        <v>22</v>
      </c>
      <c r="H58" s="91" t="s">
        <v>427</v>
      </c>
      <c r="I58" s="87" t="s">
        <v>1039</v>
      </c>
      <c r="J58" s="87" t="s">
        <v>419</v>
      </c>
      <c r="K58" s="400">
        <v>4980.0</v>
      </c>
      <c r="L58" s="137" t="s">
        <v>1040</v>
      </c>
      <c r="M58" s="87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>
      <c r="A59" s="87">
        <v>58.0</v>
      </c>
      <c r="B59" s="7">
        <v>58.0</v>
      </c>
      <c r="C59" s="129">
        <v>283440.0</v>
      </c>
      <c r="D59" s="89" t="s">
        <v>1041</v>
      </c>
      <c r="E59" s="89" t="s">
        <v>17</v>
      </c>
      <c r="F59" s="87" t="s">
        <v>1042</v>
      </c>
      <c r="G59" s="90" t="s">
        <v>22</v>
      </c>
      <c r="H59" s="91" t="s">
        <v>427</v>
      </c>
      <c r="I59" s="87" t="s">
        <v>958</v>
      </c>
      <c r="J59" s="87" t="s">
        <v>419</v>
      </c>
      <c r="K59" s="400">
        <v>4980.0</v>
      </c>
      <c r="L59" s="137" t="s">
        <v>1043</v>
      </c>
      <c r="M59" s="87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>
      <c r="A60" s="87">
        <v>59.0</v>
      </c>
      <c r="B60" s="7">
        <v>59.0</v>
      </c>
      <c r="C60" s="129">
        <v>328247.0</v>
      </c>
      <c r="D60" s="89" t="s">
        <v>255</v>
      </c>
      <c r="E60" s="89" t="s">
        <v>1044</v>
      </c>
      <c r="F60" s="87" t="s">
        <v>1045</v>
      </c>
      <c r="G60" s="90" t="s">
        <v>22</v>
      </c>
      <c r="H60" s="91" t="s">
        <v>427</v>
      </c>
      <c r="I60" s="87" t="s">
        <v>958</v>
      </c>
      <c r="J60" s="87" t="s">
        <v>419</v>
      </c>
      <c r="K60" s="400">
        <v>4980.0</v>
      </c>
      <c r="L60" s="137" t="s">
        <v>1046</v>
      </c>
      <c r="M60" s="87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>
      <c r="A61" s="87">
        <v>60.0</v>
      </c>
      <c r="B61" s="7">
        <v>60.0</v>
      </c>
      <c r="C61" s="129">
        <v>312572.0</v>
      </c>
      <c r="D61" s="89" t="s">
        <v>1051</v>
      </c>
      <c r="E61" s="89" t="s">
        <v>540</v>
      </c>
      <c r="F61" s="87" t="s">
        <v>1052</v>
      </c>
      <c r="G61" s="90" t="s">
        <v>22</v>
      </c>
      <c r="H61" s="91" t="s">
        <v>427</v>
      </c>
      <c r="I61" s="87" t="s">
        <v>881</v>
      </c>
      <c r="J61" s="87" t="s">
        <v>419</v>
      </c>
      <c r="K61" s="400">
        <v>4980.0</v>
      </c>
      <c r="L61" s="137" t="s">
        <v>1053</v>
      </c>
      <c r="M61" s="87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>
      <c r="A62" s="87">
        <v>61.0</v>
      </c>
      <c r="B62" s="7">
        <v>61.0</v>
      </c>
      <c r="C62" s="129">
        <v>339339.0</v>
      </c>
      <c r="D62" s="89" t="s">
        <v>1056</v>
      </c>
      <c r="E62" s="89" t="s">
        <v>837</v>
      </c>
      <c r="F62" s="87" t="s">
        <v>375</v>
      </c>
      <c r="G62" s="90" t="s">
        <v>22</v>
      </c>
      <c r="H62" s="91" t="s">
        <v>427</v>
      </c>
      <c r="I62" s="87" t="s">
        <v>1009</v>
      </c>
      <c r="J62" s="87" t="s">
        <v>419</v>
      </c>
      <c r="K62" s="400">
        <v>4980.0</v>
      </c>
      <c r="L62" s="138" t="s">
        <v>1057</v>
      </c>
      <c r="M62" s="87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>
      <c r="A63" s="87">
        <v>62.0</v>
      </c>
      <c r="B63" s="7">
        <v>62.0</v>
      </c>
      <c r="C63" s="129">
        <v>325541.0</v>
      </c>
      <c r="D63" s="89" t="s">
        <v>1058</v>
      </c>
      <c r="E63" s="89" t="s">
        <v>325</v>
      </c>
      <c r="F63" s="87" t="s">
        <v>1059</v>
      </c>
      <c r="G63" s="90" t="s">
        <v>22</v>
      </c>
      <c r="H63" s="91" t="s">
        <v>427</v>
      </c>
      <c r="I63" s="87" t="s">
        <v>900</v>
      </c>
      <c r="J63" s="87" t="s">
        <v>419</v>
      </c>
      <c r="K63" s="400">
        <v>4980.0</v>
      </c>
      <c r="L63" s="137" t="s">
        <v>1060</v>
      </c>
      <c r="M63" s="87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>
      <c r="A64" s="87">
        <v>63.0</v>
      </c>
      <c r="B64" s="7">
        <v>63.0</v>
      </c>
      <c r="C64" s="129">
        <v>324012.0</v>
      </c>
      <c r="D64" s="89" t="s">
        <v>480</v>
      </c>
      <c r="E64" s="89" t="s">
        <v>102</v>
      </c>
      <c r="F64" s="87" t="s">
        <v>1061</v>
      </c>
      <c r="G64" s="90" t="s">
        <v>22</v>
      </c>
      <c r="H64" s="91" t="s">
        <v>427</v>
      </c>
      <c r="I64" s="87" t="s">
        <v>986</v>
      </c>
      <c r="J64" s="87" t="s">
        <v>419</v>
      </c>
      <c r="K64" s="400">
        <v>4980.0</v>
      </c>
      <c r="L64" s="137" t="s">
        <v>1062</v>
      </c>
      <c r="M64" s="87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>
      <c r="A65" s="87">
        <v>64.0</v>
      </c>
      <c r="B65" s="7">
        <v>64.0</v>
      </c>
      <c r="C65" s="129">
        <v>322448.0</v>
      </c>
      <c r="D65" s="89" t="s">
        <v>480</v>
      </c>
      <c r="E65" s="89" t="s">
        <v>1063</v>
      </c>
      <c r="F65" s="87" t="s">
        <v>1064</v>
      </c>
      <c r="G65" s="90" t="s">
        <v>22</v>
      </c>
      <c r="H65" s="91" t="s">
        <v>427</v>
      </c>
      <c r="I65" s="87" t="s">
        <v>764</v>
      </c>
      <c r="J65" s="87" t="s">
        <v>419</v>
      </c>
      <c r="K65" s="400">
        <v>4980.0</v>
      </c>
      <c r="L65" s="137" t="s">
        <v>1065</v>
      </c>
      <c r="M65" s="87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>
      <c r="A66" s="87">
        <v>65.0</v>
      </c>
      <c r="B66" s="7">
        <v>65.0</v>
      </c>
      <c r="C66" s="129">
        <v>330345.0</v>
      </c>
      <c r="D66" s="89" t="s">
        <v>164</v>
      </c>
      <c r="E66" s="89" t="s">
        <v>440</v>
      </c>
      <c r="F66" s="87" t="s">
        <v>1066</v>
      </c>
      <c r="G66" s="90" t="s">
        <v>22</v>
      </c>
      <c r="H66" s="91" t="s">
        <v>427</v>
      </c>
      <c r="I66" s="87" t="s">
        <v>1009</v>
      </c>
      <c r="J66" s="87" t="s">
        <v>419</v>
      </c>
      <c r="K66" s="400">
        <v>4980.0</v>
      </c>
      <c r="L66" s="138" t="s">
        <v>1067</v>
      </c>
      <c r="M66" s="87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>
      <c r="A67" s="87"/>
      <c r="B67" s="7"/>
      <c r="C67" s="129"/>
      <c r="D67" s="89"/>
      <c r="E67" s="89"/>
      <c r="F67" s="87"/>
      <c r="G67" s="90"/>
      <c r="H67" s="91"/>
      <c r="I67" s="87"/>
      <c r="J67" s="87"/>
      <c r="K67" s="93">
        <f>SUM(K2:K66)</f>
        <v>323700</v>
      </c>
      <c r="L67" s="137"/>
      <c r="M67" s="87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>
      <c r="A68" s="87">
        <v>67.0</v>
      </c>
      <c r="B68" s="143">
        <v>2.0</v>
      </c>
      <c r="C68" s="139">
        <v>236759.0</v>
      </c>
      <c r="D68" s="140" t="s">
        <v>65</v>
      </c>
      <c r="E68" s="140" t="s">
        <v>1073</v>
      </c>
      <c r="F68" s="107" t="s">
        <v>1074</v>
      </c>
      <c r="G68" s="90" t="s">
        <v>13</v>
      </c>
      <c r="H68" s="90">
        <v>1.0</v>
      </c>
      <c r="I68" s="107" t="s">
        <v>77</v>
      </c>
      <c r="J68" s="107" t="s">
        <v>1605</v>
      </c>
      <c r="K68" s="401">
        <v>4980.0</v>
      </c>
      <c r="L68" s="107" t="s">
        <v>1075</v>
      </c>
      <c r="M68" s="107" t="s">
        <v>1606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>
      <c r="A69" s="87">
        <v>68.0</v>
      </c>
      <c r="B69" s="90">
        <v>3.0</v>
      </c>
      <c r="C69" s="139">
        <v>192614.0</v>
      </c>
      <c r="D69" s="140" t="s">
        <v>276</v>
      </c>
      <c r="E69" s="140" t="s">
        <v>1048</v>
      </c>
      <c r="F69" s="107"/>
      <c r="G69" s="90" t="s">
        <v>13</v>
      </c>
      <c r="H69" s="90">
        <v>1.0</v>
      </c>
      <c r="I69" s="107" t="s">
        <v>77</v>
      </c>
      <c r="J69" s="107" t="s">
        <v>1605</v>
      </c>
      <c r="K69" s="401">
        <v>4980.0</v>
      </c>
      <c r="L69" s="107" t="s">
        <v>1080</v>
      </c>
      <c r="M69" s="107" t="s">
        <v>1606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>
      <c r="A70" s="87">
        <v>69.0</v>
      </c>
      <c r="B70" s="143">
        <v>4.0</v>
      </c>
      <c r="C70" s="139">
        <v>209666.0</v>
      </c>
      <c r="D70" s="140" t="s">
        <v>1081</v>
      </c>
      <c r="E70" s="140" t="s">
        <v>1082</v>
      </c>
      <c r="F70" s="107" t="s">
        <v>363</v>
      </c>
      <c r="G70" s="90" t="s">
        <v>13</v>
      </c>
      <c r="H70" s="90">
        <v>1.0</v>
      </c>
      <c r="I70" s="107" t="s">
        <v>14</v>
      </c>
      <c r="J70" s="107" t="s">
        <v>1605</v>
      </c>
      <c r="K70" s="401">
        <v>4980.0</v>
      </c>
      <c r="L70" s="107" t="s">
        <v>1083</v>
      </c>
      <c r="M70" s="107" t="s">
        <v>1606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>
      <c r="A71" s="87">
        <v>70.0</v>
      </c>
      <c r="B71" s="90">
        <v>5.0</v>
      </c>
      <c r="C71" s="139">
        <v>236999.0</v>
      </c>
      <c r="D71" s="140" t="s">
        <v>1086</v>
      </c>
      <c r="E71" s="140" t="s">
        <v>1087</v>
      </c>
      <c r="F71" s="107" t="s">
        <v>37</v>
      </c>
      <c r="G71" s="90" t="s">
        <v>13</v>
      </c>
      <c r="H71" s="90">
        <v>1.0</v>
      </c>
      <c r="I71" s="107" t="s">
        <v>119</v>
      </c>
      <c r="J71" s="107" t="s">
        <v>1605</v>
      </c>
      <c r="K71" s="401">
        <v>4980.0</v>
      </c>
      <c r="L71" s="142" t="s">
        <v>1088</v>
      </c>
      <c r="M71" s="107" t="s">
        <v>1606</v>
      </c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>
      <c r="A72" s="87">
        <v>71.0</v>
      </c>
      <c r="B72" s="143">
        <v>6.0</v>
      </c>
      <c r="C72" s="149">
        <v>218854.0</v>
      </c>
      <c r="D72" s="150" t="s">
        <v>589</v>
      </c>
      <c r="E72" s="150" t="s">
        <v>1089</v>
      </c>
      <c r="F72" s="92"/>
      <c r="G72" s="143" t="s">
        <v>13</v>
      </c>
      <c r="H72" s="143">
        <v>1.0</v>
      </c>
      <c r="I72" s="92" t="s">
        <v>1090</v>
      </c>
      <c r="J72" s="107" t="s">
        <v>1605</v>
      </c>
      <c r="K72" s="401">
        <v>4980.0</v>
      </c>
      <c r="L72" s="92" t="s">
        <v>1091</v>
      </c>
      <c r="M72" s="92" t="s">
        <v>1606</v>
      </c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>
      <c r="A73" s="87">
        <v>72.0</v>
      </c>
      <c r="B73" s="90">
        <v>7.0</v>
      </c>
      <c r="C73" s="139">
        <v>190858.0</v>
      </c>
      <c r="D73" s="140" t="s">
        <v>1093</v>
      </c>
      <c r="E73" s="140" t="s">
        <v>1094</v>
      </c>
      <c r="F73" s="107" t="s">
        <v>1078</v>
      </c>
      <c r="G73" s="90" t="s">
        <v>22</v>
      </c>
      <c r="H73" s="90">
        <v>1.0</v>
      </c>
      <c r="I73" s="107" t="s">
        <v>77</v>
      </c>
      <c r="J73" s="107" t="s">
        <v>1605</v>
      </c>
      <c r="K73" s="401">
        <v>4980.0</v>
      </c>
      <c r="L73" s="107" t="s">
        <v>1095</v>
      </c>
      <c r="M73" s="107" t="s">
        <v>1606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>
      <c r="A74" s="87">
        <v>73.0</v>
      </c>
      <c r="B74" s="143">
        <v>8.0</v>
      </c>
      <c r="C74" s="139">
        <v>241097.0</v>
      </c>
      <c r="D74" s="140" t="s">
        <v>1096</v>
      </c>
      <c r="E74" s="140" t="s">
        <v>327</v>
      </c>
      <c r="F74" s="107" t="s">
        <v>1097</v>
      </c>
      <c r="G74" s="90" t="s">
        <v>22</v>
      </c>
      <c r="H74" s="90">
        <v>1.0</v>
      </c>
      <c r="I74" s="107" t="s">
        <v>14</v>
      </c>
      <c r="J74" s="107" t="s">
        <v>1605</v>
      </c>
      <c r="K74" s="401">
        <v>4980.0</v>
      </c>
      <c r="L74" s="142" t="s">
        <v>1098</v>
      </c>
      <c r="M74" s="107" t="s">
        <v>1606</v>
      </c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>
      <c r="A75" s="87">
        <v>74.0</v>
      </c>
      <c r="B75" s="90">
        <v>9.0</v>
      </c>
      <c r="C75" s="139">
        <v>233640.0</v>
      </c>
      <c r="D75" s="140" t="s">
        <v>1101</v>
      </c>
      <c r="E75" s="140" t="s">
        <v>1102</v>
      </c>
      <c r="F75" s="107" t="s">
        <v>1103</v>
      </c>
      <c r="G75" s="90" t="s">
        <v>13</v>
      </c>
      <c r="H75" s="90">
        <v>2.0</v>
      </c>
      <c r="I75" s="107" t="s">
        <v>77</v>
      </c>
      <c r="J75" s="107" t="s">
        <v>1605</v>
      </c>
      <c r="K75" s="401">
        <v>4980.0</v>
      </c>
      <c r="L75" s="107" t="s">
        <v>1104</v>
      </c>
      <c r="M75" s="107" t="s">
        <v>1606</v>
      </c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>
      <c r="A76" s="87">
        <v>75.0</v>
      </c>
      <c r="B76" s="143">
        <v>10.0</v>
      </c>
      <c r="C76" s="139">
        <v>236746.0</v>
      </c>
      <c r="D76" s="140" t="s">
        <v>773</v>
      </c>
      <c r="E76" s="140" t="s">
        <v>1107</v>
      </c>
      <c r="F76" s="107" t="s">
        <v>1108</v>
      </c>
      <c r="G76" s="90" t="s">
        <v>22</v>
      </c>
      <c r="H76" s="90">
        <v>2.0</v>
      </c>
      <c r="I76" s="107" t="s">
        <v>77</v>
      </c>
      <c r="J76" s="107" t="s">
        <v>1605</v>
      </c>
      <c r="K76" s="401">
        <v>4980.0</v>
      </c>
      <c r="L76" s="107" t="s">
        <v>1109</v>
      </c>
      <c r="M76" s="107" t="s">
        <v>1606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>
      <c r="A77" s="87">
        <v>76.0</v>
      </c>
      <c r="B77" s="90">
        <v>11.0</v>
      </c>
      <c r="C77" s="139">
        <v>252265.0</v>
      </c>
      <c r="D77" s="140" t="s">
        <v>1110</v>
      </c>
      <c r="E77" s="140" t="s">
        <v>327</v>
      </c>
      <c r="F77" s="107" t="s">
        <v>1111</v>
      </c>
      <c r="G77" s="90" t="s">
        <v>22</v>
      </c>
      <c r="H77" s="90">
        <v>2.0</v>
      </c>
      <c r="I77" s="107" t="s">
        <v>359</v>
      </c>
      <c r="J77" s="107" t="s">
        <v>1605</v>
      </c>
      <c r="K77" s="401">
        <v>4980.0</v>
      </c>
      <c r="L77" s="107" t="s">
        <v>1112</v>
      </c>
      <c r="M77" s="107" t="s">
        <v>1606</v>
      </c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>
      <c r="A78" s="87">
        <v>77.0</v>
      </c>
      <c r="B78" s="143">
        <v>12.0</v>
      </c>
      <c r="C78" s="139">
        <v>260135.0</v>
      </c>
      <c r="D78" s="140" t="s">
        <v>697</v>
      </c>
      <c r="E78" s="140" t="s">
        <v>24</v>
      </c>
      <c r="F78" s="107" t="s">
        <v>1113</v>
      </c>
      <c r="G78" s="90" t="s">
        <v>22</v>
      </c>
      <c r="H78" s="90">
        <v>2.0</v>
      </c>
      <c r="I78" s="107" t="s">
        <v>77</v>
      </c>
      <c r="J78" s="107" t="s">
        <v>1605</v>
      </c>
      <c r="K78" s="401">
        <v>4980.0</v>
      </c>
      <c r="L78" s="107" t="s">
        <v>1114</v>
      </c>
      <c r="M78" s="107" t="s">
        <v>1606</v>
      </c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>
      <c r="A79" s="87">
        <v>78.0</v>
      </c>
      <c r="B79" s="90">
        <v>13.0</v>
      </c>
      <c r="C79" s="153">
        <v>257279.0</v>
      </c>
      <c r="D79" s="140" t="s">
        <v>1118</v>
      </c>
      <c r="E79" s="140" t="s">
        <v>1119</v>
      </c>
      <c r="F79" s="107" t="s">
        <v>837</v>
      </c>
      <c r="G79" s="90" t="s">
        <v>22</v>
      </c>
      <c r="H79" s="90">
        <v>3.0</v>
      </c>
      <c r="I79" s="107" t="s">
        <v>77</v>
      </c>
      <c r="J79" s="107" t="s">
        <v>1605</v>
      </c>
      <c r="K79" s="401">
        <v>4980.0</v>
      </c>
      <c r="L79" s="107" t="s">
        <v>1120</v>
      </c>
      <c r="M79" s="107" t="s">
        <v>1606</v>
      </c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>
      <c r="A80" s="87">
        <v>79.0</v>
      </c>
      <c r="B80" s="143">
        <v>14.0</v>
      </c>
      <c r="C80" s="139">
        <v>294748.0</v>
      </c>
      <c r="D80" s="140" t="s">
        <v>1121</v>
      </c>
      <c r="E80" s="140" t="s">
        <v>965</v>
      </c>
      <c r="F80" s="107" t="s">
        <v>363</v>
      </c>
      <c r="G80" s="90" t="s">
        <v>22</v>
      </c>
      <c r="H80" s="90">
        <v>3.0</v>
      </c>
      <c r="I80" s="107" t="s">
        <v>450</v>
      </c>
      <c r="J80" s="107" t="s">
        <v>1605</v>
      </c>
      <c r="K80" s="401">
        <v>4980.0</v>
      </c>
      <c r="L80" s="107" t="s">
        <v>1122</v>
      </c>
      <c r="M80" s="107" t="s">
        <v>1606</v>
      </c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>
      <c r="A81" s="87">
        <v>80.0</v>
      </c>
      <c r="B81" s="90">
        <v>15.0</v>
      </c>
      <c r="C81" s="129">
        <v>327520.0</v>
      </c>
      <c r="D81" s="89" t="s">
        <v>1123</v>
      </c>
      <c r="E81" s="140" t="s">
        <v>1124</v>
      </c>
      <c r="F81" s="107" t="s">
        <v>1125</v>
      </c>
      <c r="G81" s="90" t="s">
        <v>13</v>
      </c>
      <c r="H81" s="90">
        <v>4.0</v>
      </c>
      <c r="I81" s="87" t="s">
        <v>217</v>
      </c>
      <c r="J81" s="107" t="s">
        <v>1605</v>
      </c>
      <c r="K81" s="401">
        <v>4980.0</v>
      </c>
      <c r="L81" s="154" t="s">
        <v>1126</v>
      </c>
      <c r="M81" s="107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>
      <c r="A82" s="87">
        <v>81.0</v>
      </c>
      <c r="B82" s="143">
        <v>16.0</v>
      </c>
      <c r="C82" s="129">
        <v>311943.0</v>
      </c>
      <c r="D82" s="140" t="s">
        <v>1128</v>
      </c>
      <c r="E82" s="140" t="s">
        <v>1129</v>
      </c>
      <c r="F82" s="107" t="s">
        <v>1130</v>
      </c>
      <c r="G82" s="90" t="s">
        <v>13</v>
      </c>
      <c r="H82" s="90">
        <v>4.0</v>
      </c>
      <c r="I82" s="87" t="s">
        <v>77</v>
      </c>
      <c r="J82" s="107" t="s">
        <v>1605</v>
      </c>
      <c r="K82" s="401">
        <v>4980.0</v>
      </c>
      <c r="L82" s="154" t="s">
        <v>1131</v>
      </c>
      <c r="M82" s="107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>
      <c r="A83" s="87">
        <v>82.0</v>
      </c>
      <c r="B83" s="90">
        <v>17.0</v>
      </c>
      <c r="C83" s="129">
        <v>326999.0</v>
      </c>
      <c r="D83" s="140" t="s">
        <v>734</v>
      </c>
      <c r="E83" s="140" t="s">
        <v>1137</v>
      </c>
      <c r="F83" s="107" t="s">
        <v>1138</v>
      </c>
      <c r="G83" s="90" t="s">
        <v>13</v>
      </c>
      <c r="H83" s="90">
        <v>4.0</v>
      </c>
      <c r="I83" s="87" t="s">
        <v>98</v>
      </c>
      <c r="J83" s="107" t="s">
        <v>1605</v>
      </c>
      <c r="K83" s="401">
        <v>4980.0</v>
      </c>
      <c r="L83" s="154" t="s">
        <v>1139</v>
      </c>
      <c r="M83" s="107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>
      <c r="A84" s="87">
        <v>83.0</v>
      </c>
      <c r="B84" s="143">
        <v>18.0</v>
      </c>
      <c r="C84" s="129">
        <v>319306.0</v>
      </c>
      <c r="D84" s="140" t="s">
        <v>1140</v>
      </c>
      <c r="E84" s="140" t="s">
        <v>1141</v>
      </c>
      <c r="F84" s="107" t="s">
        <v>1142</v>
      </c>
      <c r="G84" s="90" t="s">
        <v>13</v>
      </c>
      <c r="H84" s="90">
        <v>4.0</v>
      </c>
      <c r="I84" s="87" t="s">
        <v>470</v>
      </c>
      <c r="J84" s="107" t="s">
        <v>1605</v>
      </c>
      <c r="K84" s="401">
        <v>4980.0</v>
      </c>
      <c r="L84" s="154" t="s">
        <v>1143</v>
      </c>
      <c r="M84" s="107"/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>
      <c r="A85" s="87">
        <v>84.0</v>
      </c>
      <c r="B85" s="90">
        <v>19.0</v>
      </c>
      <c r="C85" s="129">
        <v>328461.0</v>
      </c>
      <c r="D85" s="140" t="s">
        <v>1144</v>
      </c>
      <c r="E85" s="140" t="s">
        <v>1145</v>
      </c>
      <c r="F85" s="107" t="s">
        <v>1146</v>
      </c>
      <c r="G85" s="90" t="s">
        <v>13</v>
      </c>
      <c r="H85" s="90">
        <v>4.0</v>
      </c>
      <c r="I85" s="87" t="s">
        <v>98</v>
      </c>
      <c r="J85" s="107" t="s">
        <v>1605</v>
      </c>
      <c r="K85" s="401">
        <v>4980.0</v>
      </c>
      <c r="L85" s="154" t="s">
        <v>1147</v>
      </c>
      <c r="M85" s="107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>
      <c r="A86" s="87">
        <v>85.0</v>
      </c>
      <c r="B86" s="143">
        <v>20.0</v>
      </c>
      <c r="C86" s="129">
        <v>326289.0</v>
      </c>
      <c r="D86" s="89" t="s">
        <v>1148</v>
      </c>
      <c r="E86" s="89" t="s">
        <v>721</v>
      </c>
      <c r="F86" s="87" t="s">
        <v>452</v>
      </c>
      <c r="G86" s="90" t="s">
        <v>13</v>
      </c>
      <c r="H86" s="90">
        <v>4.0</v>
      </c>
      <c r="I86" s="87" t="s">
        <v>98</v>
      </c>
      <c r="J86" s="107" t="s">
        <v>1605</v>
      </c>
      <c r="K86" s="401">
        <v>4980.0</v>
      </c>
      <c r="L86" s="154" t="s">
        <v>1149</v>
      </c>
      <c r="M86" s="87"/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>
      <c r="A87" s="87">
        <v>86.0</v>
      </c>
      <c r="B87" s="90">
        <v>21.0</v>
      </c>
      <c r="C87" s="129">
        <v>331952.0</v>
      </c>
      <c r="D87" s="140" t="s">
        <v>1162</v>
      </c>
      <c r="E87" s="140" t="s">
        <v>1163</v>
      </c>
      <c r="F87" s="107" t="s">
        <v>1164</v>
      </c>
      <c r="G87" s="90" t="s">
        <v>13</v>
      </c>
      <c r="H87" s="90">
        <v>4.0</v>
      </c>
      <c r="I87" s="87" t="s">
        <v>1165</v>
      </c>
      <c r="J87" s="107" t="s">
        <v>1605</v>
      </c>
      <c r="K87" s="401">
        <v>4980.0</v>
      </c>
      <c r="L87" s="154" t="s">
        <v>1166</v>
      </c>
      <c r="M87" s="107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>
      <c r="A88" s="87">
        <v>87.0</v>
      </c>
      <c r="B88" s="143">
        <v>22.0</v>
      </c>
      <c r="C88" s="129">
        <v>329666.0</v>
      </c>
      <c r="D88" s="140" t="s">
        <v>351</v>
      </c>
      <c r="E88" s="140" t="s">
        <v>316</v>
      </c>
      <c r="F88" s="107"/>
      <c r="G88" s="90" t="s">
        <v>13</v>
      </c>
      <c r="H88" s="90">
        <v>4.0</v>
      </c>
      <c r="I88" s="87" t="s">
        <v>98</v>
      </c>
      <c r="J88" s="107" t="s">
        <v>1605</v>
      </c>
      <c r="K88" s="401">
        <v>4980.0</v>
      </c>
      <c r="L88" s="154" t="s">
        <v>1167</v>
      </c>
      <c r="M88" s="107"/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>
      <c r="A89" s="87">
        <v>88.0</v>
      </c>
      <c r="B89" s="90">
        <v>23.0</v>
      </c>
      <c r="C89" s="129">
        <v>314325.0</v>
      </c>
      <c r="D89" s="140" t="s">
        <v>1168</v>
      </c>
      <c r="E89" s="140" t="s">
        <v>1169</v>
      </c>
      <c r="F89" s="107" t="s">
        <v>1170</v>
      </c>
      <c r="G89" s="90" t="s">
        <v>13</v>
      </c>
      <c r="H89" s="90">
        <v>4.0</v>
      </c>
      <c r="I89" s="87" t="s">
        <v>77</v>
      </c>
      <c r="J89" s="107" t="s">
        <v>1605</v>
      </c>
      <c r="K89" s="401">
        <v>4980.0</v>
      </c>
      <c r="L89" s="154" t="s">
        <v>1171</v>
      </c>
      <c r="M89" s="107"/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>
      <c r="A90" s="87">
        <v>89.0</v>
      </c>
      <c r="B90" s="143">
        <v>24.0</v>
      </c>
      <c r="C90" s="129">
        <v>312729.0</v>
      </c>
      <c r="D90" s="140" t="s">
        <v>1175</v>
      </c>
      <c r="E90" s="140" t="s">
        <v>146</v>
      </c>
      <c r="F90" s="107" t="s">
        <v>1176</v>
      </c>
      <c r="G90" s="90" t="s">
        <v>13</v>
      </c>
      <c r="H90" s="90">
        <v>4.0</v>
      </c>
      <c r="I90" s="87" t="s">
        <v>1135</v>
      </c>
      <c r="J90" s="107" t="s">
        <v>1605</v>
      </c>
      <c r="K90" s="401">
        <v>4980.0</v>
      </c>
      <c r="L90" s="154" t="s">
        <v>1177</v>
      </c>
      <c r="M90" s="107"/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>
      <c r="A91" s="87">
        <v>90.0</v>
      </c>
      <c r="B91" s="90">
        <v>25.0</v>
      </c>
      <c r="C91" s="129">
        <v>320410.0</v>
      </c>
      <c r="D91" s="140" t="s">
        <v>1178</v>
      </c>
      <c r="E91" s="140" t="s">
        <v>1179</v>
      </c>
      <c r="F91" s="107"/>
      <c r="G91" s="90" t="s">
        <v>22</v>
      </c>
      <c r="H91" s="90">
        <v>4.0</v>
      </c>
      <c r="I91" s="87" t="s">
        <v>1165</v>
      </c>
      <c r="J91" s="107" t="s">
        <v>1605</v>
      </c>
      <c r="K91" s="401">
        <v>4980.0</v>
      </c>
      <c r="L91" s="154" t="s">
        <v>1180</v>
      </c>
      <c r="M91" s="107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>
      <c r="A92" s="87">
        <v>66.0</v>
      </c>
      <c r="B92" s="90">
        <v>1.0</v>
      </c>
      <c r="C92" s="139">
        <v>241349.0</v>
      </c>
      <c r="D92" s="140" t="s">
        <v>1068</v>
      </c>
      <c r="E92" s="140" t="s">
        <v>1069</v>
      </c>
      <c r="F92" s="107" t="s">
        <v>1070</v>
      </c>
      <c r="G92" s="90" t="s">
        <v>13</v>
      </c>
      <c r="H92" s="90">
        <v>1.0</v>
      </c>
      <c r="I92" s="107" t="s">
        <v>77</v>
      </c>
      <c r="J92" s="107" t="s">
        <v>1605</v>
      </c>
      <c r="K92" s="401">
        <v>4980.0</v>
      </c>
      <c r="L92" s="142" t="s">
        <v>1072</v>
      </c>
      <c r="M92" s="107" t="s">
        <v>1606</v>
      </c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>
      <c r="A93" s="87"/>
      <c r="B93" s="90"/>
      <c r="C93" s="139"/>
      <c r="D93" s="140"/>
      <c r="E93" s="140"/>
      <c r="F93" s="107"/>
      <c r="G93" s="90"/>
      <c r="H93" s="90"/>
      <c r="I93" s="107"/>
      <c r="J93" s="107"/>
      <c r="K93" s="401">
        <f>SUM(K68:K92)</f>
        <v>124500</v>
      </c>
      <c r="L93" s="142"/>
      <c r="M93" s="107"/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>
      <c r="A94" s="87">
        <v>148.0</v>
      </c>
      <c r="B94" s="7">
        <v>58.0</v>
      </c>
      <c r="C94" s="207">
        <v>235041.0</v>
      </c>
      <c r="D94" s="89" t="s">
        <v>16</v>
      </c>
      <c r="E94" s="89" t="s">
        <v>1505</v>
      </c>
      <c r="F94" s="87" t="s">
        <v>1506</v>
      </c>
      <c r="G94" s="90" t="s">
        <v>13</v>
      </c>
      <c r="H94" s="7">
        <v>9.0</v>
      </c>
      <c r="I94" s="108" t="s">
        <v>205</v>
      </c>
      <c r="J94" s="87" t="s">
        <v>460</v>
      </c>
      <c r="K94" s="401">
        <v>4980.0</v>
      </c>
      <c r="L94" s="108" t="s">
        <v>1507</v>
      </c>
      <c r="M94" s="87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>
      <c r="A95" s="87">
        <v>149.0</v>
      </c>
      <c r="B95" s="7">
        <v>59.0</v>
      </c>
      <c r="C95" s="207">
        <v>226438.0</v>
      </c>
      <c r="D95" s="89" t="s">
        <v>1517</v>
      </c>
      <c r="E95" s="89" t="s">
        <v>1372</v>
      </c>
      <c r="F95" s="87" t="s">
        <v>1518</v>
      </c>
      <c r="G95" s="90" t="s">
        <v>13</v>
      </c>
      <c r="H95" s="7">
        <v>9.0</v>
      </c>
      <c r="I95" s="108" t="s">
        <v>77</v>
      </c>
      <c r="J95" s="87" t="s">
        <v>460</v>
      </c>
      <c r="K95" s="401">
        <v>4980.0</v>
      </c>
      <c r="L95" s="108" t="s">
        <v>1519</v>
      </c>
      <c r="M95" s="87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>
      <c r="A96" s="87">
        <v>150.0</v>
      </c>
      <c r="B96" s="7">
        <v>60.0</v>
      </c>
      <c r="C96" s="207">
        <v>242687.0</v>
      </c>
      <c r="D96" s="89" t="s">
        <v>276</v>
      </c>
      <c r="E96" s="89" t="s">
        <v>363</v>
      </c>
      <c r="F96" s="87" t="s">
        <v>1278</v>
      </c>
      <c r="G96" s="90" t="s">
        <v>13</v>
      </c>
      <c r="H96" s="7">
        <v>9.0</v>
      </c>
      <c r="I96" s="108" t="s">
        <v>422</v>
      </c>
      <c r="J96" s="87" t="s">
        <v>460</v>
      </c>
      <c r="K96" s="401">
        <v>4980.0</v>
      </c>
      <c r="L96" s="174" t="s">
        <v>1522</v>
      </c>
      <c r="M96" s="87"/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>
      <c r="A97" s="87">
        <v>151.0</v>
      </c>
      <c r="B97" s="7">
        <v>61.0</v>
      </c>
      <c r="C97" s="207">
        <v>209544.0</v>
      </c>
      <c r="D97" s="89" t="s">
        <v>276</v>
      </c>
      <c r="E97" s="89" t="s">
        <v>1523</v>
      </c>
      <c r="F97" s="87" t="s">
        <v>964</v>
      </c>
      <c r="G97" s="90" t="s">
        <v>13</v>
      </c>
      <c r="H97" s="7">
        <v>9.0</v>
      </c>
      <c r="I97" s="87" t="s">
        <v>422</v>
      </c>
      <c r="J97" s="87" t="s">
        <v>460</v>
      </c>
      <c r="K97" s="401">
        <v>4980.0</v>
      </c>
      <c r="L97" s="108" t="s">
        <v>1524</v>
      </c>
      <c r="M97" s="87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>
      <c r="A98" s="87">
        <v>152.0</v>
      </c>
      <c r="B98" s="7">
        <v>62.0</v>
      </c>
      <c r="C98" s="207">
        <v>234034.0</v>
      </c>
      <c r="D98" s="89" t="s">
        <v>1532</v>
      </c>
      <c r="E98" s="89" t="s">
        <v>483</v>
      </c>
      <c r="F98" s="87" t="s">
        <v>503</v>
      </c>
      <c r="G98" s="90" t="s">
        <v>13</v>
      </c>
      <c r="H98" s="7">
        <v>9.0</v>
      </c>
      <c r="I98" s="108" t="s">
        <v>422</v>
      </c>
      <c r="J98" s="87" t="s">
        <v>460</v>
      </c>
      <c r="K98" s="401">
        <v>4980.0</v>
      </c>
      <c r="L98" s="108" t="s">
        <v>1533</v>
      </c>
      <c r="M98" s="87"/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>
      <c r="A99" s="87">
        <v>153.0</v>
      </c>
      <c r="B99" s="7">
        <v>63.0</v>
      </c>
      <c r="C99" s="207">
        <v>234023.0</v>
      </c>
      <c r="D99" s="89" t="s">
        <v>536</v>
      </c>
      <c r="E99" s="89" t="s">
        <v>1534</v>
      </c>
      <c r="F99" s="87" t="s">
        <v>681</v>
      </c>
      <c r="G99" s="90" t="s">
        <v>13</v>
      </c>
      <c r="H99" s="7">
        <v>9.0</v>
      </c>
      <c r="I99" s="108" t="s">
        <v>275</v>
      </c>
      <c r="J99" s="87" t="s">
        <v>460</v>
      </c>
      <c r="K99" s="401">
        <v>4980.0</v>
      </c>
      <c r="L99" s="108" t="s">
        <v>1535</v>
      </c>
      <c r="M99" s="87"/>
      <c r="N99" s="14"/>
      <c r="O99" s="14"/>
      <c r="P99" s="14"/>
      <c r="Q99" s="14"/>
      <c r="R99" s="14"/>
      <c r="S99" s="14"/>
      <c r="T99" s="14"/>
      <c r="U99" s="14"/>
      <c r="V99" s="14"/>
      <c r="W99" s="14"/>
    </row>
    <row r="100">
      <c r="A100" s="87">
        <v>154.0</v>
      </c>
      <c r="B100" s="7">
        <v>64.0</v>
      </c>
      <c r="C100" s="207">
        <v>209747.0</v>
      </c>
      <c r="D100" s="89" t="s">
        <v>1536</v>
      </c>
      <c r="E100" s="89" t="s">
        <v>1082</v>
      </c>
      <c r="F100" s="87" t="s">
        <v>363</v>
      </c>
      <c r="G100" s="90" t="s">
        <v>13</v>
      </c>
      <c r="H100" s="7">
        <v>9.0</v>
      </c>
      <c r="I100" s="108" t="s">
        <v>81</v>
      </c>
      <c r="J100" s="87" t="s">
        <v>460</v>
      </c>
      <c r="K100" s="401">
        <v>4980.0</v>
      </c>
      <c r="L100" s="108" t="s">
        <v>1537</v>
      </c>
      <c r="M100" s="87"/>
      <c r="N100" s="14"/>
      <c r="O100" s="14"/>
      <c r="P100" s="14"/>
      <c r="Q100" s="14"/>
      <c r="R100" s="14"/>
      <c r="S100" s="14"/>
      <c r="T100" s="14"/>
      <c r="U100" s="14"/>
      <c r="V100" s="14"/>
      <c r="W100" s="14"/>
    </row>
    <row r="101">
      <c r="A101" s="87">
        <v>155.0</v>
      </c>
      <c r="B101" s="7">
        <v>65.0</v>
      </c>
      <c r="C101" s="207">
        <v>247181.0</v>
      </c>
      <c r="D101" s="89" t="s">
        <v>1538</v>
      </c>
      <c r="E101" s="89" t="s">
        <v>1539</v>
      </c>
      <c r="F101" s="87" t="s">
        <v>430</v>
      </c>
      <c r="G101" s="90" t="s">
        <v>13</v>
      </c>
      <c r="H101" s="7">
        <v>9.0</v>
      </c>
      <c r="I101" s="87" t="s">
        <v>841</v>
      </c>
      <c r="J101" s="87" t="s">
        <v>460</v>
      </c>
      <c r="K101" s="401">
        <v>4980.0</v>
      </c>
      <c r="L101" s="87" t="s">
        <v>1540</v>
      </c>
      <c r="M101" s="87"/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>
      <c r="A102" s="87">
        <v>156.0</v>
      </c>
      <c r="B102" s="7">
        <v>66.0</v>
      </c>
      <c r="C102" s="129">
        <v>244277.0</v>
      </c>
      <c r="D102" s="89" t="s">
        <v>62</v>
      </c>
      <c r="E102" s="89" t="s">
        <v>1545</v>
      </c>
      <c r="F102" s="87" t="s">
        <v>1546</v>
      </c>
      <c r="G102" s="90" t="s">
        <v>13</v>
      </c>
      <c r="H102" s="7">
        <v>9.0</v>
      </c>
      <c r="I102" s="87" t="s">
        <v>61</v>
      </c>
      <c r="J102" s="87" t="s">
        <v>460</v>
      </c>
      <c r="K102" s="401">
        <v>4980.0</v>
      </c>
      <c r="L102" s="108" t="s">
        <v>1547</v>
      </c>
      <c r="M102" s="87"/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03">
      <c r="A103" s="87">
        <v>157.0</v>
      </c>
      <c r="B103" s="7">
        <v>67.0</v>
      </c>
      <c r="C103" s="207">
        <v>233245.0</v>
      </c>
      <c r="D103" s="89" t="s">
        <v>62</v>
      </c>
      <c r="E103" s="89" t="s">
        <v>42</v>
      </c>
      <c r="F103" s="87" t="s">
        <v>1548</v>
      </c>
      <c r="G103" s="90" t="s">
        <v>13</v>
      </c>
      <c r="H103" s="7">
        <v>9.0</v>
      </c>
      <c r="I103" s="108" t="s">
        <v>98</v>
      </c>
      <c r="J103" s="87" t="s">
        <v>460</v>
      </c>
      <c r="K103" s="401">
        <v>4980.0</v>
      </c>
      <c r="L103" s="108" t="s">
        <v>1549</v>
      </c>
      <c r="M103" s="87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>
      <c r="A104" s="87">
        <v>158.0</v>
      </c>
      <c r="B104" s="7">
        <v>68.0</v>
      </c>
      <c r="C104" s="207">
        <v>210620.0</v>
      </c>
      <c r="D104" s="89" t="s">
        <v>1553</v>
      </c>
      <c r="E104" s="89" t="s">
        <v>1554</v>
      </c>
      <c r="F104" s="87" t="s">
        <v>349</v>
      </c>
      <c r="G104" s="90" t="s">
        <v>13</v>
      </c>
      <c r="H104" s="7">
        <v>9.0</v>
      </c>
      <c r="I104" s="108" t="s">
        <v>77</v>
      </c>
      <c r="J104" s="87" t="s">
        <v>460</v>
      </c>
      <c r="K104" s="401">
        <v>4980.0</v>
      </c>
      <c r="L104" s="108" t="s">
        <v>1555</v>
      </c>
      <c r="M104" s="87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>
      <c r="A105" s="87">
        <v>159.0</v>
      </c>
      <c r="B105" s="7">
        <v>69.0</v>
      </c>
      <c r="C105" s="207">
        <v>236390.0</v>
      </c>
      <c r="D105" s="89" t="s">
        <v>1427</v>
      </c>
      <c r="E105" s="89" t="s">
        <v>1556</v>
      </c>
      <c r="F105" s="87" t="s">
        <v>567</v>
      </c>
      <c r="G105" s="90" t="s">
        <v>13</v>
      </c>
      <c r="H105" s="7">
        <v>9.0</v>
      </c>
      <c r="I105" s="108" t="s">
        <v>64</v>
      </c>
      <c r="J105" s="87" t="s">
        <v>460</v>
      </c>
      <c r="K105" s="401">
        <v>4980.0</v>
      </c>
      <c r="L105" s="108" t="s">
        <v>1557</v>
      </c>
      <c r="M105" s="87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>
      <c r="A106" s="87">
        <v>160.0</v>
      </c>
      <c r="B106" s="7">
        <v>70.0</v>
      </c>
      <c r="C106" s="207">
        <v>209542.0</v>
      </c>
      <c r="D106" s="89" t="s">
        <v>1560</v>
      </c>
      <c r="E106" s="89" t="s">
        <v>37</v>
      </c>
      <c r="F106" s="87" t="s">
        <v>1561</v>
      </c>
      <c r="G106" s="90" t="s">
        <v>13</v>
      </c>
      <c r="H106" s="7">
        <v>9.0</v>
      </c>
      <c r="I106" s="108" t="s">
        <v>764</v>
      </c>
      <c r="J106" s="87" t="s">
        <v>460</v>
      </c>
      <c r="K106" s="401">
        <v>4980.0</v>
      </c>
      <c r="L106" s="108" t="s">
        <v>1562</v>
      </c>
      <c r="M106" s="87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>
      <c r="A107" s="87">
        <v>161.0</v>
      </c>
      <c r="B107" s="7">
        <v>71.0</v>
      </c>
      <c r="C107" s="207">
        <v>236207.0</v>
      </c>
      <c r="D107" s="89" t="s">
        <v>320</v>
      </c>
      <c r="E107" s="89" t="s">
        <v>375</v>
      </c>
      <c r="F107" s="87" t="s">
        <v>1564</v>
      </c>
      <c r="G107" s="90" t="s">
        <v>13</v>
      </c>
      <c r="H107" s="7">
        <v>9.0</v>
      </c>
      <c r="I107" s="108" t="s">
        <v>14</v>
      </c>
      <c r="J107" s="87" t="s">
        <v>460</v>
      </c>
      <c r="K107" s="401">
        <v>4980.0</v>
      </c>
      <c r="L107" s="108" t="s">
        <v>1565</v>
      </c>
      <c r="M107" s="87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  <row r="108">
      <c r="A108" s="87">
        <v>162.0</v>
      </c>
      <c r="B108" s="7">
        <v>72.0</v>
      </c>
      <c r="C108" s="207">
        <v>234037.0</v>
      </c>
      <c r="D108" s="89" t="s">
        <v>1566</v>
      </c>
      <c r="E108" s="89" t="s">
        <v>1567</v>
      </c>
      <c r="F108" s="87" t="s">
        <v>147</v>
      </c>
      <c r="G108" s="90" t="s">
        <v>13</v>
      </c>
      <c r="H108" s="7">
        <v>9.0</v>
      </c>
      <c r="I108" s="108" t="s">
        <v>422</v>
      </c>
      <c r="J108" s="87" t="s">
        <v>460</v>
      </c>
      <c r="K108" s="401">
        <v>4980.0</v>
      </c>
      <c r="L108" s="174" t="s">
        <v>1568</v>
      </c>
      <c r="M108" s="87"/>
      <c r="N108" s="14"/>
      <c r="O108" s="14"/>
      <c r="P108" s="14"/>
      <c r="Q108" s="14"/>
      <c r="R108" s="14"/>
      <c r="S108" s="14"/>
      <c r="T108" s="14"/>
      <c r="U108" s="14"/>
      <c r="V108" s="14"/>
      <c r="W108" s="14"/>
    </row>
    <row r="109">
      <c r="A109" s="87">
        <v>163.0</v>
      </c>
      <c r="B109" s="7">
        <v>73.0</v>
      </c>
      <c r="C109" s="207">
        <v>209854.0</v>
      </c>
      <c r="D109" s="89" t="s">
        <v>1573</v>
      </c>
      <c r="E109" s="89" t="s">
        <v>1574</v>
      </c>
      <c r="F109" s="87" t="s">
        <v>1575</v>
      </c>
      <c r="G109" s="90" t="s">
        <v>22</v>
      </c>
      <c r="H109" s="7">
        <v>9.0</v>
      </c>
      <c r="I109" s="87" t="s">
        <v>275</v>
      </c>
      <c r="J109" s="87" t="s">
        <v>460</v>
      </c>
      <c r="K109" s="401">
        <v>4980.0</v>
      </c>
      <c r="L109" s="108" t="s">
        <v>1576</v>
      </c>
      <c r="M109" s="87"/>
      <c r="N109" s="14"/>
      <c r="O109" s="14"/>
      <c r="P109" s="14"/>
      <c r="Q109" s="14"/>
      <c r="R109" s="14"/>
      <c r="S109" s="14"/>
      <c r="T109" s="14"/>
      <c r="U109" s="14"/>
      <c r="V109" s="14"/>
      <c r="W109" s="14"/>
    </row>
    <row r="110">
      <c r="A110" s="87">
        <v>164.0</v>
      </c>
      <c r="B110" s="7">
        <v>74.0</v>
      </c>
      <c r="C110" s="207">
        <v>235559.0</v>
      </c>
      <c r="D110" s="89" t="s">
        <v>1579</v>
      </c>
      <c r="E110" s="89" t="s">
        <v>1580</v>
      </c>
      <c r="F110" s="87" t="s">
        <v>837</v>
      </c>
      <c r="G110" s="90" t="s">
        <v>22</v>
      </c>
      <c r="H110" s="7">
        <v>9.0</v>
      </c>
      <c r="I110" s="108" t="s">
        <v>81</v>
      </c>
      <c r="J110" s="87" t="s">
        <v>460</v>
      </c>
      <c r="K110" s="401">
        <v>4980.0</v>
      </c>
      <c r="L110" s="108" t="s">
        <v>1581</v>
      </c>
      <c r="M110" s="87"/>
      <c r="N110" s="14"/>
      <c r="O110" s="14"/>
      <c r="P110" s="14"/>
      <c r="Q110" s="14"/>
      <c r="R110" s="14"/>
      <c r="S110" s="14"/>
      <c r="T110" s="14"/>
      <c r="U110" s="14"/>
      <c r="V110" s="14"/>
      <c r="W110" s="14"/>
    </row>
    <row r="111">
      <c r="A111" s="87">
        <v>165.0</v>
      </c>
      <c r="B111" s="7">
        <v>75.0</v>
      </c>
      <c r="C111" s="207">
        <v>209729.0</v>
      </c>
      <c r="D111" s="89" t="s">
        <v>261</v>
      </c>
      <c r="E111" s="89" t="s">
        <v>1582</v>
      </c>
      <c r="F111" s="87" t="s">
        <v>1520</v>
      </c>
      <c r="G111" s="90" t="s">
        <v>22</v>
      </c>
      <c r="H111" s="7">
        <v>9.0</v>
      </c>
      <c r="I111" s="108" t="s">
        <v>201</v>
      </c>
      <c r="J111" s="87" t="s">
        <v>460</v>
      </c>
      <c r="K111" s="401">
        <v>4980.0</v>
      </c>
      <c r="L111" s="174" t="s">
        <v>1583</v>
      </c>
      <c r="M111" s="87"/>
      <c r="N111" s="14"/>
      <c r="O111" s="14"/>
      <c r="P111" s="14"/>
      <c r="Q111" s="14"/>
      <c r="R111" s="14"/>
      <c r="S111" s="14"/>
      <c r="T111" s="14"/>
      <c r="U111" s="14"/>
      <c r="V111" s="14"/>
      <c r="W111" s="14"/>
    </row>
    <row r="112">
      <c r="A112" s="87">
        <v>166.0</v>
      </c>
      <c r="B112" s="7">
        <v>76.0</v>
      </c>
      <c r="C112" s="207">
        <v>209782.0</v>
      </c>
      <c r="D112" s="89" t="s">
        <v>1584</v>
      </c>
      <c r="E112" s="89" t="s">
        <v>415</v>
      </c>
      <c r="F112" s="87" t="s">
        <v>1585</v>
      </c>
      <c r="G112" s="90" t="s">
        <v>22</v>
      </c>
      <c r="H112" s="7">
        <v>9.0</v>
      </c>
      <c r="I112" s="108" t="s">
        <v>61</v>
      </c>
      <c r="J112" s="87" t="s">
        <v>460</v>
      </c>
      <c r="K112" s="401">
        <v>4980.0</v>
      </c>
      <c r="L112" s="108" t="s">
        <v>1586</v>
      </c>
      <c r="M112" s="87"/>
      <c r="N112" s="14"/>
      <c r="O112" s="14"/>
      <c r="P112" s="14"/>
      <c r="Q112" s="14"/>
      <c r="R112" s="14"/>
      <c r="S112" s="14"/>
      <c r="T112" s="14"/>
      <c r="U112" s="14"/>
      <c r="V112" s="14"/>
      <c r="W112" s="14"/>
    </row>
    <row r="113">
      <c r="A113" s="87">
        <v>167.0</v>
      </c>
      <c r="B113" s="7">
        <v>77.0</v>
      </c>
      <c r="C113" s="207">
        <v>238634.0</v>
      </c>
      <c r="D113" s="89" t="s">
        <v>1587</v>
      </c>
      <c r="E113" s="89" t="s">
        <v>1588</v>
      </c>
      <c r="F113" s="87" t="s">
        <v>1589</v>
      </c>
      <c r="G113" s="90" t="s">
        <v>22</v>
      </c>
      <c r="H113" s="7">
        <v>9.0</v>
      </c>
      <c r="I113" s="108" t="s">
        <v>1590</v>
      </c>
      <c r="J113" s="87" t="s">
        <v>460</v>
      </c>
      <c r="K113" s="401">
        <v>4980.0</v>
      </c>
      <c r="L113" s="108" t="s">
        <v>1591</v>
      </c>
      <c r="M113" s="87"/>
      <c r="N113" s="14"/>
      <c r="O113" s="14"/>
      <c r="P113" s="14"/>
      <c r="Q113" s="14"/>
      <c r="R113" s="14"/>
      <c r="S113" s="14"/>
      <c r="T113" s="14"/>
      <c r="U113" s="14"/>
      <c r="V113" s="14"/>
      <c r="W113" s="14"/>
    </row>
    <row r="114">
      <c r="A114" s="87">
        <v>168.0</v>
      </c>
      <c r="B114" s="7">
        <v>78.0</v>
      </c>
      <c r="C114" s="207">
        <v>209831.0</v>
      </c>
      <c r="D114" s="89" t="s">
        <v>1592</v>
      </c>
      <c r="E114" s="89" t="s">
        <v>494</v>
      </c>
      <c r="F114" s="87" t="s">
        <v>1593</v>
      </c>
      <c r="G114" s="90" t="s">
        <v>22</v>
      </c>
      <c r="H114" s="7">
        <v>9.0</v>
      </c>
      <c r="I114" s="108" t="s">
        <v>764</v>
      </c>
      <c r="J114" s="87" t="s">
        <v>460</v>
      </c>
      <c r="K114" s="401">
        <v>4980.0</v>
      </c>
      <c r="L114" s="108" t="s">
        <v>1594</v>
      </c>
      <c r="M114" s="87"/>
      <c r="N114" s="14"/>
      <c r="O114" s="14"/>
      <c r="P114" s="14"/>
      <c r="Q114" s="14"/>
      <c r="R114" s="14"/>
      <c r="S114" s="14"/>
      <c r="T114" s="14"/>
      <c r="U114" s="14"/>
      <c r="V114" s="14"/>
      <c r="W114" s="14"/>
    </row>
    <row r="115">
      <c r="A115" s="87">
        <v>169.0</v>
      </c>
      <c r="B115" s="7">
        <v>79.0</v>
      </c>
      <c r="C115" s="207">
        <v>219949.0</v>
      </c>
      <c r="D115" s="89" t="s">
        <v>1597</v>
      </c>
      <c r="E115" s="89" t="s">
        <v>1319</v>
      </c>
      <c r="F115" s="87" t="s">
        <v>1320</v>
      </c>
      <c r="G115" s="90" t="s">
        <v>22</v>
      </c>
      <c r="H115" s="7">
        <v>9.0</v>
      </c>
      <c r="I115" s="108" t="s">
        <v>81</v>
      </c>
      <c r="J115" s="87" t="s">
        <v>460</v>
      </c>
      <c r="K115" s="401">
        <v>4980.0</v>
      </c>
      <c r="L115" s="174" t="s">
        <v>1598</v>
      </c>
      <c r="M115" s="87"/>
      <c r="N115" s="14"/>
      <c r="O115" s="14"/>
      <c r="P115" s="14"/>
      <c r="Q115" s="14"/>
      <c r="R115" s="14"/>
      <c r="S115" s="14"/>
      <c r="T115" s="14"/>
      <c r="U115" s="14"/>
      <c r="V115" s="14"/>
      <c r="W115" s="14"/>
    </row>
    <row r="116">
      <c r="A116" s="87">
        <v>170.0</v>
      </c>
      <c r="B116" s="7">
        <v>80.0</v>
      </c>
      <c r="C116" s="207">
        <v>210144.0</v>
      </c>
      <c r="D116" s="89" t="s">
        <v>1599</v>
      </c>
      <c r="E116" s="89" t="s">
        <v>1600</v>
      </c>
      <c r="F116" s="87" t="s">
        <v>24</v>
      </c>
      <c r="G116" s="90" t="s">
        <v>22</v>
      </c>
      <c r="H116" s="7">
        <v>9.0</v>
      </c>
      <c r="I116" s="108" t="s">
        <v>119</v>
      </c>
      <c r="J116" s="87" t="s">
        <v>460</v>
      </c>
      <c r="K116" s="401">
        <v>4980.0</v>
      </c>
      <c r="L116" s="108" t="s">
        <v>1601</v>
      </c>
      <c r="M116" s="87"/>
      <c r="N116" s="14"/>
      <c r="O116" s="14"/>
      <c r="P116" s="14"/>
      <c r="Q116" s="14"/>
      <c r="R116" s="14"/>
      <c r="S116" s="14"/>
      <c r="T116" s="14"/>
      <c r="U116" s="14"/>
      <c r="V116" s="14"/>
      <c r="W116" s="14"/>
    </row>
    <row r="117">
      <c r="A117" s="87">
        <v>171.0</v>
      </c>
      <c r="B117" s="7">
        <v>81.0</v>
      </c>
      <c r="C117" s="207">
        <v>209876.0</v>
      </c>
      <c r="D117" s="89" t="s">
        <v>476</v>
      </c>
      <c r="E117" s="89" t="s">
        <v>339</v>
      </c>
      <c r="F117" s="87" t="s">
        <v>1602</v>
      </c>
      <c r="G117" s="90" t="s">
        <v>22</v>
      </c>
      <c r="H117" s="7">
        <v>9.0</v>
      </c>
      <c r="I117" s="108" t="s">
        <v>205</v>
      </c>
      <c r="J117" s="87" t="s">
        <v>460</v>
      </c>
      <c r="K117" s="401">
        <v>4980.0</v>
      </c>
      <c r="L117" s="108" t="s">
        <v>1603</v>
      </c>
      <c r="M117" s="87"/>
      <c r="N117" s="14"/>
      <c r="O117" s="14"/>
      <c r="P117" s="14"/>
      <c r="Q117" s="14"/>
      <c r="R117" s="14"/>
      <c r="S117" s="14"/>
      <c r="T117" s="14"/>
      <c r="U117" s="14"/>
      <c r="V117" s="14"/>
      <c r="W117" s="14"/>
    </row>
    <row r="118">
      <c r="A118" s="87">
        <v>91.0</v>
      </c>
      <c r="B118" s="7">
        <v>1.0</v>
      </c>
      <c r="C118" s="172">
        <v>251192.0</v>
      </c>
      <c r="D118" s="89" t="s">
        <v>1188</v>
      </c>
      <c r="E118" s="89" t="s">
        <v>1189</v>
      </c>
      <c r="F118" s="87" t="s">
        <v>67</v>
      </c>
      <c r="G118" s="90" t="s">
        <v>13</v>
      </c>
      <c r="H118" s="173">
        <v>10.0</v>
      </c>
      <c r="I118" s="87" t="s">
        <v>943</v>
      </c>
      <c r="J118" s="87" t="s">
        <v>460</v>
      </c>
      <c r="K118" s="401">
        <v>4980.0</v>
      </c>
      <c r="L118" s="174" t="s">
        <v>1190</v>
      </c>
      <c r="M118" s="87"/>
      <c r="N118" s="14"/>
      <c r="O118" s="14"/>
      <c r="P118" s="14"/>
      <c r="Q118" s="14"/>
      <c r="R118" s="14"/>
      <c r="S118" s="14"/>
      <c r="T118" s="14"/>
      <c r="U118" s="14"/>
      <c r="V118" s="14"/>
      <c r="W118" s="14"/>
    </row>
    <row r="119">
      <c r="A119" s="87">
        <v>92.0</v>
      </c>
      <c r="B119" s="7">
        <v>2.0</v>
      </c>
      <c r="C119" s="172">
        <v>255071.0</v>
      </c>
      <c r="D119" s="89" t="s">
        <v>1192</v>
      </c>
      <c r="E119" s="89" t="s">
        <v>1193</v>
      </c>
      <c r="F119" s="87" t="s">
        <v>1194</v>
      </c>
      <c r="G119" s="90" t="s">
        <v>13</v>
      </c>
      <c r="H119" s="173">
        <v>10.0</v>
      </c>
      <c r="I119" s="87" t="s">
        <v>119</v>
      </c>
      <c r="J119" s="87" t="s">
        <v>460</v>
      </c>
      <c r="K119" s="401">
        <v>4980.0</v>
      </c>
      <c r="L119" s="174" t="s">
        <v>1195</v>
      </c>
      <c r="M119" s="87"/>
      <c r="N119" s="14"/>
      <c r="O119" s="14"/>
      <c r="P119" s="14"/>
      <c r="Q119" s="14"/>
      <c r="R119" s="14"/>
      <c r="S119" s="14"/>
      <c r="T119" s="14"/>
      <c r="U119" s="14"/>
      <c r="V119" s="14"/>
      <c r="W119" s="14"/>
    </row>
    <row r="120">
      <c r="A120" s="87">
        <v>93.0</v>
      </c>
      <c r="B120" s="7">
        <v>3.0</v>
      </c>
      <c r="C120" s="172">
        <v>255802.0</v>
      </c>
      <c r="D120" s="89" t="s">
        <v>1202</v>
      </c>
      <c r="E120" s="89" t="s">
        <v>1203</v>
      </c>
      <c r="F120" s="87" t="s">
        <v>1204</v>
      </c>
      <c r="G120" s="90" t="s">
        <v>13</v>
      </c>
      <c r="H120" s="173">
        <v>10.0</v>
      </c>
      <c r="I120" s="87" t="s">
        <v>119</v>
      </c>
      <c r="J120" s="87" t="s">
        <v>460</v>
      </c>
      <c r="K120" s="401">
        <v>4980.0</v>
      </c>
      <c r="L120" s="174" t="s">
        <v>1205</v>
      </c>
      <c r="M120" s="87"/>
      <c r="N120" s="14"/>
      <c r="O120" s="14"/>
      <c r="P120" s="14"/>
      <c r="Q120" s="14"/>
      <c r="R120" s="14"/>
      <c r="S120" s="14"/>
      <c r="T120" s="14"/>
      <c r="U120" s="14"/>
      <c r="V120" s="14"/>
      <c r="W120" s="14"/>
    </row>
    <row r="121">
      <c r="A121" s="87">
        <v>94.0</v>
      </c>
      <c r="B121" s="7">
        <v>4.0</v>
      </c>
      <c r="C121" s="172">
        <v>255070.0</v>
      </c>
      <c r="D121" s="89" t="s">
        <v>1211</v>
      </c>
      <c r="E121" s="89" t="s">
        <v>1193</v>
      </c>
      <c r="F121" s="87" t="s">
        <v>1194</v>
      </c>
      <c r="G121" s="90" t="s">
        <v>13</v>
      </c>
      <c r="H121" s="173">
        <v>10.0</v>
      </c>
      <c r="I121" s="87" t="s">
        <v>119</v>
      </c>
      <c r="J121" s="87" t="s">
        <v>460</v>
      </c>
      <c r="K121" s="401">
        <v>4980.0</v>
      </c>
      <c r="L121" s="174" t="s">
        <v>1212</v>
      </c>
      <c r="M121" s="87"/>
      <c r="N121" s="14"/>
      <c r="O121" s="14"/>
      <c r="P121" s="14"/>
      <c r="Q121" s="14"/>
      <c r="R121" s="14"/>
      <c r="S121" s="14"/>
      <c r="T121" s="14"/>
      <c r="U121" s="14"/>
      <c r="V121" s="14"/>
      <c r="W121" s="14"/>
    </row>
    <row r="122">
      <c r="A122" s="87">
        <v>95.0</v>
      </c>
      <c r="B122" s="7">
        <v>5.0</v>
      </c>
      <c r="C122" s="172">
        <v>251212.0</v>
      </c>
      <c r="D122" s="89" t="s">
        <v>69</v>
      </c>
      <c r="E122" s="89" t="s">
        <v>339</v>
      </c>
      <c r="F122" s="87" t="s">
        <v>1074</v>
      </c>
      <c r="G122" s="90" t="s">
        <v>13</v>
      </c>
      <c r="H122" s="173">
        <v>10.0</v>
      </c>
      <c r="I122" s="87" t="s">
        <v>1216</v>
      </c>
      <c r="J122" s="87" t="s">
        <v>460</v>
      </c>
      <c r="K122" s="401">
        <v>4980.0</v>
      </c>
      <c r="L122" s="174" t="s">
        <v>1217</v>
      </c>
      <c r="M122" s="87"/>
      <c r="N122" s="14"/>
      <c r="O122" s="14"/>
      <c r="P122" s="14"/>
      <c r="Q122" s="14"/>
      <c r="R122" s="14"/>
      <c r="S122" s="14"/>
      <c r="T122" s="14"/>
      <c r="U122" s="14"/>
      <c r="V122" s="14"/>
      <c r="W122" s="14"/>
    </row>
    <row r="123">
      <c r="A123" s="87">
        <v>96.0</v>
      </c>
      <c r="B123" s="7">
        <v>6.0</v>
      </c>
      <c r="C123" s="172">
        <v>261629.0</v>
      </c>
      <c r="D123" s="185" t="s">
        <v>1218</v>
      </c>
      <c r="E123" s="185" t="s">
        <v>1219</v>
      </c>
      <c r="F123" s="108" t="s">
        <v>1220</v>
      </c>
      <c r="G123" s="90" t="s">
        <v>22</v>
      </c>
      <c r="H123" s="173">
        <v>10.0</v>
      </c>
      <c r="I123" s="87" t="s">
        <v>61</v>
      </c>
      <c r="J123" s="87" t="s">
        <v>460</v>
      </c>
      <c r="K123" s="401">
        <v>4980.0</v>
      </c>
      <c r="L123" s="174" t="s">
        <v>1221</v>
      </c>
      <c r="M123" s="87"/>
      <c r="N123" s="14"/>
      <c r="O123" s="14"/>
      <c r="P123" s="14"/>
      <c r="Q123" s="14"/>
      <c r="R123" s="14"/>
      <c r="S123" s="14"/>
      <c r="T123" s="14"/>
      <c r="U123" s="14"/>
      <c r="V123" s="14"/>
      <c r="W123" s="14"/>
    </row>
    <row r="124">
      <c r="A124" s="87">
        <v>97.0</v>
      </c>
      <c r="B124" s="7">
        <v>7.0</v>
      </c>
      <c r="C124" s="172">
        <v>249894.0</v>
      </c>
      <c r="D124" s="89" t="s">
        <v>1227</v>
      </c>
      <c r="E124" s="89" t="s">
        <v>1125</v>
      </c>
      <c r="F124" s="87" t="s">
        <v>1228</v>
      </c>
      <c r="G124" s="90" t="s">
        <v>22</v>
      </c>
      <c r="H124" s="173">
        <v>10.0</v>
      </c>
      <c r="I124" s="87" t="s">
        <v>1229</v>
      </c>
      <c r="J124" s="87" t="s">
        <v>460</v>
      </c>
      <c r="K124" s="401">
        <v>4980.0</v>
      </c>
      <c r="L124" s="174" t="s">
        <v>1230</v>
      </c>
      <c r="M124" s="87"/>
      <c r="N124" s="14"/>
      <c r="O124" s="14"/>
      <c r="P124" s="14"/>
      <c r="Q124" s="14"/>
      <c r="R124" s="14"/>
      <c r="S124" s="14"/>
      <c r="T124" s="14"/>
      <c r="U124" s="14"/>
      <c r="V124" s="14"/>
      <c r="W124" s="14"/>
    </row>
    <row r="125">
      <c r="A125" s="87">
        <v>98.0</v>
      </c>
      <c r="B125" s="7">
        <v>8.0</v>
      </c>
      <c r="C125" s="190">
        <v>285276.0</v>
      </c>
      <c r="D125" s="185" t="s">
        <v>16</v>
      </c>
      <c r="E125" s="185" t="s">
        <v>1238</v>
      </c>
      <c r="F125" s="108" t="s">
        <v>106</v>
      </c>
      <c r="G125" s="90" t="s">
        <v>13</v>
      </c>
      <c r="H125" s="7">
        <v>11.0</v>
      </c>
      <c r="I125" s="92" t="s">
        <v>1239</v>
      </c>
      <c r="J125" s="87" t="s">
        <v>460</v>
      </c>
      <c r="K125" s="401">
        <v>4980.0</v>
      </c>
      <c r="L125" s="97" t="s">
        <v>1240</v>
      </c>
      <c r="M125" s="87"/>
      <c r="N125" s="14"/>
      <c r="O125" s="14"/>
      <c r="P125" s="14"/>
      <c r="Q125" s="14"/>
      <c r="R125" s="14"/>
      <c r="S125" s="14"/>
      <c r="T125" s="14"/>
      <c r="U125" s="14"/>
      <c r="V125" s="14"/>
      <c r="W125" s="14"/>
    </row>
    <row r="126">
      <c r="A126" s="87">
        <v>99.0</v>
      </c>
      <c r="B126" s="7">
        <v>9.0</v>
      </c>
      <c r="C126" s="172">
        <v>276051.0</v>
      </c>
      <c r="D126" s="185" t="s">
        <v>58</v>
      </c>
      <c r="E126" s="185" t="s">
        <v>1244</v>
      </c>
      <c r="F126" s="108" t="s">
        <v>1245</v>
      </c>
      <c r="G126" s="90" t="s">
        <v>13</v>
      </c>
      <c r="H126" s="7">
        <v>11.0</v>
      </c>
      <c r="I126" s="108" t="s">
        <v>450</v>
      </c>
      <c r="J126" s="87" t="s">
        <v>460</v>
      </c>
      <c r="K126" s="401">
        <v>4980.0</v>
      </c>
      <c r="L126" s="108" t="s">
        <v>1246</v>
      </c>
      <c r="M126" s="87"/>
      <c r="N126" s="14"/>
      <c r="O126" s="14"/>
      <c r="P126" s="14"/>
      <c r="Q126" s="14"/>
      <c r="R126" s="14"/>
      <c r="S126" s="14"/>
      <c r="T126" s="14"/>
      <c r="U126" s="14"/>
      <c r="V126" s="14"/>
      <c r="W126" s="14"/>
    </row>
    <row r="127">
      <c r="A127" s="87">
        <v>100.0</v>
      </c>
      <c r="B127" s="7">
        <v>10.0</v>
      </c>
      <c r="C127" s="191" t="s">
        <v>1607</v>
      </c>
      <c r="D127" s="185" t="s">
        <v>1247</v>
      </c>
      <c r="E127" s="185" t="s">
        <v>1248</v>
      </c>
      <c r="F127" s="108" t="s">
        <v>24</v>
      </c>
      <c r="G127" s="90" t="s">
        <v>13</v>
      </c>
      <c r="H127" s="7">
        <v>11.0</v>
      </c>
      <c r="I127" s="108" t="s">
        <v>450</v>
      </c>
      <c r="J127" s="87" t="s">
        <v>460</v>
      </c>
      <c r="K127" s="401">
        <v>4980.0</v>
      </c>
      <c r="L127" s="174" t="s">
        <v>1249</v>
      </c>
      <c r="M127" s="87"/>
      <c r="N127" s="14"/>
      <c r="O127" s="14"/>
      <c r="P127" s="14"/>
      <c r="Q127" s="14"/>
      <c r="R127" s="14"/>
      <c r="S127" s="14"/>
      <c r="T127" s="14"/>
      <c r="U127" s="14"/>
      <c r="V127" s="14"/>
      <c r="W127" s="14"/>
    </row>
    <row r="128">
      <c r="A128" s="87">
        <v>101.0</v>
      </c>
      <c r="B128" s="7">
        <v>11.0</v>
      </c>
      <c r="C128" s="190">
        <v>275302.0</v>
      </c>
      <c r="D128" s="185" t="s">
        <v>1253</v>
      </c>
      <c r="E128" s="185" t="s">
        <v>1254</v>
      </c>
      <c r="F128" s="108" t="s">
        <v>1255</v>
      </c>
      <c r="G128" s="90" t="s">
        <v>13</v>
      </c>
      <c r="H128" s="7">
        <v>11.0</v>
      </c>
      <c r="I128" s="108" t="s">
        <v>64</v>
      </c>
      <c r="J128" s="87" t="s">
        <v>460</v>
      </c>
      <c r="K128" s="401">
        <v>4980.0</v>
      </c>
      <c r="L128" s="192" t="s">
        <v>1256</v>
      </c>
      <c r="M128" s="87"/>
      <c r="N128" s="14"/>
      <c r="O128" s="14"/>
      <c r="P128" s="14"/>
      <c r="Q128" s="14"/>
      <c r="R128" s="14"/>
      <c r="S128" s="14"/>
      <c r="T128" s="14"/>
      <c r="U128" s="14"/>
      <c r="V128" s="14"/>
      <c r="W128" s="14"/>
    </row>
    <row r="129">
      <c r="A129" s="87">
        <v>102.0</v>
      </c>
      <c r="B129" s="7">
        <v>12.0</v>
      </c>
      <c r="C129" s="172">
        <v>283297.0</v>
      </c>
      <c r="D129" s="185" t="s">
        <v>1264</v>
      </c>
      <c r="E129" s="185" t="s">
        <v>1186</v>
      </c>
      <c r="F129" s="108" t="s">
        <v>1265</v>
      </c>
      <c r="G129" s="90" t="s">
        <v>13</v>
      </c>
      <c r="H129" s="7">
        <v>11.0</v>
      </c>
      <c r="I129" s="108" t="s">
        <v>119</v>
      </c>
      <c r="J129" s="87" t="s">
        <v>460</v>
      </c>
      <c r="K129" s="401">
        <v>4980.0</v>
      </c>
      <c r="L129" s="108" t="s">
        <v>1266</v>
      </c>
      <c r="M129" s="87"/>
      <c r="N129" s="14"/>
      <c r="O129" s="14"/>
      <c r="P129" s="14"/>
      <c r="Q129" s="14"/>
      <c r="R129" s="14"/>
      <c r="S129" s="14"/>
      <c r="T129" s="14"/>
      <c r="U129" s="14"/>
      <c r="V129" s="14"/>
      <c r="W129" s="14"/>
    </row>
    <row r="130">
      <c r="A130" s="87">
        <v>103.0</v>
      </c>
      <c r="B130" s="7">
        <v>13.0</v>
      </c>
      <c r="C130" s="172">
        <v>205529.0</v>
      </c>
      <c r="D130" s="185" t="s">
        <v>1273</v>
      </c>
      <c r="E130" s="185" t="s">
        <v>533</v>
      </c>
      <c r="F130" s="108" t="s">
        <v>1274</v>
      </c>
      <c r="G130" s="90" t="s">
        <v>13</v>
      </c>
      <c r="H130" s="7">
        <v>11.0</v>
      </c>
      <c r="I130" s="108" t="s">
        <v>450</v>
      </c>
      <c r="J130" s="87" t="s">
        <v>460</v>
      </c>
      <c r="K130" s="401">
        <v>4980.0</v>
      </c>
      <c r="L130" s="174" t="s">
        <v>1275</v>
      </c>
      <c r="M130" s="87"/>
      <c r="N130" s="14"/>
      <c r="O130" s="14"/>
      <c r="P130" s="14"/>
      <c r="Q130" s="14"/>
      <c r="R130" s="14"/>
      <c r="S130" s="14"/>
      <c r="T130" s="14"/>
      <c r="U130" s="14"/>
      <c r="V130" s="14"/>
      <c r="W130" s="14"/>
    </row>
    <row r="131">
      <c r="A131" s="87">
        <v>104.0</v>
      </c>
      <c r="B131" s="7">
        <v>14.0</v>
      </c>
      <c r="C131" s="172">
        <v>285561.0</v>
      </c>
      <c r="D131" s="185" t="s">
        <v>1280</v>
      </c>
      <c r="E131" s="185" t="s">
        <v>430</v>
      </c>
      <c r="F131" s="108" t="s">
        <v>533</v>
      </c>
      <c r="G131" s="90" t="s">
        <v>13</v>
      </c>
      <c r="H131" s="7">
        <v>11.0</v>
      </c>
      <c r="I131" s="108" t="s">
        <v>119</v>
      </c>
      <c r="J131" s="87" t="s">
        <v>460</v>
      </c>
      <c r="K131" s="401">
        <v>4980.0</v>
      </c>
      <c r="L131" s="174" t="s">
        <v>1281</v>
      </c>
      <c r="M131" s="87"/>
      <c r="N131" s="14"/>
      <c r="O131" s="14"/>
      <c r="P131" s="14"/>
      <c r="Q131" s="14"/>
      <c r="R131" s="14"/>
      <c r="S131" s="14"/>
      <c r="T131" s="14"/>
      <c r="U131" s="14"/>
      <c r="V131" s="14"/>
      <c r="W131" s="14"/>
    </row>
    <row r="132">
      <c r="A132" s="14">
        <v>105.0</v>
      </c>
      <c r="B132" s="7">
        <v>15.0</v>
      </c>
      <c r="C132" s="172">
        <v>276045.0</v>
      </c>
      <c r="D132" s="185" t="s">
        <v>1288</v>
      </c>
      <c r="E132" s="185" t="s">
        <v>1289</v>
      </c>
      <c r="F132" s="108" t="s">
        <v>1290</v>
      </c>
      <c r="G132" s="90" t="s">
        <v>13</v>
      </c>
      <c r="H132" s="7">
        <v>11.0</v>
      </c>
      <c r="I132" s="108" t="s">
        <v>119</v>
      </c>
      <c r="J132" s="87" t="s">
        <v>460</v>
      </c>
      <c r="K132" s="401">
        <v>4980.0</v>
      </c>
      <c r="L132" s="108" t="s">
        <v>1291</v>
      </c>
      <c r="M132" s="87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>
      <c r="A133" s="14">
        <v>106.0</v>
      </c>
      <c r="B133" s="7">
        <v>16.0</v>
      </c>
      <c r="C133" s="172">
        <v>276047.0</v>
      </c>
      <c r="D133" s="185" t="s">
        <v>1302</v>
      </c>
      <c r="E133" s="185" t="s">
        <v>495</v>
      </c>
      <c r="F133" s="108" t="s">
        <v>39</v>
      </c>
      <c r="G133" s="90" t="s">
        <v>13</v>
      </c>
      <c r="H133" s="7">
        <v>11.0</v>
      </c>
      <c r="I133" s="108" t="s">
        <v>1303</v>
      </c>
      <c r="J133" s="87" t="s">
        <v>460</v>
      </c>
      <c r="K133" s="401">
        <v>4980.0</v>
      </c>
      <c r="L133" s="174" t="s">
        <v>1304</v>
      </c>
      <c r="M133" s="87"/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>
      <c r="A134" s="14">
        <v>107.0</v>
      </c>
      <c r="B134" s="7">
        <v>17.0</v>
      </c>
      <c r="C134" s="172">
        <v>281379.0</v>
      </c>
      <c r="D134" s="185" t="s">
        <v>1309</v>
      </c>
      <c r="E134" s="185" t="s">
        <v>1310</v>
      </c>
      <c r="F134" s="108" t="s">
        <v>1311</v>
      </c>
      <c r="G134" s="90" t="s">
        <v>13</v>
      </c>
      <c r="H134" s="7">
        <v>11.0</v>
      </c>
      <c r="I134" s="108" t="s">
        <v>470</v>
      </c>
      <c r="J134" s="87" t="s">
        <v>460</v>
      </c>
      <c r="K134" s="401">
        <v>4980.0</v>
      </c>
      <c r="L134" s="108" t="s">
        <v>1312</v>
      </c>
      <c r="M134" s="87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>
      <c r="A135" s="14">
        <v>108.0</v>
      </c>
      <c r="B135" s="7">
        <v>18.0</v>
      </c>
      <c r="C135" s="172">
        <v>280282.0</v>
      </c>
      <c r="D135" s="185" t="s">
        <v>773</v>
      </c>
      <c r="E135" s="185" t="s">
        <v>88</v>
      </c>
      <c r="F135" s="108" t="s">
        <v>63</v>
      </c>
      <c r="G135" s="90" t="s">
        <v>22</v>
      </c>
      <c r="H135" s="7">
        <v>11.0</v>
      </c>
      <c r="I135" s="108" t="s">
        <v>1315</v>
      </c>
      <c r="J135" s="87" t="s">
        <v>460</v>
      </c>
      <c r="K135" s="401">
        <v>4980.0</v>
      </c>
      <c r="L135" s="108" t="s">
        <v>1316</v>
      </c>
      <c r="M135" s="87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>
      <c r="A136" s="14">
        <v>109.0</v>
      </c>
      <c r="B136" s="7">
        <v>19.0</v>
      </c>
      <c r="C136" s="172">
        <v>278282.0</v>
      </c>
      <c r="D136" s="185" t="s">
        <v>1328</v>
      </c>
      <c r="E136" s="185" t="s">
        <v>1329</v>
      </c>
      <c r="F136" s="108" t="s">
        <v>63</v>
      </c>
      <c r="G136" s="90" t="s">
        <v>22</v>
      </c>
      <c r="H136" s="7">
        <v>11.0</v>
      </c>
      <c r="I136" s="108" t="s">
        <v>61</v>
      </c>
      <c r="J136" s="87" t="s">
        <v>460</v>
      </c>
      <c r="K136" s="401">
        <v>4980.0</v>
      </c>
      <c r="L136" s="174" t="s">
        <v>1330</v>
      </c>
      <c r="M136" s="87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>
      <c r="A137" s="14">
        <v>110.0</v>
      </c>
      <c r="B137" s="7">
        <v>20.0</v>
      </c>
      <c r="C137" s="172">
        <v>277839.0</v>
      </c>
      <c r="D137" s="185" t="s">
        <v>1332</v>
      </c>
      <c r="E137" s="185" t="s">
        <v>1333</v>
      </c>
      <c r="F137" s="108" t="s">
        <v>1334</v>
      </c>
      <c r="G137" s="90" t="s">
        <v>22</v>
      </c>
      <c r="H137" s="7">
        <v>11.0</v>
      </c>
      <c r="I137" s="108" t="s">
        <v>110</v>
      </c>
      <c r="J137" s="87" t="s">
        <v>460</v>
      </c>
      <c r="K137" s="401">
        <v>4980.0</v>
      </c>
      <c r="L137" s="108" t="s">
        <v>1335</v>
      </c>
      <c r="M137" s="87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>
      <c r="A138" s="14">
        <v>111.0</v>
      </c>
      <c r="B138" s="7">
        <v>21.0</v>
      </c>
      <c r="C138" s="129">
        <v>312723.0</v>
      </c>
      <c r="D138" s="89" t="s">
        <v>16</v>
      </c>
      <c r="E138" s="89" t="s">
        <v>1340</v>
      </c>
      <c r="F138" s="87" t="s">
        <v>1061</v>
      </c>
      <c r="G138" s="90" t="s">
        <v>13</v>
      </c>
      <c r="H138" s="7">
        <v>12.0</v>
      </c>
      <c r="I138" s="87" t="s">
        <v>61</v>
      </c>
      <c r="J138" s="87" t="s">
        <v>460</v>
      </c>
      <c r="K138" s="401">
        <v>4980.0</v>
      </c>
      <c r="L138" s="197" t="s">
        <v>1341</v>
      </c>
      <c r="M138" s="87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>
      <c r="A139" s="14">
        <v>112.0</v>
      </c>
      <c r="B139" s="7">
        <v>22.0</v>
      </c>
      <c r="C139" s="191">
        <v>331429.0</v>
      </c>
      <c r="D139" s="89" t="s">
        <v>1342</v>
      </c>
      <c r="E139" s="89" t="s">
        <v>1343</v>
      </c>
      <c r="F139" s="87" t="s">
        <v>1344</v>
      </c>
      <c r="G139" s="90" t="s">
        <v>13</v>
      </c>
      <c r="H139" s="7">
        <v>12.0</v>
      </c>
      <c r="I139" s="87" t="s">
        <v>119</v>
      </c>
      <c r="J139" s="87" t="s">
        <v>460</v>
      </c>
      <c r="K139" s="401">
        <v>4980.0</v>
      </c>
      <c r="L139" s="198" t="s">
        <v>1345</v>
      </c>
      <c r="M139" s="87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>
      <c r="A140" s="14">
        <v>113.0</v>
      </c>
      <c r="B140" s="7">
        <v>23.0</v>
      </c>
      <c r="C140" s="191">
        <v>324982.0</v>
      </c>
      <c r="D140" s="89" t="s">
        <v>1358</v>
      </c>
      <c r="E140" s="89" t="s">
        <v>495</v>
      </c>
      <c r="F140" s="87" t="s">
        <v>1359</v>
      </c>
      <c r="G140" s="90" t="s">
        <v>13</v>
      </c>
      <c r="H140" s="7">
        <v>12.0</v>
      </c>
      <c r="I140" s="87" t="s">
        <v>492</v>
      </c>
      <c r="J140" s="87" t="s">
        <v>460</v>
      </c>
      <c r="K140" s="401">
        <v>4980.0</v>
      </c>
      <c r="L140" s="198" t="s">
        <v>1360</v>
      </c>
      <c r="M140" s="87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>
      <c r="A141" s="14">
        <v>114.0</v>
      </c>
      <c r="B141" s="7">
        <v>24.0</v>
      </c>
      <c r="C141" s="191">
        <v>316506.0</v>
      </c>
      <c r="D141" s="89" t="s">
        <v>58</v>
      </c>
      <c r="E141" s="89" t="s">
        <v>1361</v>
      </c>
      <c r="F141" s="87" t="s">
        <v>1362</v>
      </c>
      <c r="G141" s="90" t="s">
        <v>13</v>
      </c>
      <c r="H141" s="7">
        <v>12.0</v>
      </c>
      <c r="I141" s="87" t="s">
        <v>205</v>
      </c>
      <c r="J141" s="87" t="s">
        <v>460</v>
      </c>
      <c r="K141" s="401">
        <v>4980.0</v>
      </c>
      <c r="L141" s="198" t="s">
        <v>1363</v>
      </c>
      <c r="M141" s="87"/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>
      <c r="A142" s="14">
        <v>115.0</v>
      </c>
      <c r="B142" s="7">
        <v>25.0</v>
      </c>
      <c r="C142" s="191">
        <v>317457.0</v>
      </c>
      <c r="D142" s="89" t="s">
        <v>6389</v>
      </c>
      <c r="E142" s="89" t="s">
        <v>327</v>
      </c>
      <c r="F142" s="87" t="s">
        <v>1365</v>
      </c>
      <c r="G142" s="90" t="s">
        <v>13</v>
      </c>
      <c r="H142" s="7">
        <v>12.0</v>
      </c>
      <c r="I142" s="87" t="s">
        <v>205</v>
      </c>
      <c r="J142" s="87" t="s">
        <v>460</v>
      </c>
      <c r="K142" s="401">
        <v>4980.0</v>
      </c>
      <c r="L142" s="198" t="s">
        <v>1366</v>
      </c>
      <c r="M142" s="87"/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>
      <c r="A143" s="14">
        <v>116.0</v>
      </c>
      <c r="B143" s="7">
        <v>26.0</v>
      </c>
      <c r="C143" s="191">
        <v>318448.0</v>
      </c>
      <c r="D143" s="89" t="s">
        <v>6390</v>
      </c>
      <c r="E143" s="89" t="s">
        <v>1368</v>
      </c>
      <c r="F143" s="87" t="s">
        <v>1061</v>
      </c>
      <c r="G143" s="90" t="s">
        <v>13</v>
      </c>
      <c r="H143" s="7">
        <v>12.0</v>
      </c>
      <c r="I143" s="87" t="s">
        <v>119</v>
      </c>
      <c r="J143" s="87" t="s">
        <v>460</v>
      </c>
      <c r="K143" s="401">
        <v>4980.0</v>
      </c>
      <c r="L143" s="198" t="s">
        <v>1369</v>
      </c>
      <c r="M143" s="87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>
      <c r="A144" s="14">
        <v>117.0</v>
      </c>
      <c r="B144" s="7">
        <v>27.0</v>
      </c>
      <c r="C144" s="129">
        <v>303165.0</v>
      </c>
      <c r="D144" s="89" t="s">
        <v>1374</v>
      </c>
      <c r="E144" s="89" t="s">
        <v>1375</v>
      </c>
      <c r="F144" s="87" t="s">
        <v>55</v>
      </c>
      <c r="G144" s="90" t="s">
        <v>13</v>
      </c>
      <c r="H144" s="7">
        <v>12.0</v>
      </c>
      <c r="I144" s="87" t="s">
        <v>232</v>
      </c>
      <c r="J144" s="87" t="s">
        <v>460</v>
      </c>
      <c r="K144" s="401">
        <v>4980.0</v>
      </c>
      <c r="L144" s="197" t="s">
        <v>1376</v>
      </c>
      <c r="M144" s="87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>
      <c r="A145" s="14">
        <v>118.0</v>
      </c>
      <c r="B145" s="7">
        <v>28.0</v>
      </c>
      <c r="C145" s="191">
        <v>316706.0</v>
      </c>
      <c r="D145" s="89" t="s">
        <v>6391</v>
      </c>
      <c r="E145" s="89" t="s">
        <v>437</v>
      </c>
      <c r="F145" s="87" t="s">
        <v>85</v>
      </c>
      <c r="G145" s="90" t="s">
        <v>13</v>
      </c>
      <c r="H145" s="7">
        <v>12.0</v>
      </c>
      <c r="I145" s="87" t="s">
        <v>490</v>
      </c>
      <c r="J145" s="87" t="s">
        <v>460</v>
      </c>
      <c r="K145" s="401">
        <v>4980.0</v>
      </c>
      <c r="L145" s="198" t="s">
        <v>1383</v>
      </c>
      <c r="M145" s="87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>
      <c r="A146" s="14">
        <v>119.0</v>
      </c>
      <c r="B146" s="7">
        <v>29.0</v>
      </c>
      <c r="C146" s="191">
        <v>326152.0</v>
      </c>
      <c r="D146" s="89" t="s">
        <v>1388</v>
      </c>
      <c r="E146" s="89" t="s">
        <v>105</v>
      </c>
      <c r="F146" s="87" t="s">
        <v>1389</v>
      </c>
      <c r="G146" s="90" t="s">
        <v>13</v>
      </c>
      <c r="H146" s="7">
        <v>12.0</v>
      </c>
      <c r="I146" s="87" t="s">
        <v>1300</v>
      </c>
      <c r="J146" s="87" t="s">
        <v>460</v>
      </c>
      <c r="K146" s="401">
        <v>4980.0</v>
      </c>
      <c r="L146" s="198" t="s">
        <v>1390</v>
      </c>
      <c r="M146" s="87"/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>
      <c r="A147" s="14">
        <v>120.0</v>
      </c>
      <c r="B147" s="7">
        <v>30.0</v>
      </c>
      <c r="C147" s="191">
        <v>329597.0</v>
      </c>
      <c r="D147" s="89" t="s">
        <v>1398</v>
      </c>
      <c r="E147" s="89" t="s">
        <v>448</v>
      </c>
      <c r="F147" s="87" t="s">
        <v>486</v>
      </c>
      <c r="G147" s="90" t="s">
        <v>13</v>
      </c>
      <c r="H147" s="7">
        <v>12.0</v>
      </c>
      <c r="I147" s="87" t="s">
        <v>1399</v>
      </c>
      <c r="J147" s="87" t="s">
        <v>460</v>
      </c>
      <c r="K147" s="401">
        <v>4980.0</v>
      </c>
      <c r="L147" s="198" t="s">
        <v>1400</v>
      </c>
      <c r="M147" s="87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>
      <c r="A148" s="14">
        <v>121.0</v>
      </c>
      <c r="B148" s="7">
        <v>31.0</v>
      </c>
      <c r="C148" s="191">
        <v>328302.0</v>
      </c>
      <c r="D148" s="89" t="s">
        <v>458</v>
      </c>
      <c r="E148" s="89" t="s">
        <v>1408</v>
      </c>
      <c r="F148" s="87" t="s">
        <v>37</v>
      </c>
      <c r="G148" s="90" t="s">
        <v>13</v>
      </c>
      <c r="H148" s="7">
        <v>12.0</v>
      </c>
      <c r="I148" s="87" t="s">
        <v>275</v>
      </c>
      <c r="J148" s="87" t="s">
        <v>460</v>
      </c>
      <c r="K148" s="401">
        <v>4980.0</v>
      </c>
      <c r="L148" s="198" t="s">
        <v>1409</v>
      </c>
      <c r="M148" s="87"/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>
      <c r="A149" s="14">
        <v>122.0</v>
      </c>
      <c r="B149" s="7">
        <v>32.0</v>
      </c>
      <c r="C149" s="191">
        <v>323754.0</v>
      </c>
      <c r="D149" s="89" t="s">
        <v>6392</v>
      </c>
      <c r="E149" s="89" t="s">
        <v>1411</v>
      </c>
      <c r="F149" s="87" t="s">
        <v>55</v>
      </c>
      <c r="G149" s="7" t="s">
        <v>13</v>
      </c>
      <c r="H149" s="7">
        <v>12.0</v>
      </c>
      <c r="I149" s="87" t="s">
        <v>496</v>
      </c>
      <c r="J149" s="87" t="s">
        <v>460</v>
      </c>
      <c r="K149" s="401">
        <v>4980.0</v>
      </c>
      <c r="L149" s="198" t="s">
        <v>1412</v>
      </c>
      <c r="M149" s="87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>
      <c r="A150" s="14">
        <v>123.0</v>
      </c>
      <c r="B150" s="7">
        <v>33.0</v>
      </c>
      <c r="C150" s="191">
        <v>312038.0</v>
      </c>
      <c r="D150" s="89" t="s">
        <v>1413</v>
      </c>
      <c r="E150" s="89" t="s">
        <v>37</v>
      </c>
      <c r="F150" s="87" t="s">
        <v>910</v>
      </c>
      <c r="G150" s="90" t="s">
        <v>13</v>
      </c>
      <c r="H150" s="7">
        <v>12.0</v>
      </c>
      <c r="I150" s="87" t="s">
        <v>119</v>
      </c>
      <c r="J150" s="87" t="s">
        <v>460</v>
      </c>
      <c r="K150" s="401">
        <v>4980.0</v>
      </c>
      <c r="L150" s="198" t="s">
        <v>1414</v>
      </c>
      <c r="M150" s="87"/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>
      <c r="A151" s="14">
        <v>124.0</v>
      </c>
      <c r="B151" s="7">
        <v>34.0</v>
      </c>
      <c r="C151" s="191">
        <v>318532.0</v>
      </c>
      <c r="D151" s="89" t="s">
        <v>302</v>
      </c>
      <c r="E151" s="89" t="s">
        <v>1416</v>
      </c>
      <c r="F151" s="87" t="s">
        <v>1417</v>
      </c>
      <c r="G151" s="90" t="s">
        <v>13</v>
      </c>
      <c r="H151" s="7">
        <v>12.0</v>
      </c>
      <c r="I151" s="87" t="s">
        <v>110</v>
      </c>
      <c r="J151" s="87" t="s">
        <v>460</v>
      </c>
      <c r="K151" s="401">
        <v>4980.0</v>
      </c>
      <c r="L151" s="198" t="s">
        <v>1418</v>
      </c>
      <c r="M151" s="87"/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>
      <c r="A152" s="14">
        <v>125.0</v>
      </c>
      <c r="B152" s="7">
        <v>35.0</v>
      </c>
      <c r="C152" s="191">
        <v>322742.0</v>
      </c>
      <c r="D152" s="89" t="s">
        <v>173</v>
      </c>
      <c r="E152" s="89" t="s">
        <v>440</v>
      </c>
      <c r="F152" s="87" t="s">
        <v>1421</v>
      </c>
      <c r="G152" s="90" t="s">
        <v>13</v>
      </c>
      <c r="H152" s="7">
        <v>12.0</v>
      </c>
      <c r="I152" s="87" t="s">
        <v>119</v>
      </c>
      <c r="J152" s="87" t="s">
        <v>460</v>
      </c>
      <c r="K152" s="401">
        <v>4980.0</v>
      </c>
      <c r="L152" s="198" t="s">
        <v>1422</v>
      </c>
      <c r="M152" s="87"/>
      <c r="N152" s="14"/>
      <c r="O152" s="14"/>
      <c r="P152" s="14"/>
      <c r="Q152" s="14"/>
      <c r="R152" s="14"/>
      <c r="S152" s="14"/>
      <c r="T152" s="14"/>
      <c r="U152" s="14"/>
      <c r="V152" s="14"/>
      <c r="W152" s="14"/>
    </row>
    <row r="153">
      <c r="A153" s="14">
        <v>126.0</v>
      </c>
      <c r="B153" s="7">
        <v>36.0</v>
      </c>
      <c r="C153" s="191">
        <v>316576.0</v>
      </c>
      <c r="D153" s="89" t="s">
        <v>6393</v>
      </c>
      <c r="E153" s="89" t="s">
        <v>1424</v>
      </c>
      <c r="F153" s="87" t="s">
        <v>1425</v>
      </c>
      <c r="G153" s="90" t="s">
        <v>13</v>
      </c>
      <c r="H153" s="7">
        <v>12.0</v>
      </c>
      <c r="I153" s="87" t="s">
        <v>275</v>
      </c>
      <c r="J153" s="87" t="s">
        <v>460</v>
      </c>
      <c r="K153" s="401">
        <v>4980.0</v>
      </c>
      <c r="L153" s="198" t="s">
        <v>1426</v>
      </c>
      <c r="M153" s="87"/>
      <c r="N153" s="14"/>
      <c r="O153" s="14"/>
      <c r="P153" s="14"/>
      <c r="Q153" s="14"/>
      <c r="R153" s="14"/>
      <c r="S153" s="14"/>
      <c r="T153" s="14"/>
      <c r="U153" s="14"/>
      <c r="V153" s="14"/>
      <c r="W153" s="14"/>
    </row>
    <row r="154">
      <c r="A154" s="14">
        <v>127.0</v>
      </c>
      <c r="B154" s="7">
        <v>37.0</v>
      </c>
      <c r="C154" s="191">
        <v>325217.0</v>
      </c>
      <c r="D154" s="89" t="s">
        <v>1430</v>
      </c>
      <c r="E154" s="89" t="s">
        <v>857</v>
      </c>
      <c r="F154" s="87" t="s">
        <v>55</v>
      </c>
      <c r="G154" s="90" t="s">
        <v>13</v>
      </c>
      <c r="H154" s="7">
        <v>12.0</v>
      </c>
      <c r="I154" s="87" t="s">
        <v>492</v>
      </c>
      <c r="J154" s="87" t="s">
        <v>460</v>
      </c>
      <c r="K154" s="401">
        <v>4980.0</v>
      </c>
      <c r="L154" s="198" t="s">
        <v>1431</v>
      </c>
      <c r="M154" s="87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>
      <c r="A155" s="14">
        <v>128.0</v>
      </c>
      <c r="B155" s="7">
        <v>38.0</v>
      </c>
      <c r="C155" s="191">
        <v>326613.0</v>
      </c>
      <c r="D155" s="89" t="s">
        <v>1288</v>
      </c>
      <c r="E155" s="89" t="s">
        <v>1432</v>
      </c>
      <c r="F155" s="87" t="s">
        <v>1433</v>
      </c>
      <c r="G155" s="90" t="s">
        <v>13</v>
      </c>
      <c r="H155" s="7">
        <v>12.0</v>
      </c>
      <c r="I155" s="87" t="s">
        <v>119</v>
      </c>
      <c r="J155" s="87" t="s">
        <v>460</v>
      </c>
      <c r="K155" s="401">
        <v>4980.0</v>
      </c>
      <c r="L155" s="198" t="s">
        <v>1434</v>
      </c>
      <c r="M155" s="87"/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>
      <c r="A156" s="14">
        <v>129.0</v>
      </c>
      <c r="B156" s="7">
        <v>39.0</v>
      </c>
      <c r="C156" s="191">
        <v>322007.0</v>
      </c>
      <c r="D156" s="89" t="s">
        <v>589</v>
      </c>
      <c r="E156" s="89" t="s">
        <v>1435</v>
      </c>
      <c r="F156" s="87" t="s">
        <v>1436</v>
      </c>
      <c r="G156" s="90" t="s">
        <v>13</v>
      </c>
      <c r="H156" s="7">
        <v>12.0</v>
      </c>
      <c r="I156" s="87" t="s">
        <v>359</v>
      </c>
      <c r="J156" s="87" t="s">
        <v>460</v>
      </c>
      <c r="K156" s="401">
        <v>4980.0</v>
      </c>
      <c r="L156" s="198" t="s">
        <v>1437</v>
      </c>
      <c r="M156" s="87"/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>
      <c r="A157" s="14">
        <v>130.0</v>
      </c>
      <c r="B157" s="7">
        <v>40.0</v>
      </c>
      <c r="C157" s="191">
        <v>321354.0</v>
      </c>
      <c r="D157" s="89" t="s">
        <v>1444</v>
      </c>
      <c r="E157" s="89" t="s">
        <v>290</v>
      </c>
      <c r="F157" s="87" t="s">
        <v>375</v>
      </c>
      <c r="G157" s="90" t="s">
        <v>13</v>
      </c>
      <c r="H157" s="7">
        <v>12.0</v>
      </c>
      <c r="I157" s="87" t="s">
        <v>1300</v>
      </c>
      <c r="J157" s="87" t="s">
        <v>460</v>
      </c>
      <c r="K157" s="401">
        <v>4980.0</v>
      </c>
      <c r="L157" s="198" t="s">
        <v>1445</v>
      </c>
      <c r="M157" s="87"/>
      <c r="N157" s="14"/>
      <c r="O157" s="14"/>
      <c r="P157" s="14"/>
      <c r="Q157" s="14"/>
      <c r="R157" s="14"/>
      <c r="S157" s="14"/>
      <c r="T157" s="14"/>
      <c r="U157" s="14"/>
      <c r="V157" s="14"/>
      <c r="W157" s="14"/>
    </row>
    <row r="158">
      <c r="A158" s="14">
        <v>131.0</v>
      </c>
      <c r="B158" s="7">
        <v>41.0</v>
      </c>
      <c r="C158" s="191">
        <v>312562.0</v>
      </c>
      <c r="D158" s="89" t="s">
        <v>1446</v>
      </c>
      <c r="E158" s="89" t="s">
        <v>495</v>
      </c>
      <c r="F158" s="87" t="s">
        <v>39</v>
      </c>
      <c r="G158" s="90" t="s">
        <v>13</v>
      </c>
      <c r="H158" s="7">
        <v>12.0</v>
      </c>
      <c r="I158" s="87" t="s">
        <v>64</v>
      </c>
      <c r="J158" s="87" t="s">
        <v>460</v>
      </c>
      <c r="K158" s="401">
        <v>4980.0</v>
      </c>
      <c r="L158" s="198" t="s">
        <v>1447</v>
      </c>
      <c r="M158" s="87"/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>
      <c r="A159" s="14">
        <v>132.0</v>
      </c>
      <c r="B159" s="7">
        <v>42.0</v>
      </c>
      <c r="C159" s="191">
        <v>312916.0</v>
      </c>
      <c r="D159" s="89" t="s">
        <v>203</v>
      </c>
      <c r="E159" s="89" t="s">
        <v>1448</v>
      </c>
      <c r="F159" s="87" t="s">
        <v>1449</v>
      </c>
      <c r="G159" s="90" t="s">
        <v>13</v>
      </c>
      <c r="H159" s="7">
        <v>12.0</v>
      </c>
      <c r="I159" s="87" t="s">
        <v>1300</v>
      </c>
      <c r="J159" s="87" t="s">
        <v>460</v>
      </c>
      <c r="K159" s="401">
        <v>4980.0</v>
      </c>
      <c r="L159" s="198" t="s">
        <v>1450</v>
      </c>
      <c r="M159" s="87"/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>
      <c r="A160" s="14">
        <v>133.0</v>
      </c>
      <c r="B160" s="7">
        <v>43.0</v>
      </c>
      <c r="C160" s="191">
        <v>325481.0</v>
      </c>
      <c r="D160" s="89" t="s">
        <v>420</v>
      </c>
      <c r="E160" s="89" t="s">
        <v>63</v>
      </c>
      <c r="F160" s="87" t="s">
        <v>1452</v>
      </c>
      <c r="G160" s="90" t="s">
        <v>13</v>
      </c>
      <c r="H160" s="7">
        <v>12.0</v>
      </c>
      <c r="I160" s="87" t="s">
        <v>490</v>
      </c>
      <c r="J160" s="87" t="s">
        <v>460</v>
      </c>
      <c r="K160" s="401">
        <v>4980.0</v>
      </c>
      <c r="L160" s="198" t="s">
        <v>1453</v>
      </c>
      <c r="M160" s="87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>
      <c r="A161" s="14">
        <v>134.0</v>
      </c>
      <c r="B161" s="7">
        <v>44.0</v>
      </c>
      <c r="C161" s="191">
        <v>311820.0</v>
      </c>
      <c r="D161" s="89" t="s">
        <v>1455</v>
      </c>
      <c r="E161" s="89" t="s">
        <v>1456</v>
      </c>
      <c r="F161" s="87" t="s">
        <v>339</v>
      </c>
      <c r="G161" s="90" t="s">
        <v>13</v>
      </c>
      <c r="H161" s="7">
        <v>12.0</v>
      </c>
      <c r="I161" s="87" t="s">
        <v>98</v>
      </c>
      <c r="J161" s="87" t="s">
        <v>460</v>
      </c>
      <c r="K161" s="401">
        <v>4980.0</v>
      </c>
      <c r="L161" s="198" t="s">
        <v>1457</v>
      </c>
      <c r="M161" s="87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>
      <c r="A162" s="14">
        <v>135.0</v>
      </c>
      <c r="B162" s="7">
        <v>45.0</v>
      </c>
      <c r="C162" s="191">
        <v>316279.0</v>
      </c>
      <c r="D162" s="89" t="s">
        <v>436</v>
      </c>
      <c r="E162" s="89" t="s">
        <v>1061</v>
      </c>
      <c r="F162" s="87" t="s">
        <v>1462</v>
      </c>
      <c r="G162" s="90" t="s">
        <v>22</v>
      </c>
      <c r="H162" s="7">
        <v>12.0</v>
      </c>
      <c r="I162" s="87" t="s">
        <v>90</v>
      </c>
      <c r="J162" s="87" t="s">
        <v>460</v>
      </c>
      <c r="K162" s="401">
        <v>4980.0</v>
      </c>
      <c r="L162" s="198" t="s">
        <v>1463</v>
      </c>
      <c r="M162" s="87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>
      <c r="A163" s="14">
        <v>136.0</v>
      </c>
      <c r="B163" s="7">
        <v>46.0</v>
      </c>
      <c r="C163" s="191">
        <v>320483.0</v>
      </c>
      <c r="D163" s="89" t="s">
        <v>160</v>
      </c>
      <c r="E163" s="89" t="s">
        <v>415</v>
      </c>
      <c r="F163" s="87" t="s">
        <v>430</v>
      </c>
      <c r="G163" s="90" t="s">
        <v>22</v>
      </c>
      <c r="H163" s="7">
        <v>12.0</v>
      </c>
      <c r="I163" s="87" t="s">
        <v>98</v>
      </c>
      <c r="J163" s="87" t="s">
        <v>460</v>
      </c>
      <c r="K163" s="401">
        <v>4980.0</v>
      </c>
      <c r="L163" s="198" t="s">
        <v>1464</v>
      </c>
      <c r="M163" s="87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>
      <c r="A164" s="14">
        <v>137.0</v>
      </c>
      <c r="B164" s="7">
        <v>47.0</v>
      </c>
      <c r="C164" s="191">
        <v>314425.0</v>
      </c>
      <c r="D164" s="89" t="s">
        <v>6394</v>
      </c>
      <c r="E164" s="89" t="s">
        <v>1467</v>
      </c>
      <c r="F164" s="87" t="s">
        <v>992</v>
      </c>
      <c r="G164" s="90" t="s">
        <v>22</v>
      </c>
      <c r="H164" s="7">
        <v>12.0</v>
      </c>
      <c r="I164" s="87" t="s">
        <v>496</v>
      </c>
      <c r="J164" s="87" t="s">
        <v>460</v>
      </c>
      <c r="K164" s="401">
        <v>4980.0</v>
      </c>
      <c r="L164" s="198" t="s">
        <v>1468</v>
      </c>
      <c r="M164" s="87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>
      <c r="A165" s="14">
        <v>138.0</v>
      </c>
      <c r="B165" s="7">
        <v>48.0</v>
      </c>
      <c r="C165" s="191">
        <v>313526.0</v>
      </c>
      <c r="D165" s="89" t="s">
        <v>1469</v>
      </c>
      <c r="E165" s="89" t="s">
        <v>1470</v>
      </c>
      <c r="F165" s="87" t="s">
        <v>1471</v>
      </c>
      <c r="G165" s="90" t="s">
        <v>22</v>
      </c>
      <c r="H165" s="7">
        <v>12.0</v>
      </c>
      <c r="I165" s="87" t="s">
        <v>1300</v>
      </c>
      <c r="J165" s="87" t="s">
        <v>460</v>
      </c>
      <c r="K165" s="401">
        <v>4980.0</v>
      </c>
      <c r="L165" s="198" t="s">
        <v>1472</v>
      </c>
      <c r="M165" s="87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>
      <c r="A166" s="14">
        <v>139.0</v>
      </c>
      <c r="B166" s="7">
        <v>49.0</v>
      </c>
      <c r="C166" s="129">
        <v>312702.0</v>
      </c>
      <c r="D166" s="89" t="s">
        <v>1473</v>
      </c>
      <c r="E166" s="89" t="s">
        <v>1474</v>
      </c>
      <c r="F166" s="87" t="s">
        <v>1475</v>
      </c>
      <c r="G166" s="90" t="s">
        <v>22</v>
      </c>
      <c r="H166" s="7">
        <v>12.0</v>
      </c>
      <c r="I166" s="87" t="s">
        <v>993</v>
      </c>
      <c r="J166" s="87" t="s">
        <v>460</v>
      </c>
      <c r="K166" s="401">
        <v>4980.0</v>
      </c>
      <c r="L166" s="197" t="s">
        <v>1476</v>
      </c>
      <c r="M166" s="87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>
      <c r="A167" s="14">
        <v>140.0</v>
      </c>
      <c r="B167" s="7">
        <v>50.0</v>
      </c>
      <c r="C167" s="191">
        <v>330949.0</v>
      </c>
      <c r="D167" s="89" t="s">
        <v>1477</v>
      </c>
      <c r="E167" s="89" t="s">
        <v>1478</v>
      </c>
      <c r="F167" s="87" t="s">
        <v>39</v>
      </c>
      <c r="G167" s="90" t="s">
        <v>22</v>
      </c>
      <c r="H167" s="7">
        <v>12.0</v>
      </c>
      <c r="I167" s="87" t="s">
        <v>90</v>
      </c>
      <c r="J167" s="87" t="s">
        <v>460</v>
      </c>
      <c r="K167" s="401">
        <v>4980.0</v>
      </c>
      <c r="L167" s="198" t="s">
        <v>1479</v>
      </c>
      <c r="M167" s="87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>
      <c r="A168" s="14">
        <v>141.0</v>
      </c>
      <c r="B168" s="7">
        <v>51.0</v>
      </c>
      <c r="C168" s="191">
        <v>325980.0</v>
      </c>
      <c r="D168" s="89" t="s">
        <v>1480</v>
      </c>
      <c r="E168" s="89" t="s">
        <v>495</v>
      </c>
      <c r="F168" s="87" t="s">
        <v>1481</v>
      </c>
      <c r="G168" s="90" t="s">
        <v>22</v>
      </c>
      <c r="H168" s="7">
        <v>12.0</v>
      </c>
      <c r="I168" s="87" t="s">
        <v>496</v>
      </c>
      <c r="J168" s="87" t="s">
        <v>460</v>
      </c>
      <c r="K168" s="401">
        <v>4980.0</v>
      </c>
      <c r="L168" s="198" t="s">
        <v>1482</v>
      </c>
      <c r="M168" s="87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>
      <c r="A169" s="14">
        <v>142.0</v>
      </c>
      <c r="B169" s="7">
        <v>52.0</v>
      </c>
      <c r="C169" s="129">
        <v>312613.0</v>
      </c>
      <c r="D169" s="89" t="s">
        <v>1485</v>
      </c>
      <c r="E169" s="89" t="s">
        <v>1146</v>
      </c>
      <c r="F169" s="87" t="s">
        <v>55</v>
      </c>
      <c r="G169" s="90" t="s">
        <v>22</v>
      </c>
      <c r="H169" s="7">
        <v>12.0</v>
      </c>
      <c r="I169" s="87" t="s">
        <v>1486</v>
      </c>
      <c r="J169" s="87" t="s">
        <v>460</v>
      </c>
      <c r="K169" s="401">
        <v>4980.0</v>
      </c>
      <c r="L169" s="206" t="s">
        <v>1487</v>
      </c>
      <c r="M169" s="87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>
      <c r="A170" s="14">
        <v>143.0</v>
      </c>
      <c r="B170" s="7">
        <v>53.0</v>
      </c>
      <c r="C170" s="129">
        <v>312717.0</v>
      </c>
      <c r="D170" s="89" t="s">
        <v>368</v>
      </c>
      <c r="E170" s="89" t="s">
        <v>1488</v>
      </c>
      <c r="F170" s="87" t="s">
        <v>375</v>
      </c>
      <c r="G170" s="90" t="s">
        <v>22</v>
      </c>
      <c r="H170" s="7">
        <v>12.0</v>
      </c>
      <c r="I170" s="87" t="s">
        <v>90</v>
      </c>
      <c r="J170" s="87" t="s">
        <v>460</v>
      </c>
      <c r="K170" s="401">
        <v>4980.0</v>
      </c>
      <c r="L170" s="154" t="s">
        <v>1489</v>
      </c>
      <c r="M170" s="87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>
      <c r="A171" s="14">
        <v>144.0</v>
      </c>
      <c r="B171" s="7">
        <v>54.0</v>
      </c>
      <c r="C171" s="191">
        <v>313444.0</v>
      </c>
      <c r="D171" s="89" t="s">
        <v>6395</v>
      </c>
      <c r="E171" s="89" t="s">
        <v>1493</v>
      </c>
      <c r="F171" s="87" t="s">
        <v>1333</v>
      </c>
      <c r="G171" s="90" t="s">
        <v>22</v>
      </c>
      <c r="H171" s="7">
        <v>12.0</v>
      </c>
      <c r="I171" s="87" t="s">
        <v>90</v>
      </c>
      <c r="J171" s="87" t="s">
        <v>460</v>
      </c>
      <c r="K171" s="401">
        <v>4980.0</v>
      </c>
      <c r="L171" s="198" t="s">
        <v>1494</v>
      </c>
      <c r="M171" s="87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>
      <c r="A172" s="14">
        <v>145.0</v>
      </c>
      <c r="B172" s="7">
        <v>55.0</v>
      </c>
      <c r="C172" s="191">
        <v>325768.0</v>
      </c>
      <c r="D172" s="89" t="s">
        <v>1495</v>
      </c>
      <c r="E172" s="89" t="s">
        <v>1496</v>
      </c>
      <c r="F172" s="87" t="s">
        <v>1497</v>
      </c>
      <c r="G172" s="90" t="s">
        <v>22</v>
      </c>
      <c r="H172" s="7">
        <v>12.0</v>
      </c>
      <c r="I172" s="87" t="s">
        <v>61</v>
      </c>
      <c r="J172" s="87" t="s">
        <v>460</v>
      </c>
      <c r="K172" s="401">
        <v>4980.0</v>
      </c>
      <c r="L172" s="198" t="s">
        <v>1498</v>
      </c>
      <c r="M172" s="87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>
      <c r="A173" s="14">
        <v>146.0</v>
      </c>
      <c r="B173" s="7">
        <v>56.0</v>
      </c>
      <c r="C173" s="191">
        <v>314613.0</v>
      </c>
      <c r="D173" s="89" t="s">
        <v>476</v>
      </c>
      <c r="E173" s="89" t="s">
        <v>1222</v>
      </c>
      <c r="F173" s="87" t="s">
        <v>1500</v>
      </c>
      <c r="G173" s="90" t="s">
        <v>22</v>
      </c>
      <c r="H173" s="7">
        <v>12.0</v>
      </c>
      <c r="I173" s="87" t="s">
        <v>90</v>
      </c>
      <c r="J173" s="87" t="s">
        <v>460</v>
      </c>
      <c r="K173" s="401">
        <v>4980.0</v>
      </c>
      <c r="L173" s="198" t="s">
        <v>1501</v>
      </c>
      <c r="M173" s="87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>
      <c r="A174" s="14">
        <v>147.0</v>
      </c>
      <c r="B174" s="7">
        <v>57.0</v>
      </c>
      <c r="C174" s="191">
        <v>278300.0</v>
      </c>
      <c r="D174" s="89" t="s">
        <v>1503</v>
      </c>
      <c r="E174" s="89" t="s">
        <v>1361</v>
      </c>
      <c r="F174" s="87" t="s">
        <v>181</v>
      </c>
      <c r="G174" s="90" t="s">
        <v>22</v>
      </c>
      <c r="H174" s="7">
        <v>12.0</v>
      </c>
      <c r="I174" s="87" t="s">
        <v>61</v>
      </c>
      <c r="J174" s="87" t="s">
        <v>460</v>
      </c>
      <c r="K174" s="401">
        <v>4980.0</v>
      </c>
      <c r="L174" s="198" t="s">
        <v>1504</v>
      </c>
      <c r="M174" s="87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>
      <c r="A175" s="14"/>
      <c r="B175" s="6"/>
      <c r="C175" s="211"/>
      <c r="D175" s="47"/>
      <c r="E175" s="47"/>
      <c r="F175" s="14"/>
      <c r="G175" s="46"/>
      <c r="H175" s="212"/>
      <c r="I175" s="14"/>
      <c r="J175" s="14"/>
      <c r="K175" s="213">
        <f>SUM(K94:K174)</f>
        <v>403380</v>
      </c>
      <c r="L175" s="45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>
      <c r="A176" s="14"/>
      <c r="B176" s="6"/>
      <c r="C176" s="211"/>
      <c r="D176" s="47"/>
      <c r="E176" s="47"/>
      <c r="F176" s="14"/>
      <c r="G176" s="46"/>
      <c r="H176" s="212"/>
      <c r="I176" s="14"/>
      <c r="J176" s="14"/>
      <c r="K176" s="213"/>
      <c r="L176" s="45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</sheetData>
  <hyperlinks>
    <hyperlink r:id="rId1" ref="L12"/>
    <hyperlink r:id="rId2" ref="L17"/>
    <hyperlink r:id="rId3" ref="L18"/>
    <hyperlink r:id="rId4" ref="L19"/>
    <hyperlink r:id="rId5" ref="L20"/>
    <hyperlink r:id="rId6" ref="L23"/>
    <hyperlink r:id="rId7" ref="L24"/>
    <hyperlink r:id="rId8" ref="L25"/>
    <hyperlink r:id="rId9" ref="L26"/>
    <hyperlink r:id="rId10" ref="L27"/>
    <hyperlink r:id="rId11" ref="L50"/>
    <hyperlink r:id="rId12" ref="L51"/>
    <hyperlink r:id="rId13" ref="L57"/>
    <hyperlink r:id="rId14" ref="L62"/>
    <hyperlink r:id="rId15" ref="L66"/>
    <hyperlink r:id="rId16" ref="L71"/>
    <hyperlink r:id="rId17" ref="L74"/>
    <hyperlink r:id="rId18" ref="L81"/>
    <hyperlink r:id="rId19" ref="L82"/>
    <hyperlink r:id="rId20" ref="L83"/>
    <hyperlink r:id="rId21" ref="L84"/>
    <hyperlink r:id="rId22" ref="L85"/>
    <hyperlink r:id="rId23" ref="L86"/>
    <hyperlink r:id="rId24" ref="L87"/>
    <hyperlink r:id="rId25" ref="L88"/>
    <hyperlink r:id="rId26" ref="L89"/>
    <hyperlink r:id="rId27" ref="L90"/>
    <hyperlink r:id="rId28" ref="L91"/>
    <hyperlink r:id="rId29" ref="L92"/>
    <hyperlink r:id="rId30" ref="L96"/>
    <hyperlink r:id="rId31" ref="L108"/>
    <hyperlink r:id="rId32" ref="L111"/>
    <hyperlink r:id="rId33" ref="L115"/>
    <hyperlink r:id="rId34" ref="L118"/>
    <hyperlink r:id="rId35" ref="L119"/>
    <hyperlink r:id="rId36" ref="L120"/>
    <hyperlink r:id="rId37" ref="L121"/>
    <hyperlink r:id="rId38" ref="L122"/>
    <hyperlink r:id="rId39" ref="L123"/>
    <hyperlink r:id="rId40" ref="L124"/>
    <hyperlink r:id="rId41" ref="L127"/>
    <hyperlink r:id="rId42" ref="L128"/>
    <hyperlink r:id="rId43" ref="L130"/>
    <hyperlink r:id="rId44" ref="L131"/>
    <hyperlink r:id="rId45" ref="L133"/>
    <hyperlink r:id="rId46" ref="L136"/>
    <hyperlink r:id="rId47" ref="L139"/>
    <hyperlink r:id="rId48" ref="L140"/>
    <hyperlink r:id="rId49" ref="L141"/>
    <hyperlink r:id="rId50" ref="L142"/>
    <hyperlink r:id="rId51" ref="L143"/>
    <hyperlink r:id="rId52" ref="L145"/>
    <hyperlink r:id="rId53" ref="L146"/>
    <hyperlink r:id="rId54" ref="L147"/>
    <hyperlink r:id="rId55" ref="L148"/>
    <hyperlink r:id="rId56" ref="L149"/>
    <hyperlink r:id="rId57" ref="L150"/>
    <hyperlink r:id="rId58" ref="L151"/>
    <hyperlink r:id="rId59" ref="L152"/>
    <hyperlink r:id="rId60" ref="L153"/>
    <hyperlink r:id="rId61" ref="L154"/>
    <hyperlink r:id="rId62" ref="L155"/>
    <hyperlink r:id="rId63" ref="L156"/>
    <hyperlink r:id="rId64" ref="L157"/>
    <hyperlink r:id="rId65" ref="L158"/>
    <hyperlink r:id="rId66" ref="L159"/>
    <hyperlink r:id="rId67" ref="L160"/>
    <hyperlink r:id="rId68" ref="L161"/>
    <hyperlink r:id="rId69" ref="L162"/>
    <hyperlink r:id="rId70" ref="L163"/>
    <hyperlink r:id="rId71" ref="L164"/>
    <hyperlink r:id="rId72" ref="L165"/>
    <hyperlink r:id="rId73" ref="L167"/>
    <hyperlink r:id="rId74" ref="L168"/>
    <hyperlink r:id="rId75" ref="L170"/>
    <hyperlink r:id="rId76" ref="L171"/>
    <hyperlink r:id="rId77" ref="L172"/>
    <hyperlink r:id="rId78" ref="L173"/>
    <hyperlink r:id="rId79" ref="L174"/>
  </hyperlinks>
  <printOptions/>
  <pageMargins bottom="0.75" footer="0.0" header="0.0" left="0.7" right="0.7" top="0.75"/>
  <pageSetup orientation="landscape"/>
  <drawing r:id="rId8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4.14"/>
    <col customWidth="1" min="3" max="3" width="9.29"/>
    <col customWidth="1" min="4" max="4" width="20.29"/>
    <col customWidth="1" min="5" max="5" width="23.14"/>
    <col customWidth="1" min="6" max="6" width="24.43"/>
    <col customWidth="1" min="7" max="7" width="13.71"/>
    <col customWidth="1" min="8" max="8" width="13.0"/>
    <col customWidth="1" min="9" max="9" width="43.43"/>
    <col customWidth="1" min="10" max="10" width="20.0"/>
    <col customWidth="1" min="11" max="11" width="26.14"/>
    <col customWidth="1" min="12" max="12" width="41.29"/>
    <col customWidth="1" min="13" max="13" width="16.86"/>
    <col customWidth="1" min="14" max="15" width="60.29"/>
    <col customWidth="1" min="16" max="23" width="15.14"/>
  </cols>
  <sheetData>
    <row r="1">
      <c r="A1" s="78"/>
      <c r="B1" s="78"/>
      <c r="C1" s="79" t="s">
        <v>2</v>
      </c>
      <c r="D1" s="80" t="s">
        <v>3</v>
      </c>
      <c r="E1" s="80" t="s">
        <v>4</v>
      </c>
      <c r="F1" s="81" t="s">
        <v>5</v>
      </c>
      <c r="G1" s="82" t="s">
        <v>6</v>
      </c>
      <c r="H1" s="83" t="s">
        <v>7</v>
      </c>
      <c r="I1" s="81" t="s">
        <v>8</v>
      </c>
      <c r="J1" s="81" t="s">
        <v>9</v>
      </c>
      <c r="K1" s="84" t="s">
        <v>514</v>
      </c>
      <c r="L1" s="85" t="s">
        <v>515</v>
      </c>
      <c r="M1" s="86" t="s">
        <v>805</v>
      </c>
      <c r="N1" s="14"/>
      <c r="O1" s="14"/>
      <c r="P1" s="14"/>
      <c r="Q1" s="14"/>
      <c r="R1" s="14"/>
      <c r="S1" s="14"/>
      <c r="T1" s="14"/>
      <c r="U1" s="14"/>
      <c r="V1" s="14"/>
      <c r="W1" s="14"/>
    </row>
    <row r="2">
      <c r="A2" s="87">
        <v>1.0</v>
      </c>
      <c r="B2" s="7">
        <v>1.0</v>
      </c>
      <c r="C2" s="88">
        <v>237084.0</v>
      </c>
      <c r="D2" s="89" t="s">
        <v>806</v>
      </c>
      <c r="E2" s="89" t="s">
        <v>807</v>
      </c>
      <c r="F2" s="87" t="s">
        <v>808</v>
      </c>
      <c r="G2" s="90" t="s">
        <v>13</v>
      </c>
      <c r="H2" s="91">
        <v>2.0</v>
      </c>
      <c r="I2" s="92" t="s">
        <v>205</v>
      </c>
      <c r="J2" s="87" t="s">
        <v>195</v>
      </c>
      <c r="K2" s="93"/>
      <c r="L2" s="94" t="s">
        <v>809</v>
      </c>
      <c r="M2" s="95" t="s">
        <v>810</v>
      </c>
      <c r="N2" s="6"/>
      <c r="O2" s="6"/>
      <c r="P2" s="6"/>
      <c r="Q2" s="14"/>
      <c r="R2" s="14"/>
      <c r="S2" s="14"/>
      <c r="T2" s="14"/>
      <c r="U2" s="14"/>
      <c r="V2" s="14"/>
      <c r="W2" s="14"/>
    </row>
    <row r="3">
      <c r="A3" s="87">
        <v>2.0</v>
      </c>
      <c r="B3" s="7">
        <v>2.0</v>
      </c>
      <c r="C3" s="96">
        <v>238439.0</v>
      </c>
      <c r="D3" s="89" t="s">
        <v>811</v>
      </c>
      <c r="E3" s="89" t="s">
        <v>812</v>
      </c>
      <c r="F3" s="87" t="s">
        <v>813</v>
      </c>
      <c r="G3" s="90" t="s">
        <v>13</v>
      </c>
      <c r="H3" s="91">
        <v>2.0</v>
      </c>
      <c r="I3" s="92" t="s">
        <v>14</v>
      </c>
      <c r="J3" s="87" t="s">
        <v>195</v>
      </c>
      <c r="K3" s="93"/>
      <c r="L3" s="97" t="s">
        <v>814</v>
      </c>
      <c r="M3" s="95" t="s">
        <v>810</v>
      </c>
      <c r="N3" s="14"/>
      <c r="O3" s="14"/>
      <c r="P3" s="14"/>
      <c r="Q3" s="14"/>
      <c r="R3" s="14"/>
      <c r="S3" s="14"/>
      <c r="T3" s="14"/>
      <c r="U3" s="14"/>
      <c r="V3" s="14"/>
      <c r="W3" s="14"/>
    </row>
    <row r="4">
      <c r="A4" s="87">
        <v>3.0</v>
      </c>
      <c r="B4" s="7">
        <v>3.0</v>
      </c>
      <c r="C4" s="88">
        <v>237020.0</v>
      </c>
      <c r="D4" s="89" t="s">
        <v>738</v>
      </c>
      <c r="E4" s="89" t="s">
        <v>815</v>
      </c>
      <c r="F4" s="87" t="s">
        <v>816</v>
      </c>
      <c r="G4" s="90" t="s">
        <v>13</v>
      </c>
      <c r="H4" s="91">
        <v>2.0</v>
      </c>
      <c r="I4" s="92" t="s">
        <v>794</v>
      </c>
      <c r="J4" s="87" t="s">
        <v>195</v>
      </c>
      <c r="K4" s="93"/>
      <c r="L4" s="97" t="s">
        <v>817</v>
      </c>
      <c r="M4" s="95" t="s">
        <v>810</v>
      </c>
      <c r="N4" s="14"/>
      <c r="O4" s="14"/>
      <c r="P4" s="14"/>
      <c r="Q4" s="14"/>
      <c r="R4" s="14"/>
      <c r="S4" s="14"/>
      <c r="T4" s="14"/>
      <c r="U4" s="14"/>
      <c r="V4" s="14"/>
      <c r="W4" s="14"/>
    </row>
    <row r="5">
      <c r="A5" s="87">
        <v>4.0</v>
      </c>
      <c r="B5" s="7">
        <v>4.0</v>
      </c>
      <c r="C5" s="98">
        <v>234395.0</v>
      </c>
      <c r="D5" s="53" t="s">
        <v>320</v>
      </c>
      <c r="E5" s="53" t="s">
        <v>792</v>
      </c>
      <c r="F5" s="57" t="s">
        <v>793</v>
      </c>
      <c r="G5" s="56" t="s">
        <v>13</v>
      </c>
      <c r="H5" s="56">
        <v>2.0</v>
      </c>
      <c r="I5" s="57" t="s">
        <v>794</v>
      </c>
      <c r="J5" s="57" t="s">
        <v>195</v>
      </c>
      <c r="K5" s="99"/>
      <c r="L5" s="100" t="s">
        <v>818</v>
      </c>
      <c r="M5" s="95" t="s">
        <v>810</v>
      </c>
      <c r="N5" s="14"/>
      <c r="O5" s="14"/>
      <c r="P5" s="14"/>
      <c r="Q5" s="14"/>
      <c r="R5" s="14"/>
      <c r="S5" s="14"/>
      <c r="T5" s="14"/>
      <c r="U5" s="14"/>
      <c r="V5" s="14"/>
      <c r="W5" s="14"/>
    </row>
    <row r="6">
      <c r="A6" s="87">
        <v>5.0</v>
      </c>
      <c r="B6" s="7">
        <v>5.0</v>
      </c>
      <c r="C6" s="96">
        <v>236812.0</v>
      </c>
      <c r="D6" s="89" t="s">
        <v>404</v>
      </c>
      <c r="E6" s="89" t="s">
        <v>819</v>
      </c>
      <c r="F6" s="87" t="s">
        <v>820</v>
      </c>
      <c r="G6" s="90" t="s">
        <v>22</v>
      </c>
      <c r="H6" s="91" t="s">
        <v>821</v>
      </c>
      <c r="I6" s="92" t="s">
        <v>822</v>
      </c>
      <c r="J6" s="87" t="s">
        <v>195</v>
      </c>
      <c r="K6" s="93"/>
      <c r="L6" s="94"/>
      <c r="M6" s="95" t="s">
        <v>810</v>
      </c>
      <c r="N6" s="14"/>
      <c r="O6" s="14"/>
      <c r="P6" s="14"/>
      <c r="Q6" s="14"/>
      <c r="R6" s="14"/>
      <c r="S6" s="14"/>
      <c r="T6" s="14"/>
      <c r="U6" s="14"/>
      <c r="V6" s="14"/>
      <c r="W6" s="14"/>
    </row>
    <row r="7">
      <c r="A7" s="87">
        <v>6.0</v>
      </c>
      <c r="B7" s="7">
        <v>6.0</v>
      </c>
      <c r="C7" s="101">
        <v>213849.0</v>
      </c>
      <c r="D7" s="102" t="s">
        <v>823</v>
      </c>
      <c r="E7" s="102" t="s">
        <v>440</v>
      </c>
      <c r="F7" s="103" t="s">
        <v>37</v>
      </c>
      <c r="G7" s="104" t="s">
        <v>22</v>
      </c>
      <c r="H7" s="104">
        <v>2.0</v>
      </c>
      <c r="I7" s="103" t="s">
        <v>205</v>
      </c>
      <c r="J7" s="103" t="s">
        <v>195</v>
      </c>
      <c r="K7" s="105">
        <v>90.0</v>
      </c>
      <c r="L7" s="106" t="s">
        <v>824</v>
      </c>
      <c r="M7" s="95" t="s">
        <v>810</v>
      </c>
      <c r="N7" s="14"/>
      <c r="O7" s="14"/>
      <c r="P7" s="14"/>
      <c r="Q7" s="14"/>
      <c r="R7" s="14"/>
      <c r="S7" s="14"/>
      <c r="T7" s="14"/>
      <c r="U7" s="14"/>
      <c r="V7" s="14"/>
      <c r="W7" s="14"/>
    </row>
    <row r="8">
      <c r="A8" s="87">
        <v>7.0</v>
      </c>
      <c r="B8" s="7">
        <v>7.0</v>
      </c>
      <c r="C8" s="96">
        <v>252516.0</v>
      </c>
      <c r="D8" s="89" t="s">
        <v>825</v>
      </c>
      <c r="E8" s="89" t="s">
        <v>418</v>
      </c>
      <c r="F8" s="107" t="s">
        <v>37</v>
      </c>
      <c r="G8" s="90" t="s">
        <v>22</v>
      </c>
      <c r="H8" s="91">
        <v>2.0</v>
      </c>
      <c r="I8" s="108" t="s">
        <v>205</v>
      </c>
      <c r="J8" s="87" t="s">
        <v>195</v>
      </c>
      <c r="K8" s="93"/>
      <c r="L8" s="94" t="s">
        <v>826</v>
      </c>
      <c r="M8" s="95" t="s">
        <v>827</v>
      </c>
      <c r="N8" s="14"/>
      <c r="O8" s="14"/>
      <c r="P8" s="14"/>
      <c r="Q8" s="14"/>
      <c r="R8" s="14"/>
      <c r="S8" s="14"/>
      <c r="T8" s="14"/>
      <c r="U8" s="14"/>
      <c r="V8" s="14"/>
      <c r="W8" s="14"/>
    </row>
    <row r="9">
      <c r="A9" s="87">
        <v>8.0</v>
      </c>
      <c r="B9" s="7">
        <v>8.0</v>
      </c>
      <c r="C9" s="36">
        <v>265362.0</v>
      </c>
      <c r="D9" s="13" t="s">
        <v>417</v>
      </c>
      <c r="E9" s="13" t="s">
        <v>418</v>
      </c>
      <c r="F9" s="32" t="s">
        <v>37</v>
      </c>
      <c r="G9" s="11" t="s">
        <v>13</v>
      </c>
      <c r="H9" s="37">
        <v>3.0</v>
      </c>
      <c r="I9" s="20" t="s">
        <v>119</v>
      </c>
      <c r="J9" s="10" t="s">
        <v>195</v>
      </c>
      <c r="K9" s="109"/>
      <c r="L9" s="110" t="s">
        <v>828</v>
      </c>
      <c r="M9" s="95" t="s">
        <v>810</v>
      </c>
      <c r="N9" s="14"/>
      <c r="O9" s="14"/>
      <c r="P9" s="14"/>
      <c r="Q9" s="14"/>
      <c r="R9" s="14"/>
      <c r="S9" s="14"/>
      <c r="T9" s="14"/>
      <c r="U9" s="14"/>
      <c r="V9" s="14"/>
      <c r="W9" s="14"/>
    </row>
    <row r="10">
      <c r="A10" s="87">
        <v>9.0</v>
      </c>
      <c r="B10" s="7">
        <v>9.0</v>
      </c>
      <c r="C10" s="96">
        <v>237085.0</v>
      </c>
      <c r="D10" s="89" t="s">
        <v>829</v>
      </c>
      <c r="E10" s="89" t="s">
        <v>807</v>
      </c>
      <c r="F10" s="107" t="s">
        <v>808</v>
      </c>
      <c r="G10" s="90" t="s">
        <v>13</v>
      </c>
      <c r="H10" s="91">
        <v>3.0</v>
      </c>
      <c r="I10" s="87" t="s">
        <v>359</v>
      </c>
      <c r="J10" s="87" t="s">
        <v>195</v>
      </c>
      <c r="K10" s="93"/>
      <c r="L10" s="94" t="s">
        <v>830</v>
      </c>
      <c r="M10" s="95" t="s">
        <v>810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>
      <c r="A11" s="87">
        <v>10.0</v>
      </c>
      <c r="B11" s="7">
        <v>10.0</v>
      </c>
      <c r="C11" s="96">
        <v>261739.0</v>
      </c>
      <c r="D11" s="89" t="s">
        <v>831</v>
      </c>
      <c r="E11" s="89" t="s">
        <v>106</v>
      </c>
      <c r="F11" s="107" t="s">
        <v>424</v>
      </c>
      <c r="G11" s="90" t="s">
        <v>13</v>
      </c>
      <c r="H11" s="91">
        <v>3.0</v>
      </c>
      <c r="I11" s="108" t="s">
        <v>832</v>
      </c>
      <c r="J11" s="87" t="s">
        <v>195</v>
      </c>
      <c r="K11" s="93"/>
      <c r="L11" s="94" t="s">
        <v>833</v>
      </c>
      <c r="M11" s="95" t="s">
        <v>810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>
      <c r="A12" s="87">
        <v>11.0</v>
      </c>
      <c r="B12" s="7">
        <v>11.0</v>
      </c>
      <c r="C12" s="96">
        <v>270486.0</v>
      </c>
      <c r="D12" s="89" t="s">
        <v>834</v>
      </c>
      <c r="E12" s="89" t="s">
        <v>430</v>
      </c>
      <c r="F12" s="107" t="s">
        <v>325</v>
      </c>
      <c r="G12" s="90" t="s">
        <v>13</v>
      </c>
      <c r="H12" s="91">
        <v>3.0</v>
      </c>
      <c r="I12" s="108" t="s">
        <v>81</v>
      </c>
      <c r="J12" s="87" t="s">
        <v>195</v>
      </c>
      <c r="K12" s="93"/>
      <c r="L12" s="111" t="s">
        <v>835</v>
      </c>
      <c r="M12" s="95" t="s">
        <v>810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>
      <c r="A13" s="87">
        <v>12.0</v>
      </c>
      <c r="B13" s="7">
        <v>12.0</v>
      </c>
      <c r="C13" s="36">
        <v>186978.0</v>
      </c>
      <c r="D13" s="13" t="s">
        <v>420</v>
      </c>
      <c r="E13" s="13" t="s">
        <v>63</v>
      </c>
      <c r="F13" s="10" t="s">
        <v>421</v>
      </c>
      <c r="G13" s="11" t="s">
        <v>13</v>
      </c>
      <c r="H13" s="37">
        <v>3.0</v>
      </c>
      <c r="I13" s="10" t="s">
        <v>422</v>
      </c>
      <c r="J13" s="10" t="s">
        <v>195</v>
      </c>
      <c r="K13" s="109"/>
      <c r="L13" s="110" t="s">
        <v>836</v>
      </c>
      <c r="M13" s="95" t="s">
        <v>810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>
      <c r="A14" s="87">
        <v>13.0</v>
      </c>
      <c r="B14" s="7">
        <v>13.0</v>
      </c>
      <c r="C14" s="96">
        <v>260365.0</v>
      </c>
      <c r="D14" s="89" t="s">
        <v>79</v>
      </c>
      <c r="E14" s="89" t="s">
        <v>837</v>
      </c>
      <c r="F14" s="87" t="s">
        <v>55</v>
      </c>
      <c r="G14" s="90" t="s">
        <v>13</v>
      </c>
      <c r="H14" s="91">
        <v>3.0</v>
      </c>
      <c r="I14" s="87" t="s">
        <v>537</v>
      </c>
      <c r="J14" s="87" t="s">
        <v>195</v>
      </c>
      <c r="K14" s="93"/>
      <c r="L14" s="94" t="s">
        <v>838</v>
      </c>
      <c r="M14" s="95" t="s">
        <v>810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>
      <c r="A15" s="87">
        <v>14.0</v>
      </c>
      <c r="B15" s="7">
        <v>14.0</v>
      </c>
      <c r="C15" s="96">
        <v>272723.0</v>
      </c>
      <c r="D15" s="89" t="s">
        <v>436</v>
      </c>
      <c r="E15" s="89" t="s">
        <v>839</v>
      </c>
      <c r="F15" s="87" t="s">
        <v>840</v>
      </c>
      <c r="G15" s="90" t="s">
        <v>22</v>
      </c>
      <c r="H15" s="91">
        <v>3.0</v>
      </c>
      <c r="I15" s="87" t="s">
        <v>841</v>
      </c>
      <c r="J15" s="87" t="s">
        <v>195</v>
      </c>
      <c r="K15" s="93"/>
      <c r="L15" s="94" t="s">
        <v>842</v>
      </c>
      <c r="M15" s="95" t="s">
        <v>810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>
      <c r="A16" s="87">
        <v>15.0</v>
      </c>
      <c r="B16" s="7">
        <v>15.0</v>
      </c>
      <c r="C16" s="96">
        <v>243353.0</v>
      </c>
      <c r="D16" s="89" t="s">
        <v>843</v>
      </c>
      <c r="E16" s="89" t="s">
        <v>430</v>
      </c>
      <c r="F16" s="87" t="s">
        <v>844</v>
      </c>
      <c r="G16" s="90" t="s">
        <v>22</v>
      </c>
      <c r="H16" s="91">
        <v>3.0</v>
      </c>
      <c r="I16" s="108" t="s">
        <v>110</v>
      </c>
      <c r="J16" s="87" t="s">
        <v>195</v>
      </c>
      <c r="K16" s="93"/>
      <c r="L16" s="112" t="s">
        <v>845</v>
      </c>
      <c r="M16" s="95" t="s">
        <v>810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>
      <c r="A17" s="87">
        <v>16.0</v>
      </c>
      <c r="B17" s="7">
        <v>16.0</v>
      </c>
      <c r="C17" s="96">
        <v>186581.0</v>
      </c>
      <c r="D17" s="89" t="s">
        <v>258</v>
      </c>
      <c r="E17" s="89" t="s">
        <v>846</v>
      </c>
      <c r="F17" s="107" t="s">
        <v>847</v>
      </c>
      <c r="G17" s="90" t="s">
        <v>22</v>
      </c>
      <c r="H17" s="91">
        <v>3.0</v>
      </c>
      <c r="I17" s="87" t="s">
        <v>232</v>
      </c>
      <c r="J17" s="87" t="s">
        <v>195</v>
      </c>
      <c r="K17" s="93"/>
      <c r="L17" s="94" t="s">
        <v>848</v>
      </c>
      <c r="M17" s="95" t="s">
        <v>810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>
      <c r="A18" s="87">
        <v>17.0</v>
      </c>
      <c r="B18" s="7">
        <v>17.0</v>
      </c>
      <c r="C18" s="96">
        <v>259920.0</v>
      </c>
      <c r="D18" s="89" t="s">
        <v>577</v>
      </c>
      <c r="E18" s="89" t="s">
        <v>339</v>
      </c>
      <c r="F18" s="87" t="s">
        <v>849</v>
      </c>
      <c r="G18" s="90" t="s">
        <v>22</v>
      </c>
      <c r="H18" s="91">
        <v>3.0</v>
      </c>
      <c r="I18" s="108" t="s">
        <v>832</v>
      </c>
      <c r="J18" s="87" t="s">
        <v>195</v>
      </c>
      <c r="K18" s="93"/>
      <c r="L18" s="94" t="s">
        <v>850</v>
      </c>
      <c r="M18" s="95" t="s">
        <v>810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>
      <c r="A19" s="87">
        <v>18.0</v>
      </c>
      <c r="B19" s="7">
        <v>18.0</v>
      </c>
      <c r="C19" s="113">
        <v>255405.0</v>
      </c>
      <c r="D19" s="114" t="s">
        <v>851</v>
      </c>
      <c r="E19" s="114" t="s">
        <v>852</v>
      </c>
      <c r="F19" s="115" t="s">
        <v>853</v>
      </c>
      <c r="G19" s="116" t="s">
        <v>22</v>
      </c>
      <c r="H19" s="116">
        <v>3.0</v>
      </c>
      <c r="I19" s="115" t="s">
        <v>854</v>
      </c>
      <c r="J19" s="115" t="s">
        <v>195</v>
      </c>
      <c r="K19" s="117">
        <v>90.0</v>
      </c>
      <c r="L19" s="118" t="s">
        <v>855</v>
      </c>
      <c r="M19" s="95" t="s">
        <v>810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>
      <c r="A20" s="87">
        <v>20.0</v>
      </c>
      <c r="B20" s="7">
        <v>20.0</v>
      </c>
      <c r="C20" s="101">
        <v>218738.0</v>
      </c>
      <c r="D20" s="114" t="s">
        <v>856</v>
      </c>
      <c r="E20" s="114" t="s">
        <v>375</v>
      </c>
      <c r="F20" s="115" t="s">
        <v>857</v>
      </c>
      <c r="G20" s="104" t="s">
        <v>22</v>
      </c>
      <c r="H20" s="119">
        <v>3.0</v>
      </c>
      <c r="I20" s="115" t="s">
        <v>643</v>
      </c>
      <c r="J20" s="115" t="s">
        <v>195</v>
      </c>
      <c r="K20" s="117">
        <v>60.0</v>
      </c>
      <c r="L20" s="120" t="s">
        <v>858</v>
      </c>
      <c r="M20" s="95" t="s">
        <v>810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>
      <c r="A21" s="87">
        <v>21.0</v>
      </c>
      <c r="B21" s="7">
        <v>21.0</v>
      </c>
      <c r="C21" s="96">
        <v>276811.0</v>
      </c>
      <c r="D21" s="89" t="s">
        <v>859</v>
      </c>
      <c r="E21" s="89" t="s">
        <v>860</v>
      </c>
      <c r="F21" s="107" t="s">
        <v>861</v>
      </c>
      <c r="G21" s="90" t="s">
        <v>22</v>
      </c>
      <c r="H21" s="91">
        <v>3.0</v>
      </c>
      <c r="I21" s="108" t="s">
        <v>205</v>
      </c>
      <c r="J21" s="87" t="s">
        <v>195</v>
      </c>
      <c r="K21" s="93"/>
      <c r="L21" s="94" t="s">
        <v>862</v>
      </c>
      <c r="M21" s="95" t="s">
        <v>810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>
      <c r="A22" s="87">
        <v>22.0</v>
      </c>
      <c r="B22" s="7">
        <v>22.0</v>
      </c>
      <c r="C22" s="96">
        <v>283374.0</v>
      </c>
      <c r="D22" s="89" t="s">
        <v>863</v>
      </c>
      <c r="E22" s="89" t="s">
        <v>864</v>
      </c>
      <c r="F22" s="87" t="s">
        <v>865</v>
      </c>
      <c r="G22" s="90" t="s">
        <v>13</v>
      </c>
      <c r="H22" s="91">
        <v>4.0</v>
      </c>
      <c r="I22" s="87" t="s">
        <v>822</v>
      </c>
      <c r="J22" s="87" t="s">
        <v>195</v>
      </c>
      <c r="K22" s="93"/>
      <c r="L22" s="94" t="s">
        <v>866</v>
      </c>
      <c r="M22" s="95" t="s">
        <v>867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>
      <c r="A23" s="87">
        <v>23.0</v>
      </c>
      <c r="B23" s="7">
        <v>23.0</v>
      </c>
      <c r="C23" s="101">
        <v>278606.0</v>
      </c>
      <c r="D23" s="114" t="s">
        <v>868</v>
      </c>
      <c r="E23" s="114" t="s">
        <v>869</v>
      </c>
      <c r="F23" s="115" t="s">
        <v>870</v>
      </c>
      <c r="G23" s="104" t="s">
        <v>13</v>
      </c>
      <c r="H23" s="119">
        <v>4.0</v>
      </c>
      <c r="I23" s="121" t="s">
        <v>81</v>
      </c>
      <c r="J23" s="115" t="s">
        <v>195</v>
      </c>
      <c r="K23" s="117">
        <v>60.0</v>
      </c>
      <c r="L23" s="122" t="s">
        <v>871</v>
      </c>
      <c r="M23" s="95" t="s">
        <v>867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>
      <c r="A24" s="87">
        <v>24.0</v>
      </c>
      <c r="B24" s="7">
        <v>24.0</v>
      </c>
      <c r="C24" s="98">
        <v>286084.0</v>
      </c>
      <c r="D24" s="53" t="s">
        <v>795</v>
      </c>
      <c r="E24" s="53" t="s">
        <v>796</v>
      </c>
      <c r="F24" s="57" t="s">
        <v>339</v>
      </c>
      <c r="G24" s="56" t="s">
        <v>13</v>
      </c>
      <c r="H24" s="56">
        <v>4.0</v>
      </c>
      <c r="I24" s="57" t="s">
        <v>81</v>
      </c>
      <c r="J24" s="57" t="s">
        <v>195</v>
      </c>
      <c r="K24" s="99"/>
      <c r="L24" s="100" t="s">
        <v>872</v>
      </c>
      <c r="M24" s="95" t="s">
        <v>810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>
      <c r="A25" s="87">
        <v>25.0</v>
      </c>
      <c r="B25" s="7">
        <v>25.0</v>
      </c>
      <c r="C25" s="36">
        <v>282150.0</v>
      </c>
      <c r="D25" s="13" t="s">
        <v>423</v>
      </c>
      <c r="E25" s="13" t="s">
        <v>424</v>
      </c>
      <c r="F25" s="32" t="s">
        <v>63</v>
      </c>
      <c r="G25" s="11" t="s">
        <v>13</v>
      </c>
      <c r="H25" s="37">
        <v>4.0</v>
      </c>
      <c r="I25" s="10" t="s">
        <v>14</v>
      </c>
      <c r="J25" s="10" t="s">
        <v>195</v>
      </c>
      <c r="K25" s="109"/>
      <c r="L25" s="110" t="s">
        <v>873</v>
      </c>
      <c r="M25" s="95" t="s">
        <v>810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>
      <c r="A26" s="87">
        <v>26.0</v>
      </c>
      <c r="B26" s="7">
        <v>26.0</v>
      </c>
      <c r="C26" s="101">
        <v>282188.0</v>
      </c>
      <c r="D26" s="123" t="s">
        <v>874</v>
      </c>
      <c r="E26" s="123" t="s">
        <v>875</v>
      </c>
      <c r="F26" s="124" t="s">
        <v>876</v>
      </c>
      <c r="G26" s="125" t="s">
        <v>13</v>
      </c>
      <c r="H26" s="126">
        <v>4.0</v>
      </c>
      <c r="I26" s="124" t="s">
        <v>77</v>
      </c>
      <c r="J26" s="115" t="s">
        <v>195</v>
      </c>
      <c r="K26" s="117">
        <v>90.0</v>
      </c>
      <c r="L26" s="127" t="s">
        <v>877</v>
      </c>
      <c r="M26" s="95" t="s">
        <v>867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>
      <c r="A27" s="87">
        <v>27.0</v>
      </c>
      <c r="B27" s="7">
        <v>27.0</v>
      </c>
      <c r="C27" s="101">
        <v>204207.0</v>
      </c>
      <c r="D27" s="114" t="s">
        <v>878</v>
      </c>
      <c r="E27" s="114" t="s">
        <v>879</v>
      </c>
      <c r="F27" s="115" t="s">
        <v>880</v>
      </c>
      <c r="G27" s="104" t="s">
        <v>13</v>
      </c>
      <c r="H27" s="119">
        <v>4.0</v>
      </c>
      <c r="I27" s="115" t="s">
        <v>881</v>
      </c>
      <c r="J27" s="115" t="s">
        <v>195</v>
      </c>
      <c r="K27" s="117">
        <v>90.0</v>
      </c>
      <c r="L27" s="122" t="s">
        <v>882</v>
      </c>
      <c r="M27" s="95" t="s">
        <v>867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>
      <c r="A28" s="87">
        <v>28.0</v>
      </c>
      <c r="B28" s="7">
        <v>28.0</v>
      </c>
      <c r="C28" s="101">
        <v>293154.0</v>
      </c>
      <c r="D28" s="114" t="s">
        <v>883</v>
      </c>
      <c r="E28" s="114" t="s">
        <v>55</v>
      </c>
      <c r="F28" s="115" t="s">
        <v>55</v>
      </c>
      <c r="G28" s="104" t="s">
        <v>13</v>
      </c>
      <c r="H28" s="119">
        <v>4.0</v>
      </c>
      <c r="I28" s="115" t="s">
        <v>884</v>
      </c>
      <c r="J28" s="115" t="s">
        <v>195</v>
      </c>
      <c r="K28" s="117">
        <v>60.0</v>
      </c>
      <c r="L28" s="128" t="s">
        <v>885</v>
      </c>
      <c r="M28" s="95" t="s">
        <v>867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>
      <c r="A29" s="87">
        <v>29.0</v>
      </c>
      <c r="B29" s="7">
        <v>29.0</v>
      </c>
      <c r="C29" s="129">
        <v>283528.0</v>
      </c>
      <c r="D29" s="130" t="s">
        <v>886</v>
      </c>
      <c r="E29" s="130" t="s">
        <v>887</v>
      </c>
      <c r="F29" s="131" t="s">
        <v>888</v>
      </c>
      <c r="G29" s="132" t="s">
        <v>13</v>
      </c>
      <c r="H29" s="132">
        <v>4.0</v>
      </c>
      <c r="I29" s="131" t="s">
        <v>422</v>
      </c>
      <c r="J29" s="87" t="s">
        <v>195</v>
      </c>
      <c r="K29" s="93"/>
      <c r="L29" s="133" t="s">
        <v>889</v>
      </c>
      <c r="M29" s="134" t="s">
        <v>810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>
      <c r="A30" s="87">
        <v>30.0</v>
      </c>
      <c r="B30" s="7">
        <v>30.0</v>
      </c>
      <c r="C30" s="113">
        <v>278784.0</v>
      </c>
      <c r="D30" s="114" t="s">
        <v>890</v>
      </c>
      <c r="E30" s="114" t="s">
        <v>891</v>
      </c>
      <c r="F30" s="115" t="s">
        <v>892</v>
      </c>
      <c r="G30" s="116" t="s">
        <v>13</v>
      </c>
      <c r="H30" s="116">
        <v>4.0</v>
      </c>
      <c r="I30" s="115" t="s">
        <v>422</v>
      </c>
      <c r="J30" s="115" t="s">
        <v>195</v>
      </c>
      <c r="K30" s="117">
        <v>60.0</v>
      </c>
      <c r="L30" s="118" t="s">
        <v>893</v>
      </c>
      <c r="M30" s="134" t="s">
        <v>810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>
      <c r="A31" s="87">
        <v>31.0</v>
      </c>
      <c r="B31" s="7">
        <v>31.0</v>
      </c>
      <c r="C31" s="96">
        <v>267509.0</v>
      </c>
      <c r="D31" s="89" t="s">
        <v>894</v>
      </c>
      <c r="E31" s="89" t="s">
        <v>895</v>
      </c>
      <c r="F31" s="87"/>
      <c r="G31" s="90" t="s">
        <v>22</v>
      </c>
      <c r="H31" s="91">
        <v>4.0</v>
      </c>
      <c r="I31" s="87" t="s">
        <v>98</v>
      </c>
      <c r="J31" s="87" t="s">
        <v>195</v>
      </c>
      <c r="K31" s="93"/>
      <c r="L31" s="112" t="s">
        <v>896</v>
      </c>
      <c r="M31" s="134" t="s">
        <v>810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>
      <c r="A32" s="87">
        <v>32.0</v>
      </c>
      <c r="B32" s="7">
        <v>32.0</v>
      </c>
      <c r="C32" s="101">
        <v>315584.0</v>
      </c>
      <c r="D32" s="114" t="s">
        <v>897</v>
      </c>
      <c r="E32" s="114" t="s">
        <v>898</v>
      </c>
      <c r="F32" s="115" t="s">
        <v>899</v>
      </c>
      <c r="G32" s="104" t="s">
        <v>22</v>
      </c>
      <c r="H32" s="119">
        <v>4.0</v>
      </c>
      <c r="I32" s="115" t="s">
        <v>900</v>
      </c>
      <c r="J32" s="115" t="s">
        <v>195</v>
      </c>
      <c r="K32" s="117">
        <v>60.0</v>
      </c>
      <c r="L32" s="122" t="s">
        <v>901</v>
      </c>
      <c r="M32" s="95" t="s">
        <v>867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>
      <c r="A33" s="87">
        <v>33.0</v>
      </c>
      <c r="B33" s="7">
        <v>33.0</v>
      </c>
      <c r="C33" s="96">
        <v>314251.0</v>
      </c>
      <c r="D33" s="89" t="s">
        <v>902</v>
      </c>
      <c r="E33" s="89" t="s">
        <v>473</v>
      </c>
      <c r="F33" s="87" t="s">
        <v>903</v>
      </c>
      <c r="G33" s="90" t="s">
        <v>22</v>
      </c>
      <c r="H33" s="91">
        <v>4.0</v>
      </c>
      <c r="I33" s="87" t="s">
        <v>492</v>
      </c>
      <c r="J33" s="87" t="s">
        <v>195</v>
      </c>
      <c r="K33" s="93"/>
      <c r="L33" s="112" t="s">
        <v>904</v>
      </c>
      <c r="M33" s="95" t="s">
        <v>810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>
      <c r="A34" s="87">
        <v>34.0</v>
      </c>
      <c r="B34" s="7">
        <v>34.0</v>
      </c>
      <c r="C34" s="96">
        <v>242799.0</v>
      </c>
      <c r="D34" s="89" t="s">
        <v>905</v>
      </c>
      <c r="E34" s="89" t="s">
        <v>88</v>
      </c>
      <c r="F34" s="87" t="s">
        <v>681</v>
      </c>
      <c r="G34" s="90" t="s">
        <v>22</v>
      </c>
      <c r="H34" s="91">
        <v>4.0</v>
      </c>
      <c r="I34" s="87" t="s">
        <v>884</v>
      </c>
      <c r="J34" s="87" t="s">
        <v>195</v>
      </c>
      <c r="K34" s="93"/>
      <c r="L34" s="112" t="s">
        <v>906</v>
      </c>
      <c r="M34" s="95" t="s">
        <v>810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>
      <c r="A35" s="87">
        <v>35.0</v>
      </c>
      <c r="B35" s="7">
        <v>35.0</v>
      </c>
      <c r="C35" s="96">
        <v>316566.0</v>
      </c>
      <c r="D35" s="89" t="s">
        <v>907</v>
      </c>
      <c r="E35" s="89" t="s">
        <v>84</v>
      </c>
      <c r="F35" s="87" t="s">
        <v>24</v>
      </c>
      <c r="G35" s="90" t="s">
        <v>22</v>
      </c>
      <c r="H35" s="91">
        <v>4.0</v>
      </c>
      <c r="I35" s="87" t="s">
        <v>841</v>
      </c>
      <c r="J35" s="87" t="s">
        <v>195</v>
      </c>
      <c r="K35" s="93"/>
      <c r="L35" s="94" t="s">
        <v>908</v>
      </c>
      <c r="M35" s="95" t="s">
        <v>867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>
      <c r="A36" s="87">
        <v>36.0</v>
      </c>
      <c r="B36" s="7">
        <v>36.0</v>
      </c>
      <c r="C36" s="96">
        <v>295323.0</v>
      </c>
      <c r="D36" s="89" t="s">
        <v>909</v>
      </c>
      <c r="E36" s="89" t="s">
        <v>339</v>
      </c>
      <c r="F36" s="87" t="s">
        <v>910</v>
      </c>
      <c r="G36" s="90" t="s">
        <v>22</v>
      </c>
      <c r="H36" s="91">
        <v>4.0</v>
      </c>
      <c r="I36" s="87" t="s">
        <v>884</v>
      </c>
      <c r="J36" s="87" t="s">
        <v>195</v>
      </c>
      <c r="K36" s="93"/>
      <c r="L36" s="94" t="s">
        <v>911</v>
      </c>
      <c r="M36" s="95" t="s">
        <v>810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>
      <c r="A37" s="87">
        <v>37.0</v>
      </c>
      <c r="B37" s="7">
        <v>37.0</v>
      </c>
      <c r="C37" s="96">
        <v>284626.0</v>
      </c>
      <c r="D37" s="89" t="s">
        <v>308</v>
      </c>
      <c r="E37" s="89" t="s">
        <v>912</v>
      </c>
      <c r="F37" s="87" t="s">
        <v>913</v>
      </c>
      <c r="G37" s="90" t="s">
        <v>22</v>
      </c>
      <c r="H37" s="91">
        <v>4.0</v>
      </c>
      <c r="I37" s="87" t="s">
        <v>884</v>
      </c>
      <c r="J37" s="87" t="s">
        <v>195</v>
      </c>
      <c r="K37" s="93"/>
      <c r="L37" s="112" t="s">
        <v>914</v>
      </c>
      <c r="M37" s="95" t="s">
        <v>827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>
      <c r="A38" s="87">
        <v>38.0</v>
      </c>
      <c r="B38" s="7">
        <v>38.0</v>
      </c>
      <c r="C38" s="96">
        <v>258886.0</v>
      </c>
      <c r="D38" s="89" t="s">
        <v>915</v>
      </c>
      <c r="E38" s="89" t="s">
        <v>916</v>
      </c>
      <c r="F38" s="87" t="s">
        <v>917</v>
      </c>
      <c r="G38" s="90" t="s">
        <v>22</v>
      </c>
      <c r="H38" s="91">
        <v>4.0</v>
      </c>
      <c r="I38" s="87" t="s">
        <v>918</v>
      </c>
      <c r="J38" s="87" t="s">
        <v>195</v>
      </c>
      <c r="K38" s="93"/>
      <c r="L38" s="112" t="s">
        <v>919</v>
      </c>
      <c r="M38" s="95" t="s">
        <v>810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>
      <c r="A39" s="87">
        <v>39.0</v>
      </c>
      <c r="B39" s="7">
        <v>39.0</v>
      </c>
      <c r="C39" s="101">
        <v>266175.0</v>
      </c>
      <c r="D39" s="114" t="s">
        <v>255</v>
      </c>
      <c r="E39" s="114" t="s">
        <v>920</v>
      </c>
      <c r="F39" s="103" t="s">
        <v>921</v>
      </c>
      <c r="G39" s="116" t="s">
        <v>22</v>
      </c>
      <c r="H39" s="119">
        <v>4.0</v>
      </c>
      <c r="I39" s="115" t="s">
        <v>881</v>
      </c>
      <c r="J39" s="115" t="s">
        <v>195</v>
      </c>
      <c r="K39" s="117">
        <v>60.0</v>
      </c>
      <c r="L39" s="135" t="s">
        <v>922</v>
      </c>
      <c r="M39" s="95" t="s">
        <v>867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>
      <c r="A40" s="87">
        <v>40.0</v>
      </c>
      <c r="B40" s="7">
        <v>40.0</v>
      </c>
      <c r="C40" s="96">
        <v>280398.0</v>
      </c>
      <c r="D40" s="89" t="s">
        <v>923</v>
      </c>
      <c r="E40" s="89" t="s">
        <v>924</v>
      </c>
      <c r="F40" s="87" t="s">
        <v>925</v>
      </c>
      <c r="G40" s="90" t="s">
        <v>22</v>
      </c>
      <c r="H40" s="91">
        <v>4.0</v>
      </c>
      <c r="I40" s="87" t="s">
        <v>926</v>
      </c>
      <c r="J40" s="87" t="s">
        <v>195</v>
      </c>
      <c r="K40" s="93"/>
      <c r="L40" s="112" t="s">
        <v>927</v>
      </c>
      <c r="M40" s="95" t="s">
        <v>810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>
      <c r="A41" s="87">
        <v>41.0</v>
      </c>
      <c r="B41" s="7">
        <v>41.0</v>
      </c>
      <c r="C41" s="96">
        <v>286132.0</v>
      </c>
      <c r="D41" s="89" t="s">
        <v>928</v>
      </c>
      <c r="E41" s="89" t="s">
        <v>63</v>
      </c>
      <c r="F41" s="107" t="s">
        <v>929</v>
      </c>
      <c r="G41" s="90" t="s">
        <v>22</v>
      </c>
      <c r="H41" s="91">
        <v>4.0</v>
      </c>
      <c r="I41" s="87" t="s">
        <v>884</v>
      </c>
      <c r="J41" s="87" t="s">
        <v>195</v>
      </c>
      <c r="K41" s="93"/>
      <c r="L41" s="112" t="s">
        <v>930</v>
      </c>
      <c r="M41" s="95" t="s">
        <v>810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>
      <c r="A42" s="87">
        <v>42.0</v>
      </c>
      <c r="B42" s="7">
        <v>42.0</v>
      </c>
      <c r="C42" s="96">
        <v>316671.0</v>
      </c>
      <c r="D42" s="89" t="s">
        <v>476</v>
      </c>
      <c r="E42" s="89" t="s">
        <v>473</v>
      </c>
      <c r="F42" s="87" t="s">
        <v>147</v>
      </c>
      <c r="G42" s="90" t="s">
        <v>22</v>
      </c>
      <c r="H42" s="91">
        <v>4.0</v>
      </c>
      <c r="I42" s="87" t="s">
        <v>205</v>
      </c>
      <c r="J42" s="87" t="s">
        <v>195</v>
      </c>
      <c r="K42" s="93"/>
      <c r="L42" s="112" t="s">
        <v>931</v>
      </c>
      <c r="M42" s="95" t="s">
        <v>810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>
      <c r="A43" s="87">
        <v>43.0</v>
      </c>
      <c r="B43" s="7">
        <v>43.0</v>
      </c>
      <c r="C43" s="96">
        <v>289609.0</v>
      </c>
      <c r="D43" s="89" t="s">
        <v>167</v>
      </c>
      <c r="E43" s="89" t="s">
        <v>106</v>
      </c>
      <c r="F43" s="87" t="s">
        <v>932</v>
      </c>
      <c r="G43" s="90" t="s">
        <v>22</v>
      </c>
      <c r="H43" s="91">
        <v>4.0</v>
      </c>
      <c r="I43" s="87" t="s">
        <v>884</v>
      </c>
      <c r="J43" s="87" t="s">
        <v>195</v>
      </c>
      <c r="K43" s="93"/>
      <c r="L43" s="94" t="s">
        <v>933</v>
      </c>
      <c r="M43" s="95" t="s">
        <v>810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>
      <c r="A44" s="87">
        <v>44.0</v>
      </c>
      <c r="B44" s="7">
        <v>44.0</v>
      </c>
      <c r="C44" s="98">
        <v>280291.0</v>
      </c>
      <c r="D44" s="53" t="s">
        <v>797</v>
      </c>
      <c r="E44" s="53" t="s">
        <v>59</v>
      </c>
      <c r="F44" s="57" t="s">
        <v>186</v>
      </c>
      <c r="G44" s="56" t="s">
        <v>22</v>
      </c>
      <c r="H44" s="56">
        <v>4.0</v>
      </c>
      <c r="I44" s="57" t="s">
        <v>81</v>
      </c>
      <c r="J44" s="57" t="s">
        <v>195</v>
      </c>
      <c r="K44" s="99"/>
      <c r="L44" s="136" t="s">
        <v>934</v>
      </c>
      <c r="M44" s="95" t="s">
        <v>810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>
      <c r="A45" s="87">
        <v>45.0</v>
      </c>
      <c r="B45" s="7">
        <v>45.0</v>
      </c>
      <c r="C45" s="129">
        <v>261785.0</v>
      </c>
      <c r="D45" s="89" t="s">
        <v>935</v>
      </c>
      <c r="E45" s="89" t="s">
        <v>936</v>
      </c>
      <c r="F45" s="87" t="s">
        <v>937</v>
      </c>
      <c r="G45" s="90" t="s">
        <v>13</v>
      </c>
      <c r="H45" s="91" t="s">
        <v>427</v>
      </c>
      <c r="I45" s="87" t="s">
        <v>938</v>
      </c>
      <c r="J45" s="87" t="s">
        <v>195</v>
      </c>
      <c r="K45" s="93"/>
      <c r="L45" s="137" t="s">
        <v>939</v>
      </c>
      <c r="M45" s="95" t="s">
        <v>810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>
      <c r="A46" s="87">
        <v>46.0</v>
      </c>
      <c r="B46" s="7">
        <v>46.0</v>
      </c>
      <c r="C46" s="129">
        <v>328056.0</v>
      </c>
      <c r="D46" s="89" t="s">
        <v>940</v>
      </c>
      <c r="E46" s="89" t="s">
        <v>440</v>
      </c>
      <c r="F46" s="87" t="s">
        <v>55</v>
      </c>
      <c r="G46" s="90" t="s">
        <v>13</v>
      </c>
      <c r="H46" s="91" t="s">
        <v>427</v>
      </c>
      <c r="I46" s="87" t="s">
        <v>422</v>
      </c>
      <c r="J46" s="87" t="s">
        <v>195</v>
      </c>
      <c r="K46" s="93"/>
      <c r="L46" s="137" t="s">
        <v>941</v>
      </c>
      <c r="M46" s="95" t="s">
        <v>810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>
      <c r="A47" s="87">
        <v>47.0</v>
      </c>
      <c r="B47" s="7">
        <v>47.0</v>
      </c>
      <c r="C47" s="129">
        <v>329286.0</v>
      </c>
      <c r="D47" s="89" t="s">
        <v>942</v>
      </c>
      <c r="E47" s="89" t="s">
        <v>864</v>
      </c>
      <c r="F47" s="87" t="s">
        <v>46</v>
      </c>
      <c r="G47" s="90" t="s">
        <v>13</v>
      </c>
      <c r="H47" s="91" t="s">
        <v>427</v>
      </c>
      <c r="I47" s="87" t="s">
        <v>943</v>
      </c>
      <c r="J47" s="87" t="s">
        <v>195</v>
      </c>
      <c r="K47" s="93"/>
      <c r="L47" s="94" t="s">
        <v>944</v>
      </c>
      <c r="M47" s="95" t="s">
        <v>810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>
      <c r="A48" s="87">
        <v>48.0</v>
      </c>
      <c r="B48" s="7">
        <v>48.0</v>
      </c>
      <c r="C48" s="129">
        <v>278669.0</v>
      </c>
      <c r="D48" s="89" t="s">
        <v>945</v>
      </c>
      <c r="E48" s="89" t="s">
        <v>912</v>
      </c>
      <c r="F48" s="87"/>
      <c r="G48" s="90" t="s">
        <v>13</v>
      </c>
      <c r="H48" s="91" t="s">
        <v>427</v>
      </c>
      <c r="I48" s="87" t="s">
        <v>946</v>
      </c>
      <c r="J48" s="87" t="s">
        <v>195</v>
      </c>
      <c r="K48" s="93"/>
      <c r="L48" s="137" t="s">
        <v>947</v>
      </c>
      <c r="M48" s="95" t="s">
        <v>810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>
      <c r="A49" s="87">
        <v>49.0</v>
      </c>
      <c r="B49" s="7">
        <v>49.0</v>
      </c>
      <c r="C49" s="129">
        <v>324451.0</v>
      </c>
      <c r="D49" s="89" t="s">
        <v>53</v>
      </c>
      <c r="E49" s="89" t="s">
        <v>37</v>
      </c>
      <c r="F49" s="87" t="s">
        <v>358</v>
      </c>
      <c r="G49" s="90" t="s">
        <v>13</v>
      </c>
      <c r="H49" s="91" t="s">
        <v>427</v>
      </c>
      <c r="I49" s="87" t="s">
        <v>943</v>
      </c>
      <c r="J49" s="87" t="s">
        <v>195</v>
      </c>
      <c r="K49" s="93"/>
      <c r="L49" s="137" t="s">
        <v>948</v>
      </c>
      <c r="M49" s="95" t="s">
        <v>810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>
      <c r="A50" s="87">
        <v>50.0</v>
      </c>
      <c r="B50" s="7">
        <v>50.0</v>
      </c>
      <c r="C50" s="38">
        <v>332494.0</v>
      </c>
      <c r="D50" s="13" t="s">
        <v>425</v>
      </c>
      <c r="E50" s="13" t="s">
        <v>426</v>
      </c>
      <c r="F50" s="10" t="s">
        <v>85</v>
      </c>
      <c r="G50" s="11" t="s">
        <v>13</v>
      </c>
      <c r="H50" s="37" t="s">
        <v>427</v>
      </c>
      <c r="I50" s="10" t="s">
        <v>428</v>
      </c>
      <c r="J50" s="10" t="s">
        <v>195</v>
      </c>
      <c r="K50" s="109"/>
      <c r="L50" s="16" t="s">
        <v>949</v>
      </c>
      <c r="M50" s="95" t="s">
        <v>810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>
      <c r="A51" s="87">
        <v>51.0</v>
      </c>
      <c r="B51" s="7">
        <v>51.0</v>
      </c>
      <c r="C51" s="129">
        <v>317392.0</v>
      </c>
      <c r="D51" s="89" t="s">
        <v>950</v>
      </c>
      <c r="E51" s="89" t="s">
        <v>473</v>
      </c>
      <c r="F51" s="87" t="s">
        <v>143</v>
      </c>
      <c r="G51" s="90" t="s">
        <v>13</v>
      </c>
      <c r="H51" s="91" t="s">
        <v>427</v>
      </c>
      <c r="I51" s="87" t="s">
        <v>943</v>
      </c>
      <c r="J51" s="87" t="s">
        <v>195</v>
      </c>
      <c r="K51" s="93"/>
      <c r="L51" s="137" t="s">
        <v>951</v>
      </c>
      <c r="M51" s="95" t="s">
        <v>810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>
      <c r="A52" s="87">
        <v>52.0</v>
      </c>
      <c r="B52" s="7">
        <v>52.0</v>
      </c>
      <c r="C52" s="129">
        <v>311955.0</v>
      </c>
      <c r="D52" s="89" t="s">
        <v>952</v>
      </c>
      <c r="E52" s="89" t="s">
        <v>953</v>
      </c>
      <c r="F52" s="87" t="s">
        <v>954</v>
      </c>
      <c r="G52" s="90" t="s">
        <v>13</v>
      </c>
      <c r="H52" s="91" t="s">
        <v>427</v>
      </c>
      <c r="I52" s="87" t="s">
        <v>98</v>
      </c>
      <c r="J52" s="87" t="s">
        <v>195</v>
      </c>
      <c r="K52" s="93"/>
      <c r="L52" s="137" t="s">
        <v>955</v>
      </c>
      <c r="M52" s="95" t="s">
        <v>867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>
      <c r="A53" s="87">
        <v>53.0</v>
      </c>
      <c r="B53" s="7">
        <v>53.0</v>
      </c>
      <c r="C53" s="129">
        <v>332062.0</v>
      </c>
      <c r="D53" s="89" t="s">
        <v>956</v>
      </c>
      <c r="E53" s="89" t="s">
        <v>339</v>
      </c>
      <c r="F53" s="87" t="s">
        <v>957</v>
      </c>
      <c r="G53" s="90" t="s">
        <v>13</v>
      </c>
      <c r="H53" s="91" t="s">
        <v>427</v>
      </c>
      <c r="I53" s="87" t="s">
        <v>958</v>
      </c>
      <c r="J53" s="87" t="s">
        <v>195</v>
      </c>
      <c r="K53" s="93"/>
      <c r="L53" s="137" t="s">
        <v>959</v>
      </c>
      <c r="M53" s="95" t="s">
        <v>810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>
      <c r="A54" s="87">
        <v>54.0</v>
      </c>
      <c r="B54" s="7">
        <v>54.0</v>
      </c>
      <c r="C54" s="129">
        <v>328322.0</v>
      </c>
      <c r="D54" s="89" t="s">
        <v>960</v>
      </c>
      <c r="E54" s="89" t="s">
        <v>961</v>
      </c>
      <c r="F54" s="87" t="s">
        <v>962</v>
      </c>
      <c r="G54" s="90" t="s">
        <v>13</v>
      </c>
      <c r="H54" s="91" t="s">
        <v>427</v>
      </c>
      <c r="I54" s="87" t="s">
        <v>900</v>
      </c>
      <c r="J54" s="87" t="s">
        <v>195</v>
      </c>
      <c r="K54" s="93"/>
      <c r="L54" s="137"/>
      <c r="M54" s="95" t="s">
        <v>810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>
      <c r="A55" s="87">
        <v>55.0</v>
      </c>
      <c r="B55" s="7">
        <v>55.0</v>
      </c>
      <c r="C55" s="129">
        <v>323627.0</v>
      </c>
      <c r="D55" s="89" t="s">
        <v>963</v>
      </c>
      <c r="E55" s="89" t="s">
        <v>964</v>
      </c>
      <c r="F55" s="87" t="s">
        <v>965</v>
      </c>
      <c r="G55" s="90" t="s">
        <v>13</v>
      </c>
      <c r="H55" s="91" t="s">
        <v>427</v>
      </c>
      <c r="I55" s="87" t="s">
        <v>966</v>
      </c>
      <c r="J55" s="87" t="s">
        <v>195</v>
      </c>
      <c r="K55" s="93"/>
      <c r="L55" s="137" t="s">
        <v>967</v>
      </c>
      <c r="M55" s="95" t="s">
        <v>810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>
      <c r="A56" s="87">
        <v>56.0</v>
      </c>
      <c r="B56" s="7">
        <v>56.0</v>
      </c>
      <c r="C56" s="129">
        <v>327939.0</v>
      </c>
      <c r="D56" s="89" t="s">
        <v>968</v>
      </c>
      <c r="E56" s="89" t="s">
        <v>969</v>
      </c>
      <c r="F56" s="87" t="s">
        <v>310</v>
      </c>
      <c r="G56" s="90" t="s">
        <v>13</v>
      </c>
      <c r="H56" s="91" t="s">
        <v>427</v>
      </c>
      <c r="I56" s="87" t="s">
        <v>428</v>
      </c>
      <c r="J56" s="87" t="s">
        <v>195</v>
      </c>
      <c r="K56" s="93"/>
      <c r="L56" s="137" t="s">
        <v>970</v>
      </c>
      <c r="M56" s="95" t="s">
        <v>810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>
      <c r="A57" s="87">
        <v>57.0</v>
      </c>
      <c r="B57" s="7">
        <v>57.0</v>
      </c>
      <c r="C57" s="129">
        <v>315225.0</v>
      </c>
      <c r="D57" s="89" t="s">
        <v>971</v>
      </c>
      <c r="E57" s="89" t="s">
        <v>972</v>
      </c>
      <c r="F57" s="87" t="s">
        <v>973</v>
      </c>
      <c r="G57" s="90" t="s">
        <v>13</v>
      </c>
      <c r="H57" s="91" t="s">
        <v>427</v>
      </c>
      <c r="I57" s="87" t="s">
        <v>974</v>
      </c>
      <c r="J57" s="87" t="s">
        <v>195</v>
      </c>
      <c r="K57" s="93"/>
      <c r="L57" s="137" t="s">
        <v>975</v>
      </c>
      <c r="M57" s="95" t="s">
        <v>810</v>
      </c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>
      <c r="A58" s="87">
        <v>58.0</v>
      </c>
      <c r="B58" s="7">
        <v>58.0</v>
      </c>
      <c r="C58" s="129">
        <v>311958.0</v>
      </c>
      <c r="D58" s="89" t="s">
        <v>62</v>
      </c>
      <c r="E58" s="89" t="s">
        <v>976</v>
      </c>
      <c r="F58" s="87" t="s">
        <v>977</v>
      </c>
      <c r="G58" s="90" t="s">
        <v>13</v>
      </c>
      <c r="H58" s="91" t="s">
        <v>427</v>
      </c>
      <c r="I58" s="87" t="s">
        <v>978</v>
      </c>
      <c r="J58" s="87" t="s">
        <v>195</v>
      </c>
      <c r="K58" s="93"/>
      <c r="L58" s="137" t="s">
        <v>979</v>
      </c>
      <c r="M58" s="95" t="s">
        <v>867</v>
      </c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>
      <c r="A59" s="87">
        <v>59.0</v>
      </c>
      <c r="B59" s="7">
        <v>59.0</v>
      </c>
      <c r="C59" s="38">
        <v>326136.0</v>
      </c>
      <c r="D59" s="13" t="s">
        <v>429</v>
      </c>
      <c r="E59" s="13" t="s">
        <v>430</v>
      </c>
      <c r="F59" s="10" t="s">
        <v>431</v>
      </c>
      <c r="G59" s="11" t="s">
        <v>13</v>
      </c>
      <c r="H59" s="37" t="s">
        <v>427</v>
      </c>
      <c r="I59" s="10" t="s">
        <v>432</v>
      </c>
      <c r="J59" s="10" t="s">
        <v>195</v>
      </c>
      <c r="K59" s="109"/>
      <c r="L59" s="16" t="s">
        <v>980</v>
      </c>
      <c r="M59" s="95" t="s">
        <v>810</v>
      </c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>
      <c r="A60" s="87">
        <v>60.0</v>
      </c>
      <c r="B60" s="7">
        <v>60.0</v>
      </c>
      <c r="C60" s="129">
        <v>311936.0</v>
      </c>
      <c r="D60" s="89" t="s">
        <v>981</v>
      </c>
      <c r="E60" s="89" t="s">
        <v>982</v>
      </c>
      <c r="F60" s="87" t="s">
        <v>37</v>
      </c>
      <c r="G60" s="90" t="s">
        <v>13</v>
      </c>
      <c r="H60" s="91" t="s">
        <v>427</v>
      </c>
      <c r="I60" s="87" t="s">
        <v>983</v>
      </c>
      <c r="J60" s="87" t="s">
        <v>195</v>
      </c>
      <c r="K60" s="93"/>
      <c r="L60" s="137" t="s">
        <v>984</v>
      </c>
      <c r="M60" s="95" t="s">
        <v>810</v>
      </c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>
      <c r="A61" s="87">
        <v>61.0</v>
      </c>
      <c r="B61" s="7">
        <v>61.0</v>
      </c>
      <c r="C61" s="129">
        <v>332026.0</v>
      </c>
      <c r="D61" s="89" t="s">
        <v>985</v>
      </c>
      <c r="E61" s="89" t="s">
        <v>864</v>
      </c>
      <c r="F61" s="87" t="s">
        <v>55</v>
      </c>
      <c r="G61" s="90" t="s">
        <v>13</v>
      </c>
      <c r="H61" s="91" t="s">
        <v>427</v>
      </c>
      <c r="I61" s="87" t="s">
        <v>986</v>
      </c>
      <c r="J61" s="87" t="s">
        <v>195</v>
      </c>
      <c r="K61" s="93"/>
      <c r="L61" s="137" t="s">
        <v>987</v>
      </c>
      <c r="M61" s="95" t="s">
        <v>810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>
      <c r="A62" s="87">
        <v>62.0</v>
      </c>
      <c r="B62" s="7">
        <v>62.0</v>
      </c>
      <c r="C62" s="129">
        <v>311844.0</v>
      </c>
      <c r="D62" s="89" t="s">
        <v>26</v>
      </c>
      <c r="E62" s="89" t="s">
        <v>55</v>
      </c>
      <c r="F62" s="87" t="s">
        <v>988</v>
      </c>
      <c r="G62" s="90" t="s">
        <v>13</v>
      </c>
      <c r="H62" s="91" t="s">
        <v>427</v>
      </c>
      <c r="I62" s="87" t="s">
        <v>422</v>
      </c>
      <c r="J62" s="87" t="s">
        <v>195</v>
      </c>
      <c r="K62" s="93"/>
      <c r="L62" s="137" t="s">
        <v>989</v>
      </c>
      <c r="M62" s="95" t="s">
        <v>810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>
      <c r="A63" s="87">
        <v>63.0</v>
      </c>
      <c r="B63" s="7">
        <v>63.0</v>
      </c>
      <c r="C63" s="129">
        <v>323825.0</v>
      </c>
      <c r="D63" s="89" t="s">
        <v>990</v>
      </c>
      <c r="E63" s="89" t="s">
        <v>991</v>
      </c>
      <c r="F63" s="87" t="s">
        <v>992</v>
      </c>
      <c r="G63" s="90" t="s">
        <v>13</v>
      </c>
      <c r="H63" s="91" t="s">
        <v>427</v>
      </c>
      <c r="I63" s="87" t="s">
        <v>993</v>
      </c>
      <c r="J63" s="87" t="s">
        <v>195</v>
      </c>
      <c r="K63" s="93"/>
      <c r="L63" s="137" t="s">
        <v>994</v>
      </c>
      <c r="M63" s="95" t="s">
        <v>810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>
      <c r="A64" s="87">
        <v>64.0</v>
      </c>
      <c r="B64" s="7">
        <v>64.0</v>
      </c>
      <c r="C64" s="129">
        <v>289709.0</v>
      </c>
      <c r="D64" s="89" t="s">
        <v>995</v>
      </c>
      <c r="E64" s="89" t="s">
        <v>430</v>
      </c>
      <c r="F64" s="87" t="s">
        <v>24</v>
      </c>
      <c r="G64" s="90" t="s">
        <v>13</v>
      </c>
      <c r="H64" s="91" t="s">
        <v>427</v>
      </c>
      <c r="I64" s="87" t="s">
        <v>996</v>
      </c>
      <c r="J64" s="87" t="s">
        <v>195</v>
      </c>
      <c r="K64" s="93"/>
      <c r="L64" s="137" t="s">
        <v>997</v>
      </c>
      <c r="M64" s="95" t="s">
        <v>810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>
      <c r="A65" s="87">
        <v>65.0</v>
      </c>
      <c r="B65" s="7">
        <v>65.0</v>
      </c>
      <c r="C65" s="129">
        <v>327933.0</v>
      </c>
      <c r="D65" s="89" t="s">
        <v>69</v>
      </c>
      <c r="E65" s="89" t="s">
        <v>998</v>
      </c>
      <c r="F65" s="87" t="s">
        <v>999</v>
      </c>
      <c r="G65" s="90" t="s">
        <v>13</v>
      </c>
      <c r="H65" s="91" t="s">
        <v>427</v>
      </c>
      <c r="I65" s="87" t="s">
        <v>938</v>
      </c>
      <c r="J65" s="87" t="s">
        <v>195</v>
      </c>
      <c r="K65" s="93"/>
      <c r="L65" s="137" t="s">
        <v>1000</v>
      </c>
      <c r="M65" s="95" t="s">
        <v>867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>
      <c r="A66" s="87">
        <v>66.0</v>
      </c>
      <c r="B66" s="7">
        <v>66.0</v>
      </c>
      <c r="C66" s="129">
        <v>324216.0</v>
      </c>
      <c r="D66" s="89" t="s">
        <v>69</v>
      </c>
      <c r="E66" s="89" t="s">
        <v>1001</v>
      </c>
      <c r="F66" s="87" t="s">
        <v>1002</v>
      </c>
      <c r="G66" s="90" t="s">
        <v>13</v>
      </c>
      <c r="H66" s="91" t="s">
        <v>427</v>
      </c>
      <c r="I66" s="87" t="s">
        <v>986</v>
      </c>
      <c r="J66" s="87" t="s">
        <v>195</v>
      </c>
      <c r="K66" s="93"/>
      <c r="L66" s="137" t="s">
        <v>1003</v>
      </c>
      <c r="M66" s="95" t="s">
        <v>810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>
      <c r="A67" s="87">
        <v>67.0</v>
      </c>
      <c r="B67" s="7">
        <v>67.0</v>
      </c>
      <c r="C67" s="129">
        <v>316818.0</v>
      </c>
      <c r="D67" s="89" t="s">
        <v>420</v>
      </c>
      <c r="E67" s="89" t="s">
        <v>1004</v>
      </c>
      <c r="F67" s="87" t="s">
        <v>437</v>
      </c>
      <c r="G67" s="90" t="s">
        <v>13</v>
      </c>
      <c r="H67" s="91" t="s">
        <v>427</v>
      </c>
      <c r="I67" s="87" t="s">
        <v>81</v>
      </c>
      <c r="J67" s="87" t="s">
        <v>195</v>
      </c>
      <c r="K67" s="93"/>
      <c r="L67" s="137" t="s">
        <v>1005</v>
      </c>
      <c r="M67" s="95" t="s">
        <v>810</v>
      </c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>
      <c r="A68" s="87">
        <v>68.0</v>
      </c>
      <c r="B68" s="7">
        <v>68.0</v>
      </c>
      <c r="C68" s="38">
        <v>326169.0</v>
      </c>
      <c r="D68" s="13" t="s">
        <v>433</v>
      </c>
      <c r="E68" s="13" t="s">
        <v>375</v>
      </c>
      <c r="F68" s="10" t="s">
        <v>434</v>
      </c>
      <c r="G68" s="11" t="s">
        <v>13</v>
      </c>
      <c r="H68" s="37" t="s">
        <v>427</v>
      </c>
      <c r="I68" s="10" t="s">
        <v>435</v>
      </c>
      <c r="J68" s="10" t="s">
        <v>195</v>
      </c>
      <c r="K68" s="109"/>
      <c r="L68" s="16" t="s">
        <v>1006</v>
      </c>
      <c r="M68" s="95" t="s">
        <v>810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>
      <c r="A69" s="87">
        <v>69.0</v>
      </c>
      <c r="B69" s="7">
        <v>69.0</v>
      </c>
      <c r="C69" s="129">
        <v>333801.0</v>
      </c>
      <c r="D69" s="89" t="s">
        <v>1007</v>
      </c>
      <c r="E69" s="89" t="s">
        <v>426</v>
      </c>
      <c r="F69" s="87" t="s">
        <v>1008</v>
      </c>
      <c r="G69" s="90" t="s">
        <v>13</v>
      </c>
      <c r="H69" s="91" t="s">
        <v>427</v>
      </c>
      <c r="I69" s="87" t="s">
        <v>1009</v>
      </c>
      <c r="J69" s="87" t="s">
        <v>195</v>
      </c>
      <c r="K69" s="93"/>
      <c r="L69" s="138" t="s">
        <v>1010</v>
      </c>
      <c r="M69" s="95" t="s">
        <v>810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>
      <c r="A70" s="87">
        <v>70.0</v>
      </c>
      <c r="B70" s="7">
        <v>70.0</v>
      </c>
      <c r="C70" s="129">
        <v>333689.0</v>
      </c>
      <c r="D70" s="89" t="s">
        <v>112</v>
      </c>
      <c r="E70" s="89" t="s">
        <v>1011</v>
      </c>
      <c r="F70" s="87" t="s">
        <v>1012</v>
      </c>
      <c r="G70" s="90" t="s">
        <v>22</v>
      </c>
      <c r="H70" s="91" t="s">
        <v>427</v>
      </c>
      <c r="I70" s="87" t="s">
        <v>110</v>
      </c>
      <c r="J70" s="87" t="s">
        <v>195</v>
      </c>
      <c r="K70" s="93"/>
      <c r="L70" s="138" t="s">
        <v>1013</v>
      </c>
      <c r="M70" s="95" t="s">
        <v>810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>
      <c r="A71" s="87">
        <v>71.0</v>
      </c>
      <c r="B71" s="7">
        <v>71.0</v>
      </c>
      <c r="C71" s="38">
        <v>316273.0</v>
      </c>
      <c r="D71" s="13" t="s">
        <v>436</v>
      </c>
      <c r="E71" s="13" t="s">
        <v>437</v>
      </c>
      <c r="F71" s="10" t="s">
        <v>339</v>
      </c>
      <c r="G71" s="11" t="s">
        <v>22</v>
      </c>
      <c r="H71" s="37" t="s">
        <v>427</v>
      </c>
      <c r="I71" s="10" t="s">
        <v>435</v>
      </c>
      <c r="J71" s="10" t="s">
        <v>195</v>
      </c>
      <c r="K71" s="109"/>
      <c r="L71" s="16" t="s">
        <v>1014</v>
      </c>
      <c r="M71" s="95" t="s">
        <v>810</v>
      </c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>
      <c r="A72" s="87">
        <v>72.0</v>
      </c>
      <c r="B72" s="7">
        <v>72.0</v>
      </c>
      <c r="C72" s="129">
        <v>319740.0</v>
      </c>
      <c r="D72" s="89" t="s">
        <v>897</v>
      </c>
      <c r="E72" s="89" t="s">
        <v>1015</v>
      </c>
      <c r="F72" s="87" t="s">
        <v>1016</v>
      </c>
      <c r="G72" s="90" t="s">
        <v>22</v>
      </c>
      <c r="H72" s="91" t="s">
        <v>427</v>
      </c>
      <c r="I72" s="87" t="s">
        <v>1017</v>
      </c>
      <c r="J72" s="87" t="s">
        <v>195</v>
      </c>
      <c r="K72" s="93"/>
      <c r="L72" s="137" t="s">
        <v>1018</v>
      </c>
      <c r="M72" s="95" t="s">
        <v>810</v>
      </c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>
      <c r="A73" s="87">
        <v>73.0</v>
      </c>
      <c r="B73" s="7">
        <v>73.0</v>
      </c>
      <c r="C73" s="129">
        <v>314108.0</v>
      </c>
      <c r="D73" s="89" t="s">
        <v>1019</v>
      </c>
      <c r="E73" s="89" t="s">
        <v>812</v>
      </c>
      <c r="F73" s="87" t="s">
        <v>1020</v>
      </c>
      <c r="G73" s="90" t="s">
        <v>22</v>
      </c>
      <c r="H73" s="91" t="s">
        <v>427</v>
      </c>
      <c r="I73" s="87" t="s">
        <v>727</v>
      </c>
      <c r="J73" s="87" t="s">
        <v>195</v>
      </c>
      <c r="K73" s="93"/>
      <c r="L73" s="137" t="s">
        <v>1021</v>
      </c>
      <c r="M73" s="95" t="s">
        <v>810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>
      <c r="A74" s="87">
        <v>74.0</v>
      </c>
      <c r="B74" s="7">
        <v>74.0</v>
      </c>
      <c r="C74" s="129">
        <v>311931.0</v>
      </c>
      <c r="D74" s="89" t="s">
        <v>1022</v>
      </c>
      <c r="E74" s="89" t="s">
        <v>1023</v>
      </c>
      <c r="F74" s="87" t="s">
        <v>1024</v>
      </c>
      <c r="G74" s="90" t="s">
        <v>22</v>
      </c>
      <c r="H74" s="91" t="s">
        <v>427</v>
      </c>
      <c r="I74" s="87" t="s">
        <v>407</v>
      </c>
      <c r="J74" s="87" t="s">
        <v>195</v>
      </c>
      <c r="K74" s="93"/>
      <c r="L74" s="137" t="s">
        <v>1025</v>
      </c>
      <c r="M74" s="95" t="s">
        <v>810</v>
      </c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>
      <c r="A75" s="87">
        <v>75.0</v>
      </c>
      <c r="B75" s="7">
        <v>75.0</v>
      </c>
      <c r="C75" s="38">
        <v>330507.0</v>
      </c>
      <c r="D75" s="13" t="s">
        <v>438</v>
      </c>
      <c r="E75" s="13" t="s">
        <v>439</v>
      </c>
      <c r="F75" s="10" t="s">
        <v>440</v>
      </c>
      <c r="G75" s="11" t="s">
        <v>22</v>
      </c>
      <c r="H75" s="37" t="s">
        <v>427</v>
      </c>
      <c r="I75" s="10" t="s">
        <v>205</v>
      </c>
      <c r="J75" s="10" t="s">
        <v>195</v>
      </c>
      <c r="K75" s="109"/>
      <c r="L75" s="16" t="s">
        <v>1026</v>
      </c>
      <c r="M75" s="95" t="s">
        <v>810</v>
      </c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>
      <c r="A76" s="87">
        <v>76.0</v>
      </c>
      <c r="B76" s="7">
        <v>76.0</v>
      </c>
      <c r="C76" s="129">
        <v>314716.0</v>
      </c>
      <c r="D76" s="89" t="s">
        <v>212</v>
      </c>
      <c r="E76" s="89" t="s">
        <v>1027</v>
      </c>
      <c r="F76" s="87" t="s">
        <v>912</v>
      </c>
      <c r="G76" s="90" t="s">
        <v>22</v>
      </c>
      <c r="H76" s="91" t="s">
        <v>427</v>
      </c>
      <c r="I76" s="87" t="s">
        <v>492</v>
      </c>
      <c r="J76" s="87" t="s">
        <v>195</v>
      </c>
      <c r="K76" s="93"/>
      <c r="L76" s="137" t="s">
        <v>1028</v>
      </c>
      <c r="M76" s="95" t="s">
        <v>810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>
      <c r="A77" s="87">
        <v>77.0</v>
      </c>
      <c r="B77" s="7">
        <v>77.0</v>
      </c>
      <c r="C77" s="129">
        <v>289706.0</v>
      </c>
      <c r="D77" s="89" t="s">
        <v>1029</v>
      </c>
      <c r="E77" s="89" t="s">
        <v>1030</v>
      </c>
      <c r="F77" s="87" t="s">
        <v>85</v>
      </c>
      <c r="G77" s="90" t="s">
        <v>22</v>
      </c>
      <c r="H77" s="91" t="s">
        <v>427</v>
      </c>
      <c r="I77" s="87" t="s">
        <v>1031</v>
      </c>
      <c r="J77" s="87" t="s">
        <v>195</v>
      </c>
      <c r="K77" s="93"/>
      <c r="L77" s="137" t="s">
        <v>1032</v>
      </c>
      <c r="M77" s="95" t="s">
        <v>810</v>
      </c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>
      <c r="A78" s="87">
        <v>78.0</v>
      </c>
      <c r="B78" s="7">
        <v>78.0</v>
      </c>
      <c r="C78" s="129">
        <v>342236.0</v>
      </c>
      <c r="D78" s="89" t="s">
        <v>1033</v>
      </c>
      <c r="E78" s="89" t="s">
        <v>1034</v>
      </c>
      <c r="F78" s="87" t="s">
        <v>339</v>
      </c>
      <c r="G78" s="90" t="s">
        <v>22</v>
      </c>
      <c r="H78" s="91" t="s">
        <v>427</v>
      </c>
      <c r="I78" s="87" t="s">
        <v>232</v>
      </c>
      <c r="J78" s="87" t="s">
        <v>195</v>
      </c>
      <c r="K78" s="93"/>
      <c r="L78" s="138" t="s">
        <v>1035</v>
      </c>
      <c r="M78" s="95" t="s">
        <v>810</v>
      </c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>
      <c r="A79" s="87">
        <v>79.0</v>
      </c>
      <c r="B79" s="7">
        <v>79.0</v>
      </c>
      <c r="C79" s="129">
        <v>321596.0</v>
      </c>
      <c r="D79" s="89" t="s">
        <v>1036</v>
      </c>
      <c r="E79" s="89" t="s">
        <v>1037</v>
      </c>
      <c r="F79" s="87" t="s">
        <v>1038</v>
      </c>
      <c r="G79" s="90" t="s">
        <v>22</v>
      </c>
      <c r="H79" s="91" t="s">
        <v>427</v>
      </c>
      <c r="I79" s="87" t="s">
        <v>1039</v>
      </c>
      <c r="J79" s="87" t="s">
        <v>195</v>
      </c>
      <c r="K79" s="93"/>
      <c r="L79" s="137" t="s">
        <v>1040</v>
      </c>
      <c r="M79" s="95" t="s">
        <v>810</v>
      </c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>
      <c r="A80" s="87">
        <v>80.0</v>
      </c>
      <c r="B80" s="7">
        <v>80.0</v>
      </c>
      <c r="C80" s="129">
        <v>283440.0</v>
      </c>
      <c r="D80" s="89" t="s">
        <v>1041</v>
      </c>
      <c r="E80" s="89" t="s">
        <v>17</v>
      </c>
      <c r="F80" s="87" t="s">
        <v>1042</v>
      </c>
      <c r="G80" s="90" t="s">
        <v>22</v>
      </c>
      <c r="H80" s="91" t="s">
        <v>427</v>
      </c>
      <c r="I80" s="87" t="s">
        <v>958</v>
      </c>
      <c r="J80" s="87" t="s">
        <v>195</v>
      </c>
      <c r="K80" s="93"/>
      <c r="L80" s="137" t="s">
        <v>1043</v>
      </c>
      <c r="M80" s="95" t="s">
        <v>810</v>
      </c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>
      <c r="A81" s="87">
        <v>81.0</v>
      </c>
      <c r="B81" s="7">
        <v>81.0</v>
      </c>
      <c r="C81" s="129">
        <v>328247.0</v>
      </c>
      <c r="D81" s="89" t="s">
        <v>255</v>
      </c>
      <c r="E81" s="89" t="s">
        <v>1044</v>
      </c>
      <c r="F81" s="87" t="s">
        <v>1045</v>
      </c>
      <c r="G81" s="90" t="s">
        <v>22</v>
      </c>
      <c r="H81" s="91" t="s">
        <v>427</v>
      </c>
      <c r="I81" s="87" t="s">
        <v>958</v>
      </c>
      <c r="J81" s="87" t="s">
        <v>195</v>
      </c>
      <c r="K81" s="93"/>
      <c r="L81" s="137" t="s">
        <v>1046</v>
      </c>
      <c r="M81" s="95" t="s">
        <v>810</v>
      </c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>
      <c r="A82" s="87">
        <v>82.0</v>
      </c>
      <c r="B82" s="7">
        <v>82.0</v>
      </c>
      <c r="C82" s="101">
        <v>316127.0</v>
      </c>
      <c r="D82" s="114" t="s">
        <v>1047</v>
      </c>
      <c r="E82" s="102" t="s">
        <v>1048</v>
      </c>
      <c r="F82" s="115" t="s">
        <v>339</v>
      </c>
      <c r="G82" s="104" t="s">
        <v>22</v>
      </c>
      <c r="H82" s="116" t="s">
        <v>427</v>
      </c>
      <c r="I82" s="103" t="s">
        <v>1049</v>
      </c>
      <c r="J82" s="115" t="s">
        <v>195</v>
      </c>
      <c r="K82" s="117">
        <v>40.0</v>
      </c>
      <c r="L82" s="118" t="s">
        <v>1050</v>
      </c>
      <c r="M82" s="95" t="s">
        <v>867</v>
      </c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>
      <c r="A83" s="87">
        <v>83.0</v>
      </c>
      <c r="B83" s="7">
        <v>83.0</v>
      </c>
      <c r="C83" s="129">
        <v>312572.0</v>
      </c>
      <c r="D83" s="89" t="s">
        <v>1051</v>
      </c>
      <c r="E83" s="89" t="s">
        <v>540</v>
      </c>
      <c r="F83" s="87" t="s">
        <v>1052</v>
      </c>
      <c r="G83" s="90" t="s">
        <v>22</v>
      </c>
      <c r="H83" s="91" t="s">
        <v>427</v>
      </c>
      <c r="I83" s="87" t="s">
        <v>881</v>
      </c>
      <c r="J83" s="87" t="s">
        <v>195</v>
      </c>
      <c r="K83" s="93"/>
      <c r="L83" s="137" t="s">
        <v>1053</v>
      </c>
      <c r="M83" s="95" t="s">
        <v>810</v>
      </c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>
      <c r="A84" s="87">
        <v>84.0</v>
      </c>
      <c r="B84" s="7">
        <v>84.0</v>
      </c>
      <c r="C84" s="101">
        <v>318518.0</v>
      </c>
      <c r="D84" s="114" t="s">
        <v>577</v>
      </c>
      <c r="E84" s="102" t="s">
        <v>1054</v>
      </c>
      <c r="F84" s="115" t="s">
        <v>339</v>
      </c>
      <c r="G84" s="104" t="s">
        <v>22</v>
      </c>
      <c r="H84" s="116" t="s">
        <v>427</v>
      </c>
      <c r="I84" s="103" t="s">
        <v>900</v>
      </c>
      <c r="J84" s="115" t="s">
        <v>195</v>
      </c>
      <c r="K84" s="117">
        <v>90.0</v>
      </c>
      <c r="L84" s="118" t="s">
        <v>1055</v>
      </c>
      <c r="M84" s="95" t="s">
        <v>810</v>
      </c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>
      <c r="A85" s="87">
        <v>85.0</v>
      </c>
      <c r="B85" s="7">
        <v>85.0</v>
      </c>
      <c r="C85" s="129">
        <v>339339.0</v>
      </c>
      <c r="D85" s="89" t="s">
        <v>1056</v>
      </c>
      <c r="E85" s="89" t="s">
        <v>837</v>
      </c>
      <c r="F85" s="87" t="s">
        <v>375</v>
      </c>
      <c r="G85" s="90" t="s">
        <v>22</v>
      </c>
      <c r="H85" s="91" t="s">
        <v>427</v>
      </c>
      <c r="I85" s="87" t="s">
        <v>1009</v>
      </c>
      <c r="J85" s="87" t="s">
        <v>195</v>
      </c>
      <c r="K85" s="93"/>
      <c r="L85" s="138" t="s">
        <v>1057</v>
      </c>
      <c r="M85" s="95" t="s">
        <v>810</v>
      </c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>
      <c r="A86" s="87">
        <v>86.0</v>
      </c>
      <c r="B86" s="7">
        <v>86.0</v>
      </c>
      <c r="C86" s="129">
        <v>325541.0</v>
      </c>
      <c r="D86" s="89" t="s">
        <v>1058</v>
      </c>
      <c r="E86" s="89" t="s">
        <v>325</v>
      </c>
      <c r="F86" s="87" t="s">
        <v>1059</v>
      </c>
      <c r="G86" s="90" t="s">
        <v>22</v>
      </c>
      <c r="H86" s="91" t="s">
        <v>427</v>
      </c>
      <c r="I86" s="87" t="s">
        <v>900</v>
      </c>
      <c r="J86" s="87" t="s">
        <v>195</v>
      </c>
      <c r="K86" s="93"/>
      <c r="L86" s="137" t="s">
        <v>1060</v>
      </c>
      <c r="M86" s="95" t="s">
        <v>810</v>
      </c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>
      <c r="A87" s="87">
        <v>87.0</v>
      </c>
      <c r="B87" s="7">
        <v>87.0</v>
      </c>
      <c r="C87" s="129">
        <v>324017.0</v>
      </c>
      <c r="D87" s="89" t="s">
        <v>480</v>
      </c>
      <c r="E87" s="89" t="s">
        <v>102</v>
      </c>
      <c r="F87" s="87" t="s">
        <v>1061</v>
      </c>
      <c r="G87" s="90" t="s">
        <v>22</v>
      </c>
      <c r="H87" s="91" t="s">
        <v>427</v>
      </c>
      <c r="I87" s="87" t="s">
        <v>986</v>
      </c>
      <c r="J87" s="87" t="s">
        <v>195</v>
      </c>
      <c r="K87" s="93"/>
      <c r="L87" s="137" t="s">
        <v>1062</v>
      </c>
      <c r="M87" s="95" t="s">
        <v>810</v>
      </c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>
      <c r="A88" s="87">
        <v>88.0</v>
      </c>
      <c r="B88" s="7">
        <v>88.0</v>
      </c>
      <c r="C88" s="129">
        <v>322448.0</v>
      </c>
      <c r="D88" s="89" t="s">
        <v>480</v>
      </c>
      <c r="E88" s="89" t="s">
        <v>1063</v>
      </c>
      <c r="F88" s="87" t="s">
        <v>1064</v>
      </c>
      <c r="G88" s="90" t="s">
        <v>22</v>
      </c>
      <c r="H88" s="91" t="s">
        <v>427</v>
      </c>
      <c r="I88" s="87" t="s">
        <v>764</v>
      </c>
      <c r="J88" s="87" t="s">
        <v>195</v>
      </c>
      <c r="K88" s="93"/>
      <c r="L88" s="137" t="s">
        <v>1065</v>
      </c>
      <c r="M88" s="95" t="s">
        <v>810</v>
      </c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>
      <c r="A89" s="87">
        <v>89.0</v>
      </c>
      <c r="B89" s="7">
        <v>89.0</v>
      </c>
      <c r="C89" s="129">
        <v>330345.0</v>
      </c>
      <c r="D89" s="89" t="s">
        <v>164</v>
      </c>
      <c r="E89" s="89" t="s">
        <v>440</v>
      </c>
      <c r="F89" s="87" t="s">
        <v>1066</v>
      </c>
      <c r="G89" s="90" t="s">
        <v>22</v>
      </c>
      <c r="H89" s="91" t="s">
        <v>427</v>
      </c>
      <c r="I89" s="87" t="s">
        <v>1009</v>
      </c>
      <c r="J89" s="87" t="s">
        <v>195</v>
      </c>
      <c r="K89" s="93"/>
      <c r="L89" s="138" t="s">
        <v>1067</v>
      </c>
      <c r="M89" s="95" t="s">
        <v>810</v>
      </c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>
      <c r="A90" s="87">
        <v>90.0</v>
      </c>
      <c r="B90" s="90">
        <v>1.0</v>
      </c>
      <c r="C90" s="139">
        <v>241349.0</v>
      </c>
      <c r="D90" s="140" t="s">
        <v>1068</v>
      </c>
      <c r="E90" s="140" t="s">
        <v>1069</v>
      </c>
      <c r="F90" s="107" t="s">
        <v>1070</v>
      </c>
      <c r="G90" s="90" t="s">
        <v>13</v>
      </c>
      <c r="H90" s="90">
        <v>1.0</v>
      </c>
      <c r="I90" s="107" t="s">
        <v>77</v>
      </c>
      <c r="J90" s="107" t="s">
        <v>1071</v>
      </c>
      <c r="K90" s="141"/>
      <c r="L90" s="142" t="s">
        <v>1072</v>
      </c>
      <c r="M90" s="95" t="s">
        <v>810</v>
      </c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>
      <c r="A91" s="87">
        <v>91.0</v>
      </c>
      <c r="B91" s="143">
        <v>2.0</v>
      </c>
      <c r="C91" s="139">
        <v>236759.0</v>
      </c>
      <c r="D91" s="140" t="s">
        <v>65</v>
      </c>
      <c r="E91" s="140" t="s">
        <v>1073</v>
      </c>
      <c r="F91" s="107" t="s">
        <v>1074</v>
      </c>
      <c r="G91" s="90" t="s">
        <v>13</v>
      </c>
      <c r="H91" s="90">
        <v>1.0</v>
      </c>
      <c r="I91" s="107" t="s">
        <v>77</v>
      </c>
      <c r="J91" s="107" t="s">
        <v>272</v>
      </c>
      <c r="K91" s="141"/>
      <c r="L91" s="107" t="s">
        <v>1075</v>
      </c>
      <c r="M91" s="144" t="s">
        <v>1076</v>
      </c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>
      <c r="A92" s="87">
        <v>92.0</v>
      </c>
      <c r="B92" s="90">
        <v>3.0</v>
      </c>
      <c r="C92" s="145">
        <v>238671.0</v>
      </c>
      <c r="D92" s="102" t="s">
        <v>1077</v>
      </c>
      <c r="E92" s="102" t="s">
        <v>689</v>
      </c>
      <c r="F92" s="103" t="s">
        <v>1078</v>
      </c>
      <c r="G92" s="104" t="s">
        <v>13</v>
      </c>
      <c r="H92" s="104">
        <v>1.0</v>
      </c>
      <c r="I92" s="103" t="s">
        <v>64</v>
      </c>
      <c r="J92" s="103" t="s">
        <v>272</v>
      </c>
      <c r="K92" s="105">
        <v>40.0</v>
      </c>
      <c r="L92" s="103" t="s">
        <v>1079</v>
      </c>
      <c r="M92" s="146" t="s">
        <v>1076</v>
      </c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>
      <c r="A93" s="87">
        <v>93.0</v>
      </c>
      <c r="B93" s="143">
        <v>4.0</v>
      </c>
      <c r="C93" s="139">
        <v>192614.0</v>
      </c>
      <c r="D93" s="140" t="s">
        <v>276</v>
      </c>
      <c r="E93" s="140" t="s">
        <v>1048</v>
      </c>
      <c r="F93" s="107"/>
      <c r="G93" s="90" t="s">
        <v>13</v>
      </c>
      <c r="H93" s="90">
        <v>1.0</v>
      </c>
      <c r="I93" s="107" t="s">
        <v>77</v>
      </c>
      <c r="J93" s="107" t="s">
        <v>272</v>
      </c>
      <c r="K93" s="141"/>
      <c r="L93" s="107" t="s">
        <v>1080</v>
      </c>
      <c r="M93" s="144" t="s">
        <v>810</v>
      </c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>
      <c r="A94" s="87">
        <v>94.0</v>
      </c>
      <c r="B94" s="90">
        <v>5.0</v>
      </c>
      <c r="C94" s="139">
        <v>209666.0</v>
      </c>
      <c r="D94" s="140" t="s">
        <v>1081</v>
      </c>
      <c r="E94" s="140" t="s">
        <v>1082</v>
      </c>
      <c r="F94" s="107" t="s">
        <v>363</v>
      </c>
      <c r="G94" s="90" t="s">
        <v>13</v>
      </c>
      <c r="H94" s="90">
        <v>1.0</v>
      </c>
      <c r="I94" s="107" t="s">
        <v>14</v>
      </c>
      <c r="J94" s="107" t="s">
        <v>272</v>
      </c>
      <c r="K94" s="141"/>
      <c r="L94" s="107" t="s">
        <v>1083</v>
      </c>
      <c r="M94" s="144" t="s">
        <v>810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>
      <c r="A95" s="87">
        <v>95.0</v>
      </c>
      <c r="B95" s="143">
        <v>6.0</v>
      </c>
      <c r="C95" s="39">
        <v>199999.0</v>
      </c>
      <c r="D95" s="40" t="s">
        <v>441</v>
      </c>
      <c r="E95" s="40" t="s">
        <v>442</v>
      </c>
      <c r="F95" s="41"/>
      <c r="G95" s="22" t="s">
        <v>13</v>
      </c>
      <c r="H95" s="22">
        <v>1.0</v>
      </c>
      <c r="I95" s="41" t="s">
        <v>110</v>
      </c>
      <c r="J95" s="41" t="s">
        <v>272</v>
      </c>
      <c r="K95" s="147"/>
      <c r="L95" s="148" t="s">
        <v>1084</v>
      </c>
      <c r="M95" s="144" t="s">
        <v>810</v>
      </c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>
      <c r="A96" s="87">
        <v>96.0</v>
      </c>
      <c r="B96" s="90">
        <v>7.0</v>
      </c>
      <c r="C96" s="39">
        <v>145877.0</v>
      </c>
      <c r="D96" s="40" t="s">
        <v>444</v>
      </c>
      <c r="E96" s="40" t="s">
        <v>445</v>
      </c>
      <c r="F96" s="41" t="s">
        <v>446</v>
      </c>
      <c r="G96" s="22" t="s">
        <v>13</v>
      </c>
      <c r="H96" s="22">
        <v>1.0</v>
      </c>
      <c r="I96" s="41" t="s">
        <v>447</v>
      </c>
      <c r="J96" s="41" t="s">
        <v>272</v>
      </c>
      <c r="K96" s="147"/>
      <c r="L96" s="41" t="s">
        <v>1085</v>
      </c>
      <c r="M96" s="144" t="s">
        <v>810</v>
      </c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>
      <c r="A97" s="87">
        <v>97.0</v>
      </c>
      <c r="B97" s="143">
        <v>8.0</v>
      </c>
      <c r="C97" s="139">
        <v>236999.0</v>
      </c>
      <c r="D97" s="140" t="s">
        <v>1086</v>
      </c>
      <c r="E97" s="140" t="s">
        <v>1087</v>
      </c>
      <c r="F97" s="107" t="s">
        <v>37</v>
      </c>
      <c r="G97" s="90" t="s">
        <v>13</v>
      </c>
      <c r="H97" s="90">
        <v>1.0</v>
      </c>
      <c r="I97" s="107" t="s">
        <v>119</v>
      </c>
      <c r="J97" s="107" t="s">
        <v>272</v>
      </c>
      <c r="K97" s="141"/>
      <c r="L97" s="142" t="s">
        <v>1088</v>
      </c>
      <c r="M97" s="144" t="s">
        <v>1076</v>
      </c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>
      <c r="A98" s="87">
        <v>98.0</v>
      </c>
      <c r="B98" s="90">
        <v>9.0</v>
      </c>
      <c r="C98" s="149">
        <v>218854.0</v>
      </c>
      <c r="D98" s="150" t="s">
        <v>589</v>
      </c>
      <c r="E98" s="150" t="s">
        <v>1089</v>
      </c>
      <c r="F98" s="92"/>
      <c r="G98" s="143" t="s">
        <v>13</v>
      </c>
      <c r="H98" s="143">
        <v>1.0</v>
      </c>
      <c r="I98" s="92" t="s">
        <v>1090</v>
      </c>
      <c r="J98" s="107" t="s">
        <v>272</v>
      </c>
      <c r="K98" s="151"/>
      <c r="L98" s="92" t="s">
        <v>1091</v>
      </c>
      <c r="M98" s="152" t="s">
        <v>810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>
      <c r="A99" s="87">
        <v>99.0</v>
      </c>
      <c r="B99" s="143">
        <v>10.0</v>
      </c>
      <c r="C99" s="39">
        <v>39305.0</v>
      </c>
      <c r="D99" s="40" t="s">
        <v>69</v>
      </c>
      <c r="E99" s="40" t="s">
        <v>448</v>
      </c>
      <c r="F99" s="41" t="s">
        <v>449</v>
      </c>
      <c r="G99" s="22" t="s">
        <v>13</v>
      </c>
      <c r="H99" s="22">
        <v>1.0</v>
      </c>
      <c r="I99" s="41" t="s">
        <v>450</v>
      </c>
      <c r="J99" s="41" t="s">
        <v>272</v>
      </c>
      <c r="K99" s="147"/>
      <c r="L99" s="41" t="s">
        <v>1092</v>
      </c>
      <c r="M99" s="152" t="s">
        <v>810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</row>
    <row r="100">
      <c r="A100" s="87">
        <v>100.0</v>
      </c>
      <c r="B100" s="90">
        <v>11.0</v>
      </c>
      <c r="C100" s="139">
        <v>190858.0</v>
      </c>
      <c r="D100" s="140" t="s">
        <v>1093</v>
      </c>
      <c r="E100" s="140" t="s">
        <v>1094</v>
      </c>
      <c r="F100" s="107" t="s">
        <v>1078</v>
      </c>
      <c r="G100" s="90" t="s">
        <v>22</v>
      </c>
      <c r="H100" s="90">
        <v>1.0</v>
      </c>
      <c r="I100" s="107" t="s">
        <v>77</v>
      </c>
      <c r="J100" s="107" t="s">
        <v>272</v>
      </c>
      <c r="K100" s="141"/>
      <c r="L100" s="107" t="s">
        <v>1095</v>
      </c>
      <c r="M100" s="152" t="s">
        <v>810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/>
    </row>
    <row r="101">
      <c r="A101" s="87">
        <v>101.0</v>
      </c>
      <c r="B101" s="143">
        <v>12.0</v>
      </c>
      <c r="C101" s="139">
        <v>241097.0</v>
      </c>
      <c r="D101" s="140" t="s">
        <v>1096</v>
      </c>
      <c r="E101" s="140" t="s">
        <v>327</v>
      </c>
      <c r="F101" s="107" t="s">
        <v>1097</v>
      </c>
      <c r="G101" s="90" t="s">
        <v>22</v>
      </c>
      <c r="H101" s="90">
        <v>1.0</v>
      </c>
      <c r="I101" s="107" t="s">
        <v>14</v>
      </c>
      <c r="J101" s="107" t="s">
        <v>272</v>
      </c>
      <c r="K101" s="141"/>
      <c r="L101" s="142" t="s">
        <v>1098</v>
      </c>
      <c r="M101" s="152" t="s">
        <v>810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>
      <c r="A102" s="87">
        <v>102.0</v>
      </c>
      <c r="B102" s="90">
        <v>13.0</v>
      </c>
      <c r="C102" s="145">
        <v>264108.0</v>
      </c>
      <c r="D102" s="102" t="s">
        <v>1099</v>
      </c>
      <c r="E102" s="102" t="s">
        <v>689</v>
      </c>
      <c r="F102" s="103" t="s">
        <v>1078</v>
      </c>
      <c r="G102" s="104" t="s">
        <v>13</v>
      </c>
      <c r="H102" s="104">
        <v>2.0</v>
      </c>
      <c r="I102" s="103" t="s">
        <v>537</v>
      </c>
      <c r="J102" s="103" t="s">
        <v>272</v>
      </c>
      <c r="K102" s="105">
        <v>40.0</v>
      </c>
      <c r="L102" s="103" t="s">
        <v>1100</v>
      </c>
      <c r="M102" s="146" t="s">
        <v>1076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03">
      <c r="A103" s="87">
        <v>103.0</v>
      </c>
      <c r="B103" s="143">
        <v>14.0</v>
      </c>
      <c r="C103" s="139">
        <v>233640.0</v>
      </c>
      <c r="D103" s="140" t="s">
        <v>1101</v>
      </c>
      <c r="E103" s="140" t="s">
        <v>1102</v>
      </c>
      <c r="F103" s="107" t="s">
        <v>1103</v>
      </c>
      <c r="G103" s="90" t="s">
        <v>13</v>
      </c>
      <c r="H103" s="90">
        <v>2.0</v>
      </c>
      <c r="I103" s="107" t="s">
        <v>77</v>
      </c>
      <c r="J103" s="107" t="s">
        <v>272</v>
      </c>
      <c r="K103" s="141"/>
      <c r="L103" s="107" t="s">
        <v>1104</v>
      </c>
      <c r="M103" s="144" t="s">
        <v>1076</v>
      </c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>
      <c r="A104" s="87">
        <v>104.0</v>
      </c>
      <c r="B104" s="90">
        <v>15.0</v>
      </c>
      <c r="C104" s="145">
        <v>266767.0</v>
      </c>
      <c r="D104" s="102" t="s">
        <v>1105</v>
      </c>
      <c r="E104" s="102" t="s">
        <v>130</v>
      </c>
      <c r="F104" s="103" t="s">
        <v>864</v>
      </c>
      <c r="G104" s="104" t="s">
        <v>13</v>
      </c>
      <c r="H104" s="104">
        <v>2.0</v>
      </c>
      <c r="I104" s="103" t="s">
        <v>77</v>
      </c>
      <c r="J104" s="103" t="s">
        <v>272</v>
      </c>
      <c r="K104" s="105">
        <v>60.0</v>
      </c>
      <c r="L104" s="103" t="s">
        <v>1106</v>
      </c>
      <c r="M104" s="146" t="s">
        <v>1076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>
      <c r="A105" s="87">
        <v>105.0</v>
      </c>
      <c r="B105" s="143">
        <v>16.0</v>
      </c>
      <c r="C105" s="139">
        <v>236746.0</v>
      </c>
      <c r="D105" s="140" t="s">
        <v>773</v>
      </c>
      <c r="E105" s="140" t="s">
        <v>1107</v>
      </c>
      <c r="F105" s="107" t="s">
        <v>1108</v>
      </c>
      <c r="G105" s="90" t="s">
        <v>22</v>
      </c>
      <c r="H105" s="90">
        <v>2.0</v>
      </c>
      <c r="I105" s="107" t="s">
        <v>77</v>
      </c>
      <c r="J105" s="107" t="s">
        <v>272</v>
      </c>
      <c r="K105" s="141"/>
      <c r="L105" s="107" t="s">
        <v>1109</v>
      </c>
      <c r="M105" s="144" t="s">
        <v>810</v>
      </c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>
      <c r="A106" s="87">
        <v>106.0</v>
      </c>
      <c r="B106" s="90">
        <v>17.0</v>
      </c>
      <c r="C106" s="139">
        <v>252265.0</v>
      </c>
      <c r="D106" s="140" t="s">
        <v>1110</v>
      </c>
      <c r="E106" s="140" t="s">
        <v>327</v>
      </c>
      <c r="F106" s="107" t="s">
        <v>1111</v>
      </c>
      <c r="G106" s="90" t="s">
        <v>22</v>
      </c>
      <c r="H106" s="90">
        <v>2.0</v>
      </c>
      <c r="I106" s="107" t="s">
        <v>359</v>
      </c>
      <c r="J106" s="107" t="s">
        <v>272</v>
      </c>
      <c r="K106" s="141"/>
      <c r="L106" s="107" t="s">
        <v>1112</v>
      </c>
      <c r="M106" s="144" t="s">
        <v>810</v>
      </c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>
      <c r="A107" s="87">
        <v>107.0</v>
      </c>
      <c r="B107" s="143">
        <v>18.0</v>
      </c>
      <c r="C107" s="139">
        <v>260135.0</v>
      </c>
      <c r="D107" s="140" t="s">
        <v>697</v>
      </c>
      <c r="E107" s="140" t="s">
        <v>24</v>
      </c>
      <c r="F107" s="107" t="s">
        <v>1113</v>
      </c>
      <c r="G107" s="90" t="s">
        <v>22</v>
      </c>
      <c r="H107" s="90">
        <v>2.0</v>
      </c>
      <c r="I107" s="107" t="s">
        <v>77</v>
      </c>
      <c r="J107" s="107" t="s">
        <v>272</v>
      </c>
      <c r="K107" s="141"/>
      <c r="L107" s="107" t="s">
        <v>1114</v>
      </c>
      <c r="M107" s="144" t="s">
        <v>1076</v>
      </c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  <row r="108">
      <c r="A108" s="87">
        <v>108.0</v>
      </c>
      <c r="B108" s="90">
        <v>19.0</v>
      </c>
      <c r="C108" s="145">
        <v>290648.0</v>
      </c>
      <c r="D108" s="102" t="s">
        <v>1115</v>
      </c>
      <c r="E108" s="102" t="s">
        <v>1116</v>
      </c>
      <c r="F108" s="103" t="s">
        <v>415</v>
      </c>
      <c r="G108" s="104" t="s">
        <v>13</v>
      </c>
      <c r="H108" s="104">
        <v>3.0</v>
      </c>
      <c r="I108" s="103" t="s">
        <v>77</v>
      </c>
      <c r="J108" s="103" t="s">
        <v>272</v>
      </c>
      <c r="K108" s="105">
        <v>40.0</v>
      </c>
      <c r="L108" s="103" t="s">
        <v>1117</v>
      </c>
      <c r="M108" s="146" t="s">
        <v>1076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/>
    </row>
    <row r="109">
      <c r="A109" s="87">
        <v>109.0</v>
      </c>
      <c r="B109" s="143">
        <v>20.0</v>
      </c>
      <c r="C109" s="153">
        <v>257279.0</v>
      </c>
      <c r="D109" s="140" t="s">
        <v>1118</v>
      </c>
      <c r="E109" s="140" t="s">
        <v>1119</v>
      </c>
      <c r="F109" s="107" t="s">
        <v>837</v>
      </c>
      <c r="G109" s="90" t="s">
        <v>22</v>
      </c>
      <c r="H109" s="90">
        <v>3.0</v>
      </c>
      <c r="I109" s="107" t="s">
        <v>77</v>
      </c>
      <c r="J109" s="107" t="s">
        <v>272</v>
      </c>
      <c r="K109" s="141"/>
      <c r="L109" s="107" t="s">
        <v>1120</v>
      </c>
      <c r="M109" s="144" t="s">
        <v>810</v>
      </c>
      <c r="N109" s="14"/>
      <c r="O109" s="14"/>
      <c r="P109" s="14"/>
      <c r="Q109" s="14"/>
      <c r="R109" s="14"/>
      <c r="S109" s="14"/>
      <c r="T109" s="14"/>
      <c r="U109" s="14"/>
      <c r="V109" s="14"/>
      <c r="W109" s="14"/>
    </row>
    <row r="110">
      <c r="A110" s="87">
        <v>110.0</v>
      </c>
      <c r="B110" s="90">
        <v>21.0</v>
      </c>
      <c r="C110" s="139">
        <v>294748.0</v>
      </c>
      <c r="D110" s="140" t="s">
        <v>1121</v>
      </c>
      <c r="E110" s="140" t="s">
        <v>965</v>
      </c>
      <c r="F110" s="107" t="s">
        <v>363</v>
      </c>
      <c r="G110" s="90" t="s">
        <v>22</v>
      </c>
      <c r="H110" s="90">
        <v>3.0</v>
      </c>
      <c r="I110" s="107" t="s">
        <v>450</v>
      </c>
      <c r="J110" s="107" t="s">
        <v>272</v>
      </c>
      <c r="K110" s="141"/>
      <c r="L110" s="107" t="s">
        <v>1122</v>
      </c>
      <c r="M110" s="144" t="s">
        <v>810</v>
      </c>
      <c r="N110" s="14"/>
      <c r="O110" s="14"/>
      <c r="P110" s="14"/>
      <c r="Q110" s="14"/>
      <c r="R110" s="14"/>
      <c r="S110" s="14"/>
      <c r="T110" s="14"/>
      <c r="U110" s="14"/>
      <c r="V110" s="14"/>
      <c r="W110" s="14"/>
    </row>
    <row r="111">
      <c r="A111" s="87">
        <v>111.0</v>
      </c>
      <c r="B111" s="143">
        <v>22.0</v>
      </c>
      <c r="C111" s="129">
        <v>327520.0</v>
      </c>
      <c r="D111" s="89" t="s">
        <v>1123</v>
      </c>
      <c r="E111" s="140" t="s">
        <v>1124</v>
      </c>
      <c r="F111" s="107" t="s">
        <v>1125</v>
      </c>
      <c r="G111" s="90" t="s">
        <v>13</v>
      </c>
      <c r="H111" s="90">
        <v>4.0</v>
      </c>
      <c r="I111" s="87" t="s">
        <v>217</v>
      </c>
      <c r="J111" s="107" t="s">
        <v>272</v>
      </c>
      <c r="K111" s="141"/>
      <c r="L111" s="154" t="s">
        <v>1126</v>
      </c>
      <c r="M111" s="144" t="s">
        <v>1076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</row>
    <row r="112">
      <c r="A112" s="87">
        <v>112.0</v>
      </c>
      <c r="B112" s="90">
        <v>23.0</v>
      </c>
      <c r="C112" s="38">
        <v>321829.0</v>
      </c>
      <c r="D112" s="31" t="s">
        <v>451</v>
      </c>
      <c r="E112" s="31" t="s">
        <v>452</v>
      </c>
      <c r="F112" s="32" t="s">
        <v>453</v>
      </c>
      <c r="G112" s="11" t="s">
        <v>13</v>
      </c>
      <c r="H112" s="11">
        <v>4.0</v>
      </c>
      <c r="I112" s="10" t="s">
        <v>454</v>
      </c>
      <c r="J112" s="41" t="s">
        <v>272</v>
      </c>
      <c r="K112" s="155"/>
      <c r="L112" s="156" t="s">
        <v>1127</v>
      </c>
      <c r="M112" s="157" t="s">
        <v>810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</row>
    <row r="113">
      <c r="A113" s="87">
        <v>113.0</v>
      </c>
      <c r="B113" s="143">
        <v>24.0</v>
      </c>
      <c r="C113" s="129">
        <v>311943.0</v>
      </c>
      <c r="D113" s="140" t="s">
        <v>1128</v>
      </c>
      <c r="E113" s="140" t="s">
        <v>1129</v>
      </c>
      <c r="F113" s="107" t="s">
        <v>1130</v>
      </c>
      <c r="G113" s="90" t="s">
        <v>13</v>
      </c>
      <c r="H113" s="90">
        <v>4.0</v>
      </c>
      <c r="I113" s="87" t="s">
        <v>77</v>
      </c>
      <c r="J113" s="107" t="s">
        <v>272</v>
      </c>
      <c r="K113" s="141"/>
      <c r="L113" s="154" t="s">
        <v>1131</v>
      </c>
      <c r="M113" s="144" t="s">
        <v>1076</v>
      </c>
      <c r="N113" s="14"/>
      <c r="O113" s="14"/>
      <c r="P113" s="14"/>
      <c r="Q113" s="14"/>
      <c r="R113" s="14"/>
      <c r="S113" s="14"/>
      <c r="T113" s="14"/>
      <c r="U113" s="14"/>
      <c r="V113" s="14"/>
      <c r="W113" s="14"/>
    </row>
    <row r="114">
      <c r="A114" s="87">
        <v>114.0</v>
      </c>
      <c r="B114" s="90">
        <v>25.0</v>
      </c>
      <c r="C114" s="38">
        <v>321610.0</v>
      </c>
      <c r="D114" s="31" t="s">
        <v>455</v>
      </c>
      <c r="E114" s="31" t="s">
        <v>456</v>
      </c>
      <c r="F114" s="32" t="s">
        <v>457</v>
      </c>
      <c r="G114" s="11" t="s">
        <v>13</v>
      </c>
      <c r="H114" s="11">
        <v>4.0</v>
      </c>
      <c r="I114" s="10" t="s">
        <v>359</v>
      </c>
      <c r="J114" s="41" t="s">
        <v>272</v>
      </c>
      <c r="K114" s="155"/>
      <c r="L114" s="158" t="s">
        <v>1132</v>
      </c>
      <c r="M114" s="157" t="s">
        <v>810</v>
      </c>
      <c r="N114" s="14"/>
      <c r="O114" s="14"/>
      <c r="P114" s="14"/>
      <c r="Q114" s="14"/>
      <c r="R114" s="14"/>
      <c r="S114" s="14"/>
      <c r="T114" s="14"/>
      <c r="U114" s="14"/>
      <c r="V114" s="14"/>
      <c r="W114" s="14"/>
    </row>
    <row r="115">
      <c r="A115" s="87">
        <v>115.0</v>
      </c>
      <c r="B115" s="143">
        <v>26.0</v>
      </c>
      <c r="C115" s="113">
        <v>323827.0</v>
      </c>
      <c r="D115" s="102" t="s">
        <v>734</v>
      </c>
      <c r="E115" s="102" t="s">
        <v>1133</v>
      </c>
      <c r="F115" s="103" t="s">
        <v>1134</v>
      </c>
      <c r="G115" s="104" t="s">
        <v>13</v>
      </c>
      <c r="H115" s="104">
        <v>4.0</v>
      </c>
      <c r="I115" s="115" t="s">
        <v>1135</v>
      </c>
      <c r="J115" s="103" t="s">
        <v>272</v>
      </c>
      <c r="K115" s="105">
        <v>40.0</v>
      </c>
      <c r="L115" s="159" t="s">
        <v>1136</v>
      </c>
      <c r="M115" s="146" t="s">
        <v>810</v>
      </c>
      <c r="N115" s="14"/>
      <c r="O115" s="14"/>
      <c r="P115" s="14"/>
      <c r="Q115" s="14"/>
      <c r="R115" s="14"/>
      <c r="S115" s="14"/>
      <c r="T115" s="14"/>
      <c r="U115" s="14"/>
      <c r="V115" s="14"/>
      <c r="W115" s="14"/>
    </row>
    <row r="116">
      <c r="A116" s="87">
        <v>116.0</v>
      </c>
      <c r="B116" s="90">
        <v>27.0</v>
      </c>
      <c r="C116" s="129">
        <v>326999.0</v>
      </c>
      <c r="D116" s="140" t="s">
        <v>734</v>
      </c>
      <c r="E116" s="140" t="s">
        <v>1137</v>
      </c>
      <c r="F116" s="107" t="s">
        <v>1138</v>
      </c>
      <c r="G116" s="90" t="s">
        <v>13</v>
      </c>
      <c r="H116" s="90">
        <v>4.0</v>
      </c>
      <c r="I116" s="87" t="s">
        <v>98</v>
      </c>
      <c r="J116" s="107" t="s">
        <v>272</v>
      </c>
      <c r="K116" s="141"/>
      <c r="L116" s="154" t="s">
        <v>1139</v>
      </c>
      <c r="M116" s="144" t="s">
        <v>1076</v>
      </c>
      <c r="N116" s="14"/>
      <c r="O116" s="14"/>
      <c r="P116" s="14"/>
      <c r="Q116" s="14"/>
      <c r="R116" s="14"/>
      <c r="S116" s="14"/>
      <c r="T116" s="14"/>
      <c r="U116" s="14"/>
      <c r="V116" s="14"/>
      <c r="W116" s="14"/>
    </row>
    <row r="117">
      <c r="A117" s="87">
        <v>117.0</v>
      </c>
      <c r="B117" s="143">
        <v>28.0</v>
      </c>
      <c r="C117" s="129">
        <v>319306.0</v>
      </c>
      <c r="D117" s="140" t="s">
        <v>1140</v>
      </c>
      <c r="E117" s="140" t="s">
        <v>1141</v>
      </c>
      <c r="F117" s="107" t="s">
        <v>1142</v>
      </c>
      <c r="G117" s="90" t="s">
        <v>13</v>
      </c>
      <c r="H117" s="90">
        <v>4.0</v>
      </c>
      <c r="I117" s="87" t="s">
        <v>470</v>
      </c>
      <c r="J117" s="107" t="s">
        <v>272</v>
      </c>
      <c r="K117" s="141"/>
      <c r="L117" s="154" t="s">
        <v>1143</v>
      </c>
      <c r="M117" s="144" t="s">
        <v>810</v>
      </c>
      <c r="N117" s="14"/>
      <c r="O117" s="14"/>
      <c r="P117" s="14"/>
      <c r="Q117" s="14"/>
      <c r="R117" s="14"/>
      <c r="S117" s="14"/>
      <c r="T117" s="14"/>
      <c r="U117" s="14"/>
      <c r="V117" s="14"/>
      <c r="W117" s="14"/>
    </row>
    <row r="118">
      <c r="A118" s="87">
        <v>118.0</v>
      </c>
      <c r="B118" s="90">
        <v>29.0</v>
      </c>
      <c r="C118" s="129">
        <v>328461.0</v>
      </c>
      <c r="D118" s="140" t="s">
        <v>1144</v>
      </c>
      <c r="E118" s="140" t="s">
        <v>1145</v>
      </c>
      <c r="F118" s="107" t="s">
        <v>1146</v>
      </c>
      <c r="G118" s="90" t="s">
        <v>13</v>
      </c>
      <c r="H118" s="90">
        <v>4.0</v>
      </c>
      <c r="I118" s="87" t="s">
        <v>98</v>
      </c>
      <c r="J118" s="107" t="s">
        <v>272</v>
      </c>
      <c r="K118" s="141"/>
      <c r="L118" s="154" t="s">
        <v>1147</v>
      </c>
      <c r="M118" s="144" t="s">
        <v>810</v>
      </c>
      <c r="N118" s="14"/>
      <c r="O118" s="14"/>
      <c r="P118" s="14"/>
      <c r="Q118" s="14"/>
      <c r="R118" s="14"/>
      <c r="S118" s="14"/>
      <c r="T118" s="14"/>
      <c r="U118" s="14"/>
      <c r="V118" s="14"/>
      <c r="W118" s="14"/>
    </row>
    <row r="119">
      <c r="A119" s="87">
        <v>119.0</v>
      </c>
      <c r="B119" s="143">
        <v>30.0</v>
      </c>
      <c r="C119" s="129">
        <v>326289.0</v>
      </c>
      <c r="D119" s="89" t="s">
        <v>1148</v>
      </c>
      <c r="E119" s="89" t="s">
        <v>721</v>
      </c>
      <c r="F119" s="87" t="s">
        <v>452</v>
      </c>
      <c r="G119" s="90" t="s">
        <v>13</v>
      </c>
      <c r="H119" s="90">
        <v>4.0</v>
      </c>
      <c r="I119" s="87" t="s">
        <v>98</v>
      </c>
      <c r="J119" s="107" t="s">
        <v>272</v>
      </c>
      <c r="K119" s="93"/>
      <c r="L119" s="154" t="s">
        <v>1149</v>
      </c>
      <c r="M119" s="144" t="s">
        <v>810</v>
      </c>
      <c r="N119" s="14"/>
      <c r="O119" s="14"/>
      <c r="P119" s="14"/>
      <c r="Q119" s="14"/>
      <c r="R119" s="14"/>
      <c r="S119" s="14"/>
      <c r="T119" s="14"/>
      <c r="U119" s="14"/>
      <c r="V119" s="14"/>
      <c r="W119" s="14"/>
    </row>
    <row r="120">
      <c r="A120" s="87">
        <v>120.0</v>
      </c>
      <c r="B120" s="90">
        <v>31.0</v>
      </c>
      <c r="C120" s="113">
        <v>325738.0</v>
      </c>
      <c r="D120" s="102" t="s">
        <v>1150</v>
      </c>
      <c r="E120" s="102" t="s">
        <v>1151</v>
      </c>
      <c r="F120" s="103" t="s">
        <v>1152</v>
      </c>
      <c r="G120" s="104" t="s">
        <v>13</v>
      </c>
      <c r="H120" s="104">
        <v>4.0</v>
      </c>
      <c r="I120" s="115" t="s">
        <v>1135</v>
      </c>
      <c r="J120" s="103" t="s">
        <v>272</v>
      </c>
      <c r="K120" s="105">
        <v>60.0</v>
      </c>
      <c r="L120" s="159" t="s">
        <v>1153</v>
      </c>
      <c r="M120" s="144" t="s">
        <v>810</v>
      </c>
      <c r="N120" s="14"/>
      <c r="O120" s="14"/>
      <c r="P120" s="14"/>
      <c r="Q120" s="14"/>
      <c r="R120" s="14"/>
      <c r="S120" s="14"/>
      <c r="T120" s="14"/>
      <c r="U120" s="14"/>
      <c r="V120" s="14"/>
      <c r="W120" s="14"/>
    </row>
    <row r="121">
      <c r="A121" s="87">
        <v>121.0</v>
      </c>
      <c r="B121" s="143">
        <v>32.0</v>
      </c>
      <c r="C121" s="113">
        <v>317676.0</v>
      </c>
      <c r="D121" s="102" t="s">
        <v>1154</v>
      </c>
      <c r="E121" s="102" t="s">
        <v>1155</v>
      </c>
      <c r="F121" s="103" t="s">
        <v>1156</v>
      </c>
      <c r="G121" s="104" t="s">
        <v>13</v>
      </c>
      <c r="H121" s="104">
        <v>4.0</v>
      </c>
      <c r="I121" s="115" t="s">
        <v>14</v>
      </c>
      <c r="J121" s="103" t="s">
        <v>272</v>
      </c>
      <c r="K121" s="105">
        <v>40.0</v>
      </c>
      <c r="L121" s="159" t="s">
        <v>1157</v>
      </c>
      <c r="M121" s="144" t="s">
        <v>810</v>
      </c>
      <c r="N121" s="14"/>
      <c r="O121" s="14"/>
      <c r="P121" s="14"/>
      <c r="Q121" s="14"/>
      <c r="R121" s="14"/>
      <c r="S121" s="14"/>
      <c r="T121" s="14"/>
      <c r="U121" s="14"/>
      <c r="V121" s="14"/>
      <c r="W121" s="14"/>
    </row>
    <row r="122">
      <c r="A122" s="87">
        <v>122.0</v>
      </c>
      <c r="B122" s="90">
        <v>33.0</v>
      </c>
      <c r="C122" s="160">
        <v>321591.0</v>
      </c>
      <c r="D122" s="102" t="s">
        <v>1158</v>
      </c>
      <c r="E122" s="102" t="s">
        <v>1159</v>
      </c>
      <c r="F122" s="103" t="s">
        <v>1160</v>
      </c>
      <c r="G122" s="104" t="s">
        <v>13</v>
      </c>
      <c r="H122" s="104">
        <v>4.0</v>
      </c>
      <c r="I122" s="115" t="s">
        <v>98</v>
      </c>
      <c r="J122" s="103" t="s">
        <v>272</v>
      </c>
      <c r="K122" s="105">
        <v>40.0</v>
      </c>
      <c r="L122" s="161" t="s">
        <v>1161</v>
      </c>
      <c r="M122" s="144" t="s">
        <v>810</v>
      </c>
      <c r="N122" s="14"/>
      <c r="O122" s="14"/>
      <c r="P122" s="14"/>
      <c r="Q122" s="14"/>
      <c r="R122" s="14"/>
      <c r="S122" s="14"/>
      <c r="T122" s="14"/>
      <c r="U122" s="14"/>
      <c r="V122" s="14"/>
      <c r="W122" s="14"/>
    </row>
    <row r="123">
      <c r="A123" s="87">
        <v>123.0</v>
      </c>
      <c r="B123" s="143">
        <v>34.0</v>
      </c>
      <c r="C123" s="129">
        <v>331952.0</v>
      </c>
      <c r="D123" s="140" t="s">
        <v>1162</v>
      </c>
      <c r="E123" s="140" t="s">
        <v>1163</v>
      </c>
      <c r="F123" s="107" t="s">
        <v>1164</v>
      </c>
      <c r="G123" s="90" t="s">
        <v>13</v>
      </c>
      <c r="H123" s="90">
        <v>4.0</v>
      </c>
      <c r="I123" s="87" t="s">
        <v>1165</v>
      </c>
      <c r="J123" s="107" t="s">
        <v>272</v>
      </c>
      <c r="K123" s="141"/>
      <c r="L123" s="154" t="s">
        <v>1166</v>
      </c>
      <c r="M123" s="144" t="s">
        <v>810</v>
      </c>
      <c r="N123" s="14"/>
      <c r="O123" s="14"/>
      <c r="P123" s="14"/>
      <c r="Q123" s="14"/>
      <c r="R123" s="14"/>
      <c r="S123" s="14"/>
      <c r="T123" s="14"/>
      <c r="U123" s="14"/>
      <c r="V123" s="14"/>
      <c r="W123" s="14"/>
    </row>
    <row r="124">
      <c r="A124" s="87">
        <v>124.0</v>
      </c>
      <c r="B124" s="90">
        <v>35.0</v>
      </c>
      <c r="C124" s="129">
        <v>329666.0</v>
      </c>
      <c r="D124" s="140" t="s">
        <v>351</v>
      </c>
      <c r="E124" s="140" t="s">
        <v>316</v>
      </c>
      <c r="F124" s="107"/>
      <c r="G124" s="90" t="s">
        <v>13</v>
      </c>
      <c r="H124" s="90">
        <v>4.0</v>
      </c>
      <c r="I124" s="87" t="s">
        <v>98</v>
      </c>
      <c r="J124" s="107" t="s">
        <v>272</v>
      </c>
      <c r="K124" s="141"/>
      <c r="L124" s="154" t="s">
        <v>1167</v>
      </c>
      <c r="M124" s="144" t="s">
        <v>810</v>
      </c>
      <c r="N124" s="14"/>
      <c r="O124" s="14"/>
      <c r="P124" s="14"/>
      <c r="Q124" s="14"/>
      <c r="R124" s="14"/>
      <c r="S124" s="14"/>
      <c r="T124" s="14"/>
      <c r="U124" s="14"/>
      <c r="V124" s="14"/>
      <c r="W124" s="14"/>
    </row>
    <row r="125">
      <c r="A125" s="87">
        <v>125.0</v>
      </c>
      <c r="B125" s="143">
        <v>36.0</v>
      </c>
      <c r="C125" s="129">
        <v>314325.0</v>
      </c>
      <c r="D125" s="140" t="s">
        <v>1168</v>
      </c>
      <c r="E125" s="140" t="s">
        <v>1169</v>
      </c>
      <c r="F125" s="107" t="s">
        <v>1170</v>
      </c>
      <c r="G125" s="90" t="s">
        <v>13</v>
      </c>
      <c r="H125" s="90">
        <v>4.0</v>
      </c>
      <c r="I125" s="87" t="s">
        <v>77</v>
      </c>
      <c r="J125" s="107" t="s">
        <v>272</v>
      </c>
      <c r="K125" s="141"/>
      <c r="L125" s="154" t="s">
        <v>1171</v>
      </c>
      <c r="M125" s="144" t="s">
        <v>810</v>
      </c>
      <c r="N125" s="14"/>
      <c r="O125" s="14"/>
      <c r="P125" s="14"/>
      <c r="Q125" s="14"/>
      <c r="R125" s="14"/>
      <c r="S125" s="14"/>
      <c r="T125" s="14"/>
      <c r="U125" s="14"/>
      <c r="V125" s="14"/>
      <c r="W125" s="14"/>
    </row>
    <row r="126">
      <c r="A126" s="87">
        <v>126.0</v>
      </c>
      <c r="B126" s="90">
        <v>37.0</v>
      </c>
      <c r="C126" s="162">
        <v>314614.0</v>
      </c>
      <c r="D126" s="163" t="s">
        <v>1172</v>
      </c>
      <c r="E126" s="163" t="s">
        <v>327</v>
      </c>
      <c r="F126" s="164" t="s">
        <v>1173</v>
      </c>
      <c r="G126" s="165" t="s">
        <v>13</v>
      </c>
      <c r="H126" s="165">
        <v>4.0</v>
      </c>
      <c r="I126" s="121" t="s">
        <v>119</v>
      </c>
      <c r="J126" s="103" t="s">
        <v>272</v>
      </c>
      <c r="K126" s="166">
        <v>20.0</v>
      </c>
      <c r="L126" s="167" t="s">
        <v>1174</v>
      </c>
      <c r="M126" s="144" t="s">
        <v>810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</row>
    <row r="127">
      <c r="A127" s="87">
        <v>127.0</v>
      </c>
      <c r="B127" s="143">
        <v>38.0</v>
      </c>
      <c r="C127" s="129">
        <v>312729.0</v>
      </c>
      <c r="D127" s="140" t="s">
        <v>1175</v>
      </c>
      <c r="E127" s="140" t="s">
        <v>146</v>
      </c>
      <c r="F127" s="107" t="s">
        <v>1176</v>
      </c>
      <c r="G127" s="90" t="s">
        <v>13</v>
      </c>
      <c r="H127" s="90">
        <v>4.0</v>
      </c>
      <c r="I127" s="87" t="s">
        <v>1135</v>
      </c>
      <c r="J127" s="107" t="s">
        <v>272</v>
      </c>
      <c r="K127" s="141"/>
      <c r="L127" s="154" t="s">
        <v>1177</v>
      </c>
      <c r="M127" s="144" t="s">
        <v>810</v>
      </c>
      <c r="N127" s="14"/>
      <c r="O127" s="14"/>
      <c r="P127" s="14"/>
      <c r="Q127" s="14"/>
      <c r="R127" s="14"/>
      <c r="S127" s="14"/>
      <c r="T127" s="14"/>
      <c r="U127" s="14"/>
      <c r="V127" s="14"/>
      <c r="W127" s="14"/>
    </row>
    <row r="128">
      <c r="A128" s="87">
        <v>128.0</v>
      </c>
      <c r="B128" s="90">
        <v>39.0</v>
      </c>
      <c r="C128" s="129">
        <v>320410.0</v>
      </c>
      <c r="D128" s="140" t="s">
        <v>1178</v>
      </c>
      <c r="E128" s="140" t="s">
        <v>1179</v>
      </c>
      <c r="F128" s="107"/>
      <c r="G128" s="90" t="s">
        <v>22</v>
      </c>
      <c r="H128" s="90">
        <v>4.0</v>
      </c>
      <c r="I128" s="87" t="s">
        <v>1165</v>
      </c>
      <c r="J128" s="107" t="s">
        <v>272</v>
      </c>
      <c r="K128" s="141"/>
      <c r="L128" s="154" t="s">
        <v>1180</v>
      </c>
      <c r="M128" s="144" t="s">
        <v>810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</row>
    <row r="129">
      <c r="A129" s="87">
        <v>129.0</v>
      </c>
      <c r="B129" s="7">
        <v>1.0</v>
      </c>
      <c r="C129" s="168">
        <v>264695.0</v>
      </c>
      <c r="D129" s="114" t="s">
        <v>1181</v>
      </c>
      <c r="E129" s="114" t="s">
        <v>1182</v>
      </c>
      <c r="F129" s="115" t="s">
        <v>953</v>
      </c>
      <c r="G129" s="104" t="s">
        <v>13</v>
      </c>
      <c r="H129" s="169">
        <v>10.0</v>
      </c>
      <c r="I129" s="115" t="s">
        <v>119</v>
      </c>
      <c r="J129" s="115" t="s">
        <v>342</v>
      </c>
      <c r="K129" s="117">
        <v>40.0</v>
      </c>
      <c r="L129" s="170" t="s">
        <v>1183</v>
      </c>
      <c r="M129" s="171" t="s">
        <v>1184</v>
      </c>
      <c r="N129" s="14"/>
      <c r="O129" s="14"/>
      <c r="P129" s="14"/>
      <c r="Q129" s="14"/>
      <c r="R129" s="14"/>
      <c r="S129" s="14"/>
      <c r="T129" s="14"/>
      <c r="U129" s="14"/>
      <c r="V129" s="14"/>
      <c r="W129" s="14"/>
    </row>
    <row r="130">
      <c r="A130" s="87">
        <v>130.0</v>
      </c>
      <c r="B130" s="7">
        <v>2.0</v>
      </c>
      <c r="C130" s="168">
        <v>278809.0</v>
      </c>
      <c r="D130" s="114" t="s">
        <v>1185</v>
      </c>
      <c r="E130" s="114" t="s">
        <v>1186</v>
      </c>
      <c r="F130" s="115" t="s">
        <v>864</v>
      </c>
      <c r="G130" s="104" t="s">
        <v>13</v>
      </c>
      <c r="H130" s="169">
        <v>10.0</v>
      </c>
      <c r="I130" s="115" t="s">
        <v>14</v>
      </c>
      <c r="J130" s="115" t="s">
        <v>342</v>
      </c>
      <c r="K130" s="117">
        <v>90.0</v>
      </c>
      <c r="L130" s="161" t="s">
        <v>1187</v>
      </c>
      <c r="M130" s="171" t="s">
        <v>1184</v>
      </c>
      <c r="N130" s="14"/>
      <c r="O130" s="14"/>
      <c r="P130" s="14"/>
      <c r="Q130" s="14"/>
      <c r="R130" s="14"/>
      <c r="S130" s="14"/>
      <c r="T130" s="14"/>
      <c r="U130" s="14"/>
      <c r="V130" s="14"/>
      <c r="W130" s="14"/>
    </row>
    <row r="131">
      <c r="A131" s="87">
        <v>131.0</v>
      </c>
      <c r="B131" s="7">
        <v>3.0</v>
      </c>
      <c r="C131" s="172">
        <v>251192.0</v>
      </c>
      <c r="D131" s="89" t="s">
        <v>1188</v>
      </c>
      <c r="E131" s="89" t="s">
        <v>1189</v>
      </c>
      <c r="F131" s="87" t="s">
        <v>67</v>
      </c>
      <c r="G131" s="90" t="s">
        <v>13</v>
      </c>
      <c r="H131" s="173">
        <v>10.0</v>
      </c>
      <c r="I131" s="87" t="s">
        <v>943</v>
      </c>
      <c r="J131" s="87" t="s">
        <v>342</v>
      </c>
      <c r="K131" s="93"/>
      <c r="L131" s="174" t="s">
        <v>1190</v>
      </c>
      <c r="M131" s="95" t="s">
        <v>1191</v>
      </c>
      <c r="N131" s="14"/>
      <c r="O131" s="14"/>
      <c r="P131" s="14"/>
      <c r="Q131" s="14"/>
      <c r="R131" s="14"/>
      <c r="S131" s="14"/>
      <c r="T131" s="14"/>
      <c r="U131" s="14"/>
      <c r="V131" s="14"/>
      <c r="W131" s="14"/>
    </row>
    <row r="132">
      <c r="A132" s="87">
        <v>132.0</v>
      </c>
      <c r="B132" s="7">
        <v>4.0</v>
      </c>
      <c r="C132" s="172">
        <v>255071.0</v>
      </c>
      <c r="D132" s="89" t="s">
        <v>1192</v>
      </c>
      <c r="E132" s="89" t="s">
        <v>1193</v>
      </c>
      <c r="F132" s="87" t="s">
        <v>1194</v>
      </c>
      <c r="G132" s="90" t="s">
        <v>13</v>
      </c>
      <c r="H132" s="173">
        <v>10.0</v>
      </c>
      <c r="I132" s="87" t="s">
        <v>119</v>
      </c>
      <c r="J132" s="87" t="s">
        <v>342</v>
      </c>
      <c r="K132" s="93"/>
      <c r="L132" s="174" t="s">
        <v>1195</v>
      </c>
      <c r="M132" s="95" t="s">
        <v>1196</v>
      </c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>
      <c r="A133" s="87">
        <v>133.0</v>
      </c>
      <c r="B133" s="7">
        <v>5.0</v>
      </c>
      <c r="C133" s="168">
        <v>238257.0</v>
      </c>
      <c r="D133" s="114" t="s">
        <v>1197</v>
      </c>
      <c r="E133" s="114" t="s">
        <v>1198</v>
      </c>
      <c r="F133" s="115" t="s">
        <v>1199</v>
      </c>
      <c r="G133" s="104" t="s">
        <v>13</v>
      </c>
      <c r="H133" s="169">
        <v>10.0</v>
      </c>
      <c r="I133" s="115" t="s">
        <v>822</v>
      </c>
      <c r="J133" s="115" t="s">
        <v>342</v>
      </c>
      <c r="K133" s="117">
        <v>90.0</v>
      </c>
      <c r="L133" s="170" t="s">
        <v>1200</v>
      </c>
      <c r="M133" s="171" t="s">
        <v>1184</v>
      </c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>
      <c r="A134" s="87">
        <v>134.0</v>
      </c>
      <c r="B134" s="7">
        <v>6.0</v>
      </c>
      <c r="C134" s="59">
        <v>264311.0</v>
      </c>
      <c r="D134" s="53" t="s">
        <v>798</v>
      </c>
      <c r="E134" s="53" t="s">
        <v>799</v>
      </c>
      <c r="F134" s="57" t="s">
        <v>800</v>
      </c>
      <c r="G134" s="61" t="s">
        <v>13</v>
      </c>
      <c r="H134" s="61">
        <v>10.0</v>
      </c>
      <c r="I134" s="57" t="s">
        <v>643</v>
      </c>
      <c r="J134" s="57" t="s">
        <v>342</v>
      </c>
      <c r="K134" s="99"/>
      <c r="L134" s="175" t="s">
        <v>1201</v>
      </c>
      <c r="M134" s="176" t="s">
        <v>810</v>
      </c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>
      <c r="A135" s="87">
        <v>135.0</v>
      </c>
      <c r="B135" s="7">
        <v>7.0</v>
      </c>
      <c r="C135" s="172">
        <v>255802.0</v>
      </c>
      <c r="D135" s="89" t="s">
        <v>1202</v>
      </c>
      <c r="E135" s="89" t="s">
        <v>1203</v>
      </c>
      <c r="F135" s="87" t="s">
        <v>1204</v>
      </c>
      <c r="G135" s="90" t="s">
        <v>13</v>
      </c>
      <c r="H135" s="173">
        <v>10.0</v>
      </c>
      <c r="I135" s="87" t="s">
        <v>119</v>
      </c>
      <c r="J135" s="87" t="s">
        <v>342</v>
      </c>
      <c r="K135" s="93"/>
      <c r="L135" s="174" t="s">
        <v>1205</v>
      </c>
      <c r="M135" s="95" t="s">
        <v>1184</v>
      </c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>
      <c r="A136" s="87">
        <v>136.0</v>
      </c>
      <c r="B136" s="7">
        <v>8.0</v>
      </c>
      <c r="C136" s="177">
        <v>258362.0</v>
      </c>
      <c r="D136" s="178" t="s">
        <v>458</v>
      </c>
      <c r="E136" s="178" t="s">
        <v>459</v>
      </c>
      <c r="F136" s="179" t="s">
        <v>40</v>
      </c>
      <c r="G136" s="180" t="s">
        <v>13</v>
      </c>
      <c r="H136" s="181">
        <v>10.0</v>
      </c>
      <c r="I136" s="179" t="s">
        <v>275</v>
      </c>
      <c r="J136" s="179" t="s">
        <v>342</v>
      </c>
      <c r="K136" s="182"/>
      <c r="L136" s="183" t="s">
        <v>1206</v>
      </c>
      <c r="M136" s="179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>
      <c r="A137" s="87">
        <v>137.0</v>
      </c>
      <c r="B137" s="7">
        <v>9.0</v>
      </c>
      <c r="C137" s="168">
        <v>260438.0</v>
      </c>
      <c r="D137" s="184" t="s">
        <v>1207</v>
      </c>
      <c r="E137" s="184" t="s">
        <v>1208</v>
      </c>
      <c r="F137" s="121" t="s">
        <v>430</v>
      </c>
      <c r="G137" s="104" t="s">
        <v>13</v>
      </c>
      <c r="H137" s="169">
        <v>10.0</v>
      </c>
      <c r="I137" s="115" t="s">
        <v>119</v>
      </c>
      <c r="J137" s="115" t="s">
        <v>342</v>
      </c>
      <c r="K137" s="117">
        <v>80.0</v>
      </c>
      <c r="L137" s="170" t="s">
        <v>1209</v>
      </c>
      <c r="M137" s="171" t="s">
        <v>1210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>
      <c r="A138" s="87">
        <v>138.0</v>
      </c>
      <c r="B138" s="7">
        <v>10.0</v>
      </c>
      <c r="C138" s="172">
        <v>255070.0</v>
      </c>
      <c r="D138" s="89" t="s">
        <v>1211</v>
      </c>
      <c r="E138" s="89" t="s">
        <v>1193</v>
      </c>
      <c r="F138" s="87" t="s">
        <v>1194</v>
      </c>
      <c r="G138" s="90" t="s">
        <v>13</v>
      </c>
      <c r="H138" s="173">
        <v>10.0</v>
      </c>
      <c r="I138" s="87" t="s">
        <v>119</v>
      </c>
      <c r="J138" s="87" t="s">
        <v>342</v>
      </c>
      <c r="K138" s="93"/>
      <c r="L138" s="174" t="s">
        <v>1212</v>
      </c>
      <c r="M138" s="95" t="s">
        <v>1196</v>
      </c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>
      <c r="A139" s="87">
        <v>139.0</v>
      </c>
      <c r="B139" s="7">
        <v>11.0</v>
      </c>
      <c r="C139" s="168">
        <v>248680.0</v>
      </c>
      <c r="D139" s="114" t="s">
        <v>173</v>
      </c>
      <c r="E139" s="114" t="s">
        <v>1213</v>
      </c>
      <c r="F139" s="115" t="s">
        <v>1214</v>
      </c>
      <c r="G139" s="104" t="s">
        <v>13</v>
      </c>
      <c r="H139" s="169">
        <v>10.0</v>
      </c>
      <c r="I139" s="115" t="s">
        <v>61</v>
      </c>
      <c r="J139" s="115" t="s">
        <v>342</v>
      </c>
      <c r="K139" s="117">
        <v>60.0</v>
      </c>
      <c r="L139" s="170" t="s">
        <v>1215</v>
      </c>
      <c r="M139" s="171" t="s">
        <v>1210</v>
      </c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>
      <c r="A140" s="87">
        <v>140.0</v>
      </c>
      <c r="B140" s="7">
        <v>12.0</v>
      </c>
      <c r="C140" s="172">
        <v>251212.0</v>
      </c>
      <c r="D140" s="89" t="s">
        <v>69</v>
      </c>
      <c r="E140" s="89" t="s">
        <v>339</v>
      </c>
      <c r="F140" s="87" t="s">
        <v>1074</v>
      </c>
      <c r="G140" s="90" t="s">
        <v>13</v>
      </c>
      <c r="H140" s="173">
        <v>10.0</v>
      </c>
      <c r="I140" s="87" t="s">
        <v>1216</v>
      </c>
      <c r="J140" s="87" t="s">
        <v>342</v>
      </c>
      <c r="K140" s="93"/>
      <c r="L140" s="174" t="s">
        <v>1217</v>
      </c>
      <c r="M140" s="95" t="s">
        <v>1210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>
      <c r="A141" s="87">
        <v>141.0</v>
      </c>
      <c r="B141" s="7">
        <v>13.0</v>
      </c>
      <c r="C141" s="172">
        <v>261629.0</v>
      </c>
      <c r="D141" s="185" t="s">
        <v>1218</v>
      </c>
      <c r="E141" s="185" t="s">
        <v>1219</v>
      </c>
      <c r="F141" s="108" t="s">
        <v>1220</v>
      </c>
      <c r="G141" s="90" t="s">
        <v>22</v>
      </c>
      <c r="H141" s="173">
        <v>10.0</v>
      </c>
      <c r="I141" s="87" t="s">
        <v>61</v>
      </c>
      <c r="J141" s="87" t="s">
        <v>342</v>
      </c>
      <c r="K141" s="93"/>
      <c r="L141" s="174" t="s">
        <v>1221</v>
      </c>
      <c r="M141" s="95" t="s">
        <v>1210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>
      <c r="A142" s="87">
        <v>142.0</v>
      </c>
      <c r="B142" s="7">
        <v>14.0</v>
      </c>
      <c r="C142" s="168">
        <v>251197.0</v>
      </c>
      <c r="D142" s="114" t="s">
        <v>773</v>
      </c>
      <c r="E142" s="114" t="s">
        <v>1222</v>
      </c>
      <c r="F142" s="115" t="s">
        <v>1223</v>
      </c>
      <c r="G142" s="104" t="s">
        <v>22</v>
      </c>
      <c r="H142" s="169">
        <v>10.0</v>
      </c>
      <c r="I142" s="115" t="s">
        <v>205</v>
      </c>
      <c r="J142" s="115" t="s">
        <v>342</v>
      </c>
      <c r="K142" s="117">
        <v>40.0</v>
      </c>
      <c r="L142" s="170" t="s">
        <v>1224</v>
      </c>
      <c r="M142" s="171" t="s">
        <v>1191</v>
      </c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>
      <c r="A143" s="87">
        <v>143.0</v>
      </c>
      <c r="B143" s="7">
        <v>15.0</v>
      </c>
      <c r="C143" s="59">
        <v>254975.0</v>
      </c>
      <c r="D143" s="53" t="s">
        <v>801</v>
      </c>
      <c r="E143" s="53" t="s">
        <v>430</v>
      </c>
      <c r="F143" s="57" t="s">
        <v>802</v>
      </c>
      <c r="G143" s="61" t="s">
        <v>22</v>
      </c>
      <c r="H143" s="61">
        <v>10.0</v>
      </c>
      <c r="I143" s="57" t="s">
        <v>803</v>
      </c>
      <c r="J143" s="57" t="s">
        <v>342</v>
      </c>
      <c r="K143" s="99"/>
      <c r="L143" s="175" t="s">
        <v>1225</v>
      </c>
      <c r="M143" s="176" t="s">
        <v>1226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>
      <c r="A144" s="87">
        <v>144.0</v>
      </c>
      <c r="B144" s="7">
        <v>16.0</v>
      </c>
      <c r="C144" s="172">
        <v>249894.0</v>
      </c>
      <c r="D144" s="89" t="s">
        <v>1227</v>
      </c>
      <c r="E144" s="89" t="s">
        <v>1125</v>
      </c>
      <c r="F144" s="87" t="s">
        <v>1228</v>
      </c>
      <c r="G144" s="90" t="s">
        <v>22</v>
      </c>
      <c r="H144" s="173">
        <v>10.0</v>
      </c>
      <c r="I144" s="87" t="s">
        <v>1229</v>
      </c>
      <c r="J144" s="87" t="s">
        <v>342</v>
      </c>
      <c r="K144" s="93"/>
      <c r="L144" s="174" t="s">
        <v>1230</v>
      </c>
      <c r="M144" s="95" t="s">
        <v>1184</v>
      </c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>
      <c r="A145" s="87">
        <v>145.0</v>
      </c>
      <c r="B145" s="7">
        <v>17.0</v>
      </c>
      <c r="C145" s="19">
        <v>278634.0</v>
      </c>
      <c r="D145" s="13" t="s">
        <v>461</v>
      </c>
      <c r="E145" s="13" t="s">
        <v>462</v>
      </c>
      <c r="F145" s="10" t="s">
        <v>463</v>
      </c>
      <c r="G145" s="11" t="s">
        <v>22</v>
      </c>
      <c r="H145" s="21">
        <v>10.0</v>
      </c>
      <c r="I145" s="10" t="s">
        <v>119</v>
      </c>
      <c r="J145" s="10" t="s">
        <v>342</v>
      </c>
      <c r="K145" s="109"/>
      <c r="L145" s="186" t="s">
        <v>1231</v>
      </c>
      <c r="M145" s="10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>
      <c r="A146" s="87">
        <v>146.0</v>
      </c>
      <c r="B146" s="7">
        <v>18.0</v>
      </c>
      <c r="C146" s="168">
        <v>266946.0</v>
      </c>
      <c r="D146" s="184" t="s">
        <v>1232</v>
      </c>
      <c r="E146" s="184" t="s">
        <v>1233</v>
      </c>
      <c r="F146" s="121" t="s">
        <v>430</v>
      </c>
      <c r="G146" s="104" t="s">
        <v>22</v>
      </c>
      <c r="H146" s="169">
        <v>10.0</v>
      </c>
      <c r="I146" s="115" t="s">
        <v>61</v>
      </c>
      <c r="J146" s="115" t="s">
        <v>342</v>
      </c>
      <c r="K146" s="117">
        <v>40.0</v>
      </c>
      <c r="L146" s="170" t="s">
        <v>1234</v>
      </c>
      <c r="M146" s="171" t="s">
        <v>1191</v>
      </c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>
      <c r="A147" s="87">
        <v>147.0</v>
      </c>
      <c r="B147" s="7">
        <v>19.0</v>
      </c>
      <c r="C147" s="19">
        <v>272415.0</v>
      </c>
      <c r="D147" s="13" t="s">
        <v>464</v>
      </c>
      <c r="E147" s="13" t="s">
        <v>430</v>
      </c>
      <c r="F147" s="10" t="s">
        <v>465</v>
      </c>
      <c r="G147" s="11" t="s">
        <v>22</v>
      </c>
      <c r="H147" s="21">
        <v>10.0</v>
      </c>
      <c r="I147" s="10" t="s">
        <v>119</v>
      </c>
      <c r="J147" s="10" t="s">
        <v>342</v>
      </c>
      <c r="K147" s="109"/>
      <c r="L147" s="186" t="s">
        <v>1235</v>
      </c>
      <c r="M147" s="10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>
      <c r="A148" s="87">
        <v>148.0</v>
      </c>
      <c r="B148" s="7">
        <v>20.0</v>
      </c>
      <c r="C148" s="168">
        <v>258931.0</v>
      </c>
      <c r="D148" s="184" t="s">
        <v>203</v>
      </c>
      <c r="E148" s="184" t="s">
        <v>106</v>
      </c>
      <c r="F148" s="121" t="s">
        <v>465</v>
      </c>
      <c r="G148" s="104" t="s">
        <v>22</v>
      </c>
      <c r="H148" s="169">
        <v>10.0</v>
      </c>
      <c r="I148" s="115" t="s">
        <v>205</v>
      </c>
      <c r="J148" s="115" t="s">
        <v>342</v>
      </c>
      <c r="K148" s="117">
        <v>80.0</v>
      </c>
      <c r="L148" s="170" t="s">
        <v>1236</v>
      </c>
      <c r="M148" s="171" t="s">
        <v>1196</v>
      </c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>
      <c r="A149" s="87">
        <v>149.0</v>
      </c>
      <c r="B149" s="7">
        <v>21.0</v>
      </c>
      <c r="C149" s="177">
        <v>265196.0</v>
      </c>
      <c r="D149" s="187" t="s">
        <v>276</v>
      </c>
      <c r="E149" s="187" t="s">
        <v>466</v>
      </c>
      <c r="F149" s="188" t="s">
        <v>467</v>
      </c>
      <c r="G149" s="180" t="s">
        <v>13</v>
      </c>
      <c r="H149" s="189">
        <v>10.0</v>
      </c>
      <c r="I149" s="179" t="s">
        <v>77</v>
      </c>
      <c r="J149" s="179" t="s">
        <v>342</v>
      </c>
      <c r="K149" s="182"/>
      <c r="L149" s="183" t="s">
        <v>1237</v>
      </c>
      <c r="M149" s="179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>
      <c r="A150" s="87">
        <v>150.0</v>
      </c>
      <c r="B150" s="7">
        <v>22.0</v>
      </c>
      <c r="C150" s="190">
        <v>285276.0</v>
      </c>
      <c r="D150" s="185" t="s">
        <v>16</v>
      </c>
      <c r="E150" s="185" t="s">
        <v>1238</v>
      </c>
      <c r="F150" s="108" t="s">
        <v>106</v>
      </c>
      <c r="G150" s="90" t="s">
        <v>13</v>
      </c>
      <c r="H150" s="7">
        <v>11.0</v>
      </c>
      <c r="I150" s="92" t="s">
        <v>1239</v>
      </c>
      <c r="J150" s="87" t="s">
        <v>342</v>
      </c>
      <c r="K150" s="93"/>
      <c r="L150" s="97" t="s">
        <v>1240</v>
      </c>
      <c r="M150" s="95" t="s">
        <v>1184</v>
      </c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>
      <c r="A151" s="87">
        <v>151.0</v>
      </c>
      <c r="B151" s="7">
        <v>23.0</v>
      </c>
      <c r="C151" s="168">
        <v>280271.0</v>
      </c>
      <c r="D151" s="184" t="s">
        <v>1241</v>
      </c>
      <c r="E151" s="184" t="s">
        <v>1242</v>
      </c>
      <c r="F151" s="121" t="s">
        <v>59</v>
      </c>
      <c r="G151" s="104" t="s">
        <v>13</v>
      </c>
      <c r="H151" s="116">
        <v>11.0</v>
      </c>
      <c r="I151" s="121" t="s">
        <v>450</v>
      </c>
      <c r="J151" s="115" t="s">
        <v>342</v>
      </c>
      <c r="K151" s="117">
        <v>80.0</v>
      </c>
      <c r="L151" s="121" t="s">
        <v>1243</v>
      </c>
      <c r="M151" s="171" t="s">
        <v>1196</v>
      </c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>
      <c r="A152" s="87">
        <v>152.0</v>
      </c>
      <c r="B152" s="7">
        <v>24.0</v>
      </c>
      <c r="C152" s="172">
        <v>276051.0</v>
      </c>
      <c r="D152" s="185" t="s">
        <v>58</v>
      </c>
      <c r="E152" s="185" t="s">
        <v>1244</v>
      </c>
      <c r="F152" s="108" t="s">
        <v>1245</v>
      </c>
      <c r="G152" s="90" t="s">
        <v>13</v>
      </c>
      <c r="H152" s="7">
        <v>11.0</v>
      </c>
      <c r="I152" s="108" t="s">
        <v>450</v>
      </c>
      <c r="J152" s="87" t="s">
        <v>342</v>
      </c>
      <c r="K152" s="93"/>
      <c r="L152" s="108" t="s">
        <v>1246</v>
      </c>
      <c r="M152" s="95" t="s">
        <v>1184</v>
      </c>
      <c r="N152" s="14"/>
      <c r="O152" s="14"/>
      <c r="P152" s="14"/>
      <c r="Q152" s="14"/>
      <c r="R152" s="14"/>
      <c r="S152" s="14"/>
      <c r="T152" s="14"/>
      <c r="U152" s="14"/>
      <c r="V152" s="14"/>
      <c r="W152" s="14"/>
    </row>
    <row r="153">
      <c r="A153" s="87">
        <v>153.0</v>
      </c>
      <c r="B153" s="7">
        <v>25.0</v>
      </c>
      <c r="C153" s="191">
        <v>284533.0</v>
      </c>
      <c r="D153" s="185" t="s">
        <v>1247</v>
      </c>
      <c r="E153" s="185" t="s">
        <v>1248</v>
      </c>
      <c r="F153" s="108" t="s">
        <v>24</v>
      </c>
      <c r="G153" s="90" t="s">
        <v>13</v>
      </c>
      <c r="H153" s="7">
        <v>11.0</v>
      </c>
      <c r="I153" s="108" t="s">
        <v>450</v>
      </c>
      <c r="J153" s="87" t="s">
        <v>342</v>
      </c>
      <c r="K153" s="93"/>
      <c r="L153" s="174" t="s">
        <v>1249</v>
      </c>
      <c r="M153" s="95" t="s">
        <v>1184</v>
      </c>
      <c r="N153" s="14"/>
      <c r="O153" s="14"/>
      <c r="P153" s="14"/>
      <c r="Q153" s="14"/>
      <c r="R153" s="14"/>
      <c r="S153" s="14"/>
      <c r="T153" s="14"/>
      <c r="U153" s="14"/>
      <c r="V153" s="14"/>
      <c r="W153" s="14"/>
    </row>
    <row r="154">
      <c r="A154" s="87">
        <v>154.0</v>
      </c>
      <c r="B154" s="7">
        <v>26.0</v>
      </c>
      <c r="C154" s="168">
        <v>276791.0</v>
      </c>
      <c r="D154" s="184" t="s">
        <v>1250</v>
      </c>
      <c r="E154" s="184" t="s">
        <v>1251</v>
      </c>
      <c r="F154" s="121" t="s">
        <v>483</v>
      </c>
      <c r="G154" s="104" t="s">
        <v>13</v>
      </c>
      <c r="H154" s="116">
        <v>11.0</v>
      </c>
      <c r="I154" s="121" t="s">
        <v>64</v>
      </c>
      <c r="J154" s="115" t="s">
        <v>342</v>
      </c>
      <c r="K154" s="117">
        <v>80.0</v>
      </c>
      <c r="L154" s="121" t="s">
        <v>1252</v>
      </c>
      <c r="M154" s="171" t="s">
        <v>1196</v>
      </c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>
      <c r="A155" s="87">
        <v>155.0</v>
      </c>
      <c r="B155" s="7">
        <v>27.0</v>
      </c>
      <c r="C155" s="190">
        <v>275302.0</v>
      </c>
      <c r="D155" s="185" t="s">
        <v>1253</v>
      </c>
      <c r="E155" s="185" t="s">
        <v>1254</v>
      </c>
      <c r="F155" s="108" t="s">
        <v>1255</v>
      </c>
      <c r="G155" s="90" t="s">
        <v>13</v>
      </c>
      <c r="H155" s="7">
        <v>11.0</v>
      </c>
      <c r="I155" s="108" t="s">
        <v>64</v>
      </c>
      <c r="J155" s="87" t="s">
        <v>342</v>
      </c>
      <c r="K155" s="93"/>
      <c r="L155" s="192" t="s">
        <v>1256</v>
      </c>
      <c r="M155" s="95" t="s">
        <v>1184</v>
      </c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>
      <c r="A156" s="87">
        <v>156.0</v>
      </c>
      <c r="B156" s="7">
        <v>28.0</v>
      </c>
      <c r="C156" s="193">
        <v>285612.0</v>
      </c>
      <c r="D156" s="184" t="s">
        <v>276</v>
      </c>
      <c r="E156" s="184" t="s">
        <v>55</v>
      </c>
      <c r="F156" s="121" t="s">
        <v>440</v>
      </c>
      <c r="G156" s="104" t="s">
        <v>13</v>
      </c>
      <c r="H156" s="116">
        <v>11.0</v>
      </c>
      <c r="I156" s="121" t="s">
        <v>98</v>
      </c>
      <c r="J156" s="115" t="s">
        <v>342</v>
      </c>
      <c r="K156" s="117">
        <v>60.0</v>
      </c>
      <c r="L156" s="170" t="s">
        <v>1257</v>
      </c>
      <c r="M156" s="171" t="s">
        <v>1191</v>
      </c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>
      <c r="A157" s="87">
        <v>157.0</v>
      </c>
      <c r="B157" s="7">
        <v>29.0</v>
      </c>
      <c r="C157" s="160">
        <v>314592.0</v>
      </c>
      <c r="D157" s="184" t="s">
        <v>484</v>
      </c>
      <c r="E157" s="184" t="s">
        <v>37</v>
      </c>
      <c r="F157" s="121" t="s">
        <v>1258</v>
      </c>
      <c r="G157" s="104" t="s">
        <v>13</v>
      </c>
      <c r="H157" s="116">
        <v>11.0</v>
      </c>
      <c r="I157" s="121" t="s">
        <v>1259</v>
      </c>
      <c r="J157" s="115" t="s">
        <v>342</v>
      </c>
      <c r="K157" s="117">
        <v>60.0</v>
      </c>
      <c r="L157" s="170" t="s">
        <v>1260</v>
      </c>
      <c r="M157" s="171" t="s">
        <v>1196</v>
      </c>
      <c r="N157" s="14"/>
      <c r="O157" s="14"/>
      <c r="P157" s="14"/>
      <c r="Q157" s="14"/>
      <c r="R157" s="14"/>
      <c r="S157" s="14"/>
      <c r="T157" s="14"/>
      <c r="U157" s="14"/>
      <c r="V157" s="14"/>
      <c r="W157" s="14"/>
    </row>
    <row r="158">
      <c r="A158" s="87">
        <v>158.0</v>
      </c>
      <c r="B158" s="7">
        <v>30.0</v>
      </c>
      <c r="C158" s="193">
        <v>285601.0</v>
      </c>
      <c r="D158" s="184" t="s">
        <v>1261</v>
      </c>
      <c r="E158" s="184" t="s">
        <v>39</v>
      </c>
      <c r="F158" s="121" t="s">
        <v>1262</v>
      </c>
      <c r="G158" s="104" t="s">
        <v>13</v>
      </c>
      <c r="H158" s="116">
        <v>11.0</v>
      </c>
      <c r="I158" s="121" t="s">
        <v>98</v>
      </c>
      <c r="J158" s="115" t="s">
        <v>342</v>
      </c>
      <c r="K158" s="117">
        <v>60.0</v>
      </c>
      <c r="L158" s="194" t="s">
        <v>1263</v>
      </c>
      <c r="M158" s="171" t="s">
        <v>1191</v>
      </c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>
      <c r="A159" s="87">
        <v>159.0</v>
      </c>
      <c r="B159" s="7">
        <v>31.0</v>
      </c>
      <c r="C159" s="172">
        <v>283297.0</v>
      </c>
      <c r="D159" s="185" t="s">
        <v>1264</v>
      </c>
      <c r="E159" s="185" t="s">
        <v>1186</v>
      </c>
      <c r="F159" s="108" t="s">
        <v>1265</v>
      </c>
      <c r="G159" s="90" t="s">
        <v>13</v>
      </c>
      <c r="H159" s="7">
        <v>11.0</v>
      </c>
      <c r="I159" s="108" t="s">
        <v>119</v>
      </c>
      <c r="J159" s="87" t="s">
        <v>342</v>
      </c>
      <c r="K159" s="93"/>
      <c r="L159" s="108" t="s">
        <v>1266</v>
      </c>
      <c r="M159" s="95" t="s">
        <v>1191</v>
      </c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>
      <c r="A160" s="87">
        <v>160.0</v>
      </c>
      <c r="B160" s="7">
        <v>32.0</v>
      </c>
      <c r="C160" s="168">
        <v>283200.0</v>
      </c>
      <c r="D160" s="184" t="s">
        <v>1267</v>
      </c>
      <c r="E160" s="184" t="s">
        <v>1268</v>
      </c>
      <c r="F160" s="121" t="s">
        <v>1269</v>
      </c>
      <c r="G160" s="104" t="s">
        <v>13</v>
      </c>
      <c r="H160" s="116">
        <v>11.0</v>
      </c>
      <c r="I160" s="121" t="s">
        <v>450</v>
      </c>
      <c r="J160" s="115" t="s">
        <v>342</v>
      </c>
      <c r="K160" s="117">
        <v>80.0</v>
      </c>
      <c r="L160" s="170" t="s">
        <v>1270</v>
      </c>
      <c r="M160" s="171" t="s">
        <v>1191</v>
      </c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>
      <c r="A161" s="87">
        <v>161.0</v>
      </c>
      <c r="B161" s="7">
        <v>33.0</v>
      </c>
      <c r="C161" s="168">
        <v>276089.0</v>
      </c>
      <c r="D161" s="184" t="s">
        <v>1271</v>
      </c>
      <c r="E161" s="184" t="s">
        <v>63</v>
      </c>
      <c r="F161" s="121" t="s">
        <v>39</v>
      </c>
      <c r="G161" s="104" t="s">
        <v>13</v>
      </c>
      <c r="H161" s="116">
        <v>11.0</v>
      </c>
      <c r="I161" s="121"/>
      <c r="J161" s="115" t="s">
        <v>342</v>
      </c>
      <c r="K161" s="117">
        <v>60.0</v>
      </c>
      <c r="L161" s="170" t="s">
        <v>1272</v>
      </c>
      <c r="M161" s="171" t="s">
        <v>1196</v>
      </c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>
      <c r="A162" s="87">
        <v>162.0</v>
      </c>
      <c r="B162" s="7">
        <v>34.0</v>
      </c>
      <c r="C162" s="172">
        <v>205529.0</v>
      </c>
      <c r="D162" s="185" t="s">
        <v>1273</v>
      </c>
      <c r="E162" s="185" t="s">
        <v>533</v>
      </c>
      <c r="F162" s="108" t="s">
        <v>1274</v>
      </c>
      <c r="G162" s="90" t="s">
        <v>13</v>
      </c>
      <c r="H162" s="7">
        <v>11.0</v>
      </c>
      <c r="I162" s="108" t="s">
        <v>450</v>
      </c>
      <c r="J162" s="87" t="s">
        <v>342</v>
      </c>
      <c r="K162" s="93"/>
      <c r="L162" s="174" t="s">
        <v>1275</v>
      </c>
      <c r="M162" s="95" t="s">
        <v>1184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>
      <c r="A163" s="87">
        <v>163.0</v>
      </c>
      <c r="B163" s="7">
        <v>35.0</v>
      </c>
      <c r="C163" s="168">
        <v>283287.0</v>
      </c>
      <c r="D163" s="184" t="s">
        <v>1276</v>
      </c>
      <c r="E163" s="184" t="s">
        <v>1277</v>
      </c>
      <c r="F163" s="121" t="s">
        <v>1278</v>
      </c>
      <c r="G163" s="104" t="s">
        <v>13</v>
      </c>
      <c r="H163" s="116">
        <v>11.0</v>
      </c>
      <c r="I163" s="121" t="s">
        <v>98</v>
      </c>
      <c r="J163" s="115" t="s">
        <v>342</v>
      </c>
      <c r="K163" s="117">
        <v>60.0</v>
      </c>
      <c r="L163" s="121" t="s">
        <v>1279</v>
      </c>
      <c r="M163" s="171" t="s">
        <v>1191</v>
      </c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>
      <c r="A164" s="87">
        <v>164.0</v>
      </c>
      <c r="B164" s="7">
        <v>36.0</v>
      </c>
      <c r="C164" s="172">
        <v>285561.0</v>
      </c>
      <c r="D164" s="185" t="s">
        <v>1280</v>
      </c>
      <c r="E164" s="185" t="s">
        <v>430</v>
      </c>
      <c r="F164" s="108" t="s">
        <v>533</v>
      </c>
      <c r="G164" s="90" t="s">
        <v>13</v>
      </c>
      <c r="H164" s="7">
        <v>11.0</v>
      </c>
      <c r="I164" s="108" t="s">
        <v>119</v>
      </c>
      <c r="J164" s="87" t="s">
        <v>342</v>
      </c>
      <c r="K164" s="93"/>
      <c r="L164" s="174" t="s">
        <v>1281</v>
      </c>
      <c r="M164" s="95" t="s">
        <v>1184</v>
      </c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>
      <c r="A165" s="87">
        <v>165.0</v>
      </c>
      <c r="B165" s="7">
        <v>37.0</v>
      </c>
      <c r="C165" s="193">
        <v>285593.0</v>
      </c>
      <c r="D165" s="184" t="s">
        <v>62</v>
      </c>
      <c r="E165" s="184" t="s">
        <v>837</v>
      </c>
      <c r="F165" s="121" t="s">
        <v>1282</v>
      </c>
      <c r="G165" s="104" t="s">
        <v>13</v>
      </c>
      <c r="H165" s="116">
        <v>11.0</v>
      </c>
      <c r="I165" s="121" t="s">
        <v>90</v>
      </c>
      <c r="J165" s="115" t="s">
        <v>342</v>
      </c>
      <c r="K165" s="117">
        <v>60.0</v>
      </c>
      <c r="L165" s="195" t="s">
        <v>1283</v>
      </c>
      <c r="M165" s="171" t="s">
        <v>1196</v>
      </c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>
      <c r="A166" s="87">
        <v>166.0</v>
      </c>
      <c r="B166" s="7">
        <v>38.0</v>
      </c>
      <c r="C166" s="168">
        <v>283804.0</v>
      </c>
      <c r="D166" s="184" t="s">
        <v>1284</v>
      </c>
      <c r="E166" s="184" t="s">
        <v>1285</v>
      </c>
      <c r="F166" s="121" t="s">
        <v>1286</v>
      </c>
      <c r="G166" s="104" t="s">
        <v>13</v>
      </c>
      <c r="H166" s="116">
        <v>11.0</v>
      </c>
      <c r="I166" s="121" t="s">
        <v>275</v>
      </c>
      <c r="J166" s="115" t="s">
        <v>342</v>
      </c>
      <c r="K166" s="117">
        <v>80.0</v>
      </c>
      <c r="L166" s="121" t="s">
        <v>1287</v>
      </c>
      <c r="M166" s="171" t="s">
        <v>1184</v>
      </c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>
      <c r="A167" s="87">
        <v>167.0</v>
      </c>
      <c r="B167" s="7">
        <v>39.0</v>
      </c>
      <c r="C167" s="172">
        <v>276045.0</v>
      </c>
      <c r="D167" s="185" t="s">
        <v>1288</v>
      </c>
      <c r="E167" s="185" t="s">
        <v>1289</v>
      </c>
      <c r="F167" s="108" t="s">
        <v>1290</v>
      </c>
      <c r="G167" s="90" t="s">
        <v>13</v>
      </c>
      <c r="H167" s="7">
        <v>11.0</v>
      </c>
      <c r="I167" s="108" t="s">
        <v>119</v>
      </c>
      <c r="J167" s="87" t="s">
        <v>342</v>
      </c>
      <c r="K167" s="93"/>
      <c r="L167" s="108" t="s">
        <v>1291</v>
      </c>
      <c r="M167" s="95" t="s">
        <v>1184</v>
      </c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>
      <c r="A168" s="87">
        <v>168.0</v>
      </c>
      <c r="B168" s="7">
        <v>40.0</v>
      </c>
      <c r="C168" s="168">
        <v>312633.0</v>
      </c>
      <c r="D168" s="184" t="s">
        <v>320</v>
      </c>
      <c r="E168" s="184" t="s">
        <v>1292</v>
      </c>
      <c r="F168" s="121" t="s">
        <v>1293</v>
      </c>
      <c r="G168" s="104" t="s">
        <v>13</v>
      </c>
      <c r="H168" s="116">
        <v>11.0</v>
      </c>
      <c r="I168" s="121" t="s">
        <v>1294</v>
      </c>
      <c r="J168" s="115" t="s">
        <v>342</v>
      </c>
      <c r="K168" s="117">
        <v>90.0</v>
      </c>
      <c r="L168" s="170" t="s">
        <v>1295</v>
      </c>
      <c r="M168" s="171" t="s">
        <v>1184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>
      <c r="A169" s="87">
        <v>169.0</v>
      </c>
      <c r="B169" s="7">
        <v>41.0</v>
      </c>
      <c r="C169" s="19">
        <v>276068.0</v>
      </c>
      <c r="D169" s="23" t="s">
        <v>69</v>
      </c>
      <c r="E169" s="23" t="s">
        <v>468</v>
      </c>
      <c r="F169" s="20" t="s">
        <v>469</v>
      </c>
      <c r="G169" s="11" t="s">
        <v>13</v>
      </c>
      <c r="H169" s="12">
        <v>11.0</v>
      </c>
      <c r="I169" s="20" t="s">
        <v>470</v>
      </c>
      <c r="J169" s="10" t="s">
        <v>342</v>
      </c>
      <c r="K169" s="109"/>
      <c r="L169" s="20" t="s">
        <v>1296</v>
      </c>
      <c r="M169" s="10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>
      <c r="A170" s="87">
        <v>170.0</v>
      </c>
      <c r="B170" s="7">
        <v>42.0</v>
      </c>
      <c r="C170" s="168">
        <v>270438.0</v>
      </c>
      <c r="D170" s="184" t="s">
        <v>1297</v>
      </c>
      <c r="E170" s="184" t="s">
        <v>1298</v>
      </c>
      <c r="F170" s="121" t="s">
        <v>1299</v>
      </c>
      <c r="G170" s="104" t="s">
        <v>13</v>
      </c>
      <c r="H170" s="116">
        <v>11.0</v>
      </c>
      <c r="I170" s="121" t="s">
        <v>1300</v>
      </c>
      <c r="J170" s="115" t="s">
        <v>342</v>
      </c>
      <c r="K170" s="117">
        <v>80.0</v>
      </c>
      <c r="L170" s="121" t="s">
        <v>1301</v>
      </c>
      <c r="M170" s="171" t="s">
        <v>1191</v>
      </c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>
      <c r="A171" s="87">
        <v>171.0</v>
      </c>
      <c r="B171" s="7">
        <v>43.0</v>
      </c>
      <c r="C171" s="172">
        <v>276047.0</v>
      </c>
      <c r="D171" s="185" t="s">
        <v>1302</v>
      </c>
      <c r="E171" s="185" t="s">
        <v>495</v>
      </c>
      <c r="F171" s="108" t="s">
        <v>39</v>
      </c>
      <c r="G171" s="90" t="s">
        <v>13</v>
      </c>
      <c r="H171" s="7">
        <v>11.0</v>
      </c>
      <c r="I171" s="108" t="s">
        <v>1303</v>
      </c>
      <c r="J171" s="87" t="s">
        <v>342</v>
      </c>
      <c r="K171" s="93"/>
      <c r="L171" s="174" t="s">
        <v>1304</v>
      </c>
      <c r="M171" s="95" t="s">
        <v>1184</v>
      </c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>
      <c r="A172" s="87">
        <v>172.0</v>
      </c>
      <c r="B172" s="7">
        <v>44.0</v>
      </c>
      <c r="C172" s="168">
        <v>285534.0</v>
      </c>
      <c r="D172" s="184" t="s">
        <v>1305</v>
      </c>
      <c r="E172" s="184" t="s">
        <v>1306</v>
      </c>
      <c r="F172" s="121" t="s">
        <v>37</v>
      </c>
      <c r="G172" s="104" t="s">
        <v>13</v>
      </c>
      <c r="H172" s="116">
        <v>11.0</v>
      </c>
      <c r="I172" s="121" t="s">
        <v>1307</v>
      </c>
      <c r="J172" s="115" t="s">
        <v>342</v>
      </c>
      <c r="K172" s="117">
        <v>60.0</v>
      </c>
      <c r="L172" s="170" t="s">
        <v>1308</v>
      </c>
      <c r="M172" s="171" t="s">
        <v>1196</v>
      </c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>
      <c r="A173" s="87">
        <v>173.0</v>
      </c>
      <c r="B173" s="7">
        <v>45.0</v>
      </c>
      <c r="C173" s="172">
        <v>281379.0</v>
      </c>
      <c r="D173" s="185" t="s">
        <v>1309</v>
      </c>
      <c r="E173" s="185" t="s">
        <v>1310</v>
      </c>
      <c r="F173" s="108" t="s">
        <v>1311</v>
      </c>
      <c r="G173" s="90" t="s">
        <v>13</v>
      </c>
      <c r="H173" s="7">
        <v>11.0</v>
      </c>
      <c r="I173" s="108" t="s">
        <v>470</v>
      </c>
      <c r="J173" s="87" t="s">
        <v>342</v>
      </c>
      <c r="K173" s="93"/>
      <c r="L173" s="108" t="s">
        <v>1312</v>
      </c>
      <c r="M173" s="95" t="s">
        <v>1196</v>
      </c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>
      <c r="A174" s="87">
        <v>174.0</v>
      </c>
      <c r="B174" s="7">
        <v>46.0</v>
      </c>
      <c r="C174" s="168">
        <v>278290.0</v>
      </c>
      <c r="D174" s="184" t="s">
        <v>1313</v>
      </c>
      <c r="E174" s="184" t="s">
        <v>37</v>
      </c>
      <c r="F174" s="121" t="s">
        <v>37</v>
      </c>
      <c r="G174" s="104" t="s">
        <v>13</v>
      </c>
      <c r="H174" s="116">
        <v>11.0</v>
      </c>
      <c r="I174" s="115" t="s">
        <v>1165</v>
      </c>
      <c r="J174" s="115" t="s">
        <v>342</v>
      </c>
      <c r="K174" s="117">
        <v>60.0</v>
      </c>
      <c r="L174" s="170" t="s">
        <v>1314</v>
      </c>
      <c r="M174" s="171" t="s">
        <v>1184</v>
      </c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>
      <c r="A175" s="87">
        <v>175.0</v>
      </c>
      <c r="B175" s="7">
        <v>47.0</v>
      </c>
      <c r="C175" s="172">
        <v>280282.0</v>
      </c>
      <c r="D175" s="185" t="s">
        <v>773</v>
      </c>
      <c r="E175" s="185" t="s">
        <v>88</v>
      </c>
      <c r="F175" s="108" t="s">
        <v>63</v>
      </c>
      <c r="G175" s="90" t="s">
        <v>22</v>
      </c>
      <c r="H175" s="7">
        <v>11.0</v>
      </c>
      <c r="I175" s="108" t="s">
        <v>1315</v>
      </c>
      <c r="J175" s="87" t="s">
        <v>342</v>
      </c>
      <c r="K175" s="93"/>
      <c r="L175" s="108" t="s">
        <v>1316</v>
      </c>
      <c r="M175" s="95" t="s">
        <v>1196</v>
      </c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>
      <c r="A176" s="87">
        <v>176.0</v>
      </c>
      <c r="B176" s="7">
        <v>48.0</v>
      </c>
      <c r="C176" s="19">
        <v>284574.0</v>
      </c>
      <c r="D176" s="23" t="s">
        <v>471</v>
      </c>
      <c r="E176" s="23" t="s">
        <v>472</v>
      </c>
      <c r="F176" s="20" t="s">
        <v>473</v>
      </c>
      <c r="G176" s="11" t="s">
        <v>22</v>
      </c>
      <c r="H176" s="12">
        <v>11.0</v>
      </c>
      <c r="I176" s="20" t="s">
        <v>470</v>
      </c>
      <c r="J176" s="10" t="s">
        <v>342</v>
      </c>
      <c r="K176" s="109"/>
      <c r="L176" s="20" t="s">
        <v>1317</v>
      </c>
      <c r="M176" s="10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>
      <c r="A177" s="87">
        <v>177.0</v>
      </c>
      <c r="B177" s="7">
        <v>49.0</v>
      </c>
      <c r="C177" s="168">
        <v>280869.0</v>
      </c>
      <c r="D177" s="184" t="s">
        <v>1318</v>
      </c>
      <c r="E177" s="184" t="s">
        <v>1319</v>
      </c>
      <c r="F177" s="121" t="s">
        <v>1320</v>
      </c>
      <c r="G177" s="104" t="s">
        <v>22</v>
      </c>
      <c r="H177" s="116">
        <v>11.0</v>
      </c>
      <c r="I177" s="121" t="s">
        <v>119</v>
      </c>
      <c r="J177" s="115" t="s">
        <v>342</v>
      </c>
      <c r="K177" s="117">
        <v>60.0</v>
      </c>
      <c r="L177" s="170" t="s">
        <v>1321</v>
      </c>
      <c r="M177" s="171" t="s">
        <v>1196</v>
      </c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>
      <c r="A178" s="87">
        <v>178.0</v>
      </c>
      <c r="B178" s="7">
        <v>50.0</v>
      </c>
      <c r="C178" s="168">
        <v>280547.0</v>
      </c>
      <c r="D178" s="184" t="s">
        <v>1322</v>
      </c>
      <c r="E178" s="184" t="s">
        <v>750</v>
      </c>
      <c r="F178" s="121" t="s">
        <v>1323</v>
      </c>
      <c r="G178" s="104" t="s">
        <v>22</v>
      </c>
      <c r="H178" s="116">
        <v>11.0</v>
      </c>
      <c r="I178" s="121" t="s">
        <v>1300</v>
      </c>
      <c r="J178" s="115" t="s">
        <v>342</v>
      </c>
      <c r="K178" s="117">
        <v>60.0</v>
      </c>
      <c r="L178" s="170" t="s">
        <v>1324</v>
      </c>
      <c r="M178" s="171" t="s">
        <v>1226</v>
      </c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>
      <c r="A179" s="87">
        <v>179.0</v>
      </c>
      <c r="B179" s="7">
        <v>51.0</v>
      </c>
      <c r="C179" s="168">
        <v>278302.0</v>
      </c>
      <c r="D179" s="184" t="s">
        <v>915</v>
      </c>
      <c r="E179" s="184" t="s">
        <v>1186</v>
      </c>
      <c r="F179" s="121" t="s">
        <v>1325</v>
      </c>
      <c r="G179" s="104" t="s">
        <v>22</v>
      </c>
      <c r="H179" s="116">
        <v>11.0</v>
      </c>
      <c r="I179" s="121" t="s">
        <v>61</v>
      </c>
      <c r="J179" s="115" t="s">
        <v>342</v>
      </c>
      <c r="K179" s="117">
        <v>60.0</v>
      </c>
      <c r="L179" s="121" t="s">
        <v>1326</v>
      </c>
      <c r="M179" s="171" t="s">
        <v>1184</v>
      </c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>
      <c r="A180" s="87">
        <v>180.0</v>
      </c>
      <c r="B180" s="7">
        <v>52.0</v>
      </c>
      <c r="C180" s="42">
        <v>290510.0</v>
      </c>
      <c r="D180" s="23" t="s">
        <v>474</v>
      </c>
      <c r="E180" s="23" t="s">
        <v>339</v>
      </c>
      <c r="F180" s="20" t="s">
        <v>475</v>
      </c>
      <c r="G180" s="11" t="s">
        <v>22</v>
      </c>
      <c r="H180" s="12">
        <v>11.0</v>
      </c>
      <c r="I180" s="20" t="s">
        <v>232</v>
      </c>
      <c r="J180" s="10" t="s">
        <v>342</v>
      </c>
      <c r="K180" s="109"/>
      <c r="L180" s="196" t="s">
        <v>1327</v>
      </c>
      <c r="M180" s="10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>
      <c r="A181" s="87">
        <v>181.0</v>
      </c>
      <c r="B181" s="7">
        <v>53.0</v>
      </c>
      <c r="C181" s="172">
        <v>278282.0</v>
      </c>
      <c r="D181" s="185" t="s">
        <v>1328</v>
      </c>
      <c r="E181" s="185" t="s">
        <v>1329</v>
      </c>
      <c r="F181" s="108" t="s">
        <v>63</v>
      </c>
      <c r="G181" s="90" t="s">
        <v>22</v>
      </c>
      <c r="H181" s="7">
        <v>11.0</v>
      </c>
      <c r="I181" s="108" t="s">
        <v>61</v>
      </c>
      <c r="J181" s="87" t="s">
        <v>342</v>
      </c>
      <c r="K181" s="93"/>
      <c r="L181" s="174" t="s">
        <v>1330</v>
      </c>
      <c r="M181" s="95" t="s">
        <v>1196</v>
      </c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>
      <c r="A182" s="87">
        <v>182.0</v>
      </c>
      <c r="B182" s="7">
        <v>54.0</v>
      </c>
      <c r="C182" s="177">
        <v>276792.0</v>
      </c>
      <c r="D182" s="187" t="s">
        <v>476</v>
      </c>
      <c r="E182" s="187" t="s">
        <v>477</v>
      </c>
      <c r="F182" s="188" t="s">
        <v>478</v>
      </c>
      <c r="G182" s="180" t="s">
        <v>22</v>
      </c>
      <c r="H182" s="189">
        <v>11.0</v>
      </c>
      <c r="I182" s="188" t="s">
        <v>479</v>
      </c>
      <c r="J182" s="179" t="s">
        <v>342</v>
      </c>
      <c r="K182" s="182"/>
      <c r="L182" s="183" t="s">
        <v>1331</v>
      </c>
      <c r="M182" s="179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>
      <c r="A183" s="87">
        <v>183.0</v>
      </c>
      <c r="B183" s="7">
        <v>55.0</v>
      </c>
      <c r="C183" s="172">
        <v>277839.0</v>
      </c>
      <c r="D183" s="185" t="s">
        <v>1332</v>
      </c>
      <c r="E183" s="185" t="s">
        <v>1333</v>
      </c>
      <c r="F183" s="108" t="s">
        <v>1334</v>
      </c>
      <c r="G183" s="90" t="s">
        <v>22</v>
      </c>
      <c r="H183" s="7">
        <v>11.0</v>
      </c>
      <c r="I183" s="108" t="s">
        <v>110</v>
      </c>
      <c r="J183" s="87" t="s">
        <v>342</v>
      </c>
      <c r="K183" s="93"/>
      <c r="L183" s="108" t="s">
        <v>1335</v>
      </c>
      <c r="M183" s="95" t="s">
        <v>1184</v>
      </c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>
      <c r="A184" s="87">
        <v>184.0</v>
      </c>
      <c r="B184" s="7">
        <v>56.0</v>
      </c>
      <c r="C184" s="19">
        <v>276110.0</v>
      </c>
      <c r="D184" s="23" t="s">
        <v>480</v>
      </c>
      <c r="E184" s="23" t="s">
        <v>339</v>
      </c>
      <c r="F184" s="20" t="s">
        <v>481</v>
      </c>
      <c r="G184" s="11" t="s">
        <v>22</v>
      </c>
      <c r="H184" s="12">
        <v>11.0</v>
      </c>
      <c r="I184" s="20"/>
      <c r="J184" s="10" t="s">
        <v>342</v>
      </c>
      <c r="K184" s="109"/>
      <c r="L184" s="186" t="s">
        <v>1336</v>
      </c>
      <c r="M184" s="10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>
      <c r="A185" s="87">
        <v>185.0</v>
      </c>
      <c r="B185" s="7">
        <v>57.0</v>
      </c>
      <c r="C185" s="168">
        <v>312599.0</v>
      </c>
      <c r="D185" s="184" t="s">
        <v>1337</v>
      </c>
      <c r="E185" s="184" t="s">
        <v>1338</v>
      </c>
      <c r="F185" s="121" t="s">
        <v>489</v>
      </c>
      <c r="G185" s="104" t="s">
        <v>22</v>
      </c>
      <c r="H185" s="116">
        <v>11.0</v>
      </c>
      <c r="I185" s="121" t="s">
        <v>98</v>
      </c>
      <c r="J185" s="115" t="s">
        <v>342</v>
      </c>
      <c r="K185" s="117">
        <v>90.0</v>
      </c>
      <c r="L185" s="170" t="s">
        <v>1339</v>
      </c>
      <c r="M185" s="171" t="s">
        <v>1191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>
      <c r="A186" s="87">
        <v>186.0</v>
      </c>
      <c r="B186" s="7">
        <v>58.0</v>
      </c>
      <c r="C186" s="129">
        <v>312723.0</v>
      </c>
      <c r="D186" s="89" t="s">
        <v>16</v>
      </c>
      <c r="E186" s="89" t="s">
        <v>1340</v>
      </c>
      <c r="F186" s="87" t="s">
        <v>1061</v>
      </c>
      <c r="G186" s="90" t="s">
        <v>13</v>
      </c>
      <c r="H186" s="7">
        <v>12.0</v>
      </c>
      <c r="I186" s="87" t="s">
        <v>61</v>
      </c>
      <c r="J186" s="87" t="s">
        <v>342</v>
      </c>
      <c r="K186" s="93"/>
      <c r="L186" s="197" t="s">
        <v>1341</v>
      </c>
      <c r="M186" s="95" t="s">
        <v>1191</v>
      </c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>
      <c r="A187" s="87">
        <v>187.0</v>
      </c>
      <c r="B187" s="7">
        <v>59.0</v>
      </c>
      <c r="C187" s="191">
        <v>331429.0</v>
      </c>
      <c r="D187" s="89" t="s">
        <v>1342</v>
      </c>
      <c r="E187" s="89" t="s">
        <v>1343</v>
      </c>
      <c r="F187" s="87" t="s">
        <v>1344</v>
      </c>
      <c r="G187" s="90" t="s">
        <v>13</v>
      </c>
      <c r="H187" s="7">
        <v>12.0</v>
      </c>
      <c r="I187" s="87" t="s">
        <v>119</v>
      </c>
      <c r="J187" s="87" t="s">
        <v>342</v>
      </c>
      <c r="K187" s="93"/>
      <c r="L187" s="198" t="s">
        <v>1345</v>
      </c>
      <c r="M187" s="95" t="s">
        <v>1191</v>
      </c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>
      <c r="A188" s="87">
        <v>188.0</v>
      </c>
      <c r="B188" s="7">
        <v>60.0</v>
      </c>
      <c r="C188" s="160">
        <v>316504.0</v>
      </c>
      <c r="D188" s="114" t="s">
        <v>1346</v>
      </c>
      <c r="E188" s="114" t="s">
        <v>1347</v>
      </c>
      <c r="F188" s="115" t="s">
        <v>1348</v>
      </c>
      <c r="G188" s="104" t="s">
        <v>13</v>
      </c>
      <c r="H188" s="116">
        <v>12.0</v>
      </c>
      <c r="I188" s="115" t="s">
        <v>77</v>
      </c>
      <c r="J188" s="115" t="s">
        <v>342</v>
      </c>
      <c r="K188" s="117">
        <v>40.0</v>
      </c>
      <c r="L188" s="161" t="s">
        <v>1349</v>
      </c>
      <c r="M188" s="171" t="s">
        <v>1191</v>
      </c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>
      <c r="A189" s="87">
        <v>189.0</v>
      </c>
      <c r="B189" s="7">
        <v>61.0</v>
      </c>
      <c r="C189" s="160">
        <v>312113.0</v>
      </c>
      <c r="D189" s="114" t="s">
        <v>940</v>
      </c>
      <c r="E189" s="114" t="s">
        <v>1350</v>
      </c>
      <c r="F189" s="115" t="s">
        <v>1351</v>
      </c>
      <c r="G189" s="104" t="s">
        <v>13</v>
      </c>
      <c r="H189" s="116">
        <v>12.0</v>
      </c>
      <c r="I189" s="115" t="s">
        <v>1352</v>
      </c>
      <c r="J189" s="115" t="s">
        <v>342</v>
      </c>
      <c r="K189" s="117">
        <v>60.0</v>
      </c>
      <c r="L189" s="161" t="s">
        <v>1353</v>
      </c>
      <c r="M189" s="171" t="s">
        <v>1196</v>
      </c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>
      <c r="A190" s="87">
        <v>190.0</v>
      </c>
      <c r="B190" s="7">
        <v>62.0</v>
      </c>
      <c r="C190" s="160">
        <v>316511.0</v>
      </c>
      <c r="D190" s="114" t="s">
        <v>1354</v>
      </c>
      <c r="E190" s="114" t="s">
        <v>1355</v>
      </c>
      <c r="F190" s="115" t="s">
        <v>485</v>
      </c>
      <c r="G190" s="104" t="s">
        <v>13</v>
      </c>
      <c r="H190" s="116">
        <v>12.0</v>
      </c>
      <c r="I190" s="115" t="s">
        <v>470</v>
      </c>
      <c r="J190" s="115" t="s">
        <v>342</v>
      </c>
      <c r="K190" s="117">
        <v>60.0</v>
      </c>
      <c r="L190" s="161" t="s">
        <v>1356</v>
      </c>
      <c r="M190" s="171" t="s">
        <v>1184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>
      <c r="A191" s="87">
        <v>191.0</v>
      </c>
      <c r="B191" s="7">
        <v>63.0</v>
      </c>
      <c r="C191" s="160">
        <v>317832.0</v>
      </c>
      <c r="D191" s="114" t="s">
        <v>180</v>
      </c>
      <c r="E191" s="114" t="s">
        <v>864</v>
      </c>
      <c r="F191" s="115" t="s">
        <v>1269</v>
      </c>
      <c r="G191" s="104" t="s">
        <v>13</v>
      </c>
      <c r="H191" s="116">
        <v>12.0</v>
      </c>
      <c r="I191" s="115" t="s">
        <v>496</v>
      </c>
      <c r="J191" s="115" t="s">
        <v>342</v>
      </c>
      <c r="K191" s="117">
        <v>60.0</v>
      </c>
      <c r="L191" s="161" t="s">
        <v>1357</v>
      </c>
      <c r="M191" s="171" t="s">
        <v>1196</v>
      </c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>
      <c r="A192" s="87">
        <v>192.0</v>
      </c>
      <c r="B192" s="7">
        <v>64.0</v>
      </c>
      <c r="C192" s="191">
        <v>324982.0</v>
      </c>
      <c r="D192" s="89" t="s">
        <v>1358</v>
      </c>
      <c r="E192" s="89" t="s">
        <v>495</v>
      </c>
      <c r="F192" s="87" t="s">
        <v>1359</v>
      </c>
      <c r="G192" s="90" t="s">
        <v>13</v>
      </c>
      <c r="H192" s="7">
        <v>12.0</v>
      </c>
      <c r="I192" s="87" t="s">
        <v>492</v>
      </c>
      <c r="J192" s="87" t="s">
        <v>342</v>
      </c>
      <c r="K192" s="93"/>
      <c r="L192" s="198" t="s">
        <v>1360</v>
      </c>
      <c r="M192" s="95" t="s">
        <v>1196</v>
      </c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>
      <c r="A193" s="87">
        <v>193.0</v>
      </c>
      <c r="B193" s="7">
        <v>65.0</v>
      </c>
      <c r="C193" s="191">
        <v>316506.0</v>
      </c>
      <c r="D193" s="89" t="s">
        <v>58</v>
      </c>
      <c r="E193" s="89" t="s">
        <v>1361</v>
      </c>
      <c r="F193" s="87" t="s">
        <v>1362</v>
      </c>
      <c r="G193" s="90" t="s">
        <v>13</v>
      </c>
      <c r="H193" s="7">
        <v>12.0</v>
      </c>
      <c r="I193" s="87" t="s">
        <v>205</v>
      </c>
      <c r="J193" s="87" t="s">
        <v>342</v>
      </c>
      <c r="K193" s="93"/>
      <c r="L193" s="198" t="s">
        <v>1363</v>
      </c>
      <c r="M193" s="95" t="s">
        <v>1184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>
      <c r="A194" s="87">
        <v>194.0</v>
      </c>
      <c r="B194" s="7">
        <v>66.0</v>
      </c>
      <c r="C194" s="191">
        <v>317457.0</v>
      </c>
      <c r="D194" s="89" t="s">
        <v>1364</v>
      </c>
      <c r="E194" s="89" t="s">
        <v>327</v>
      </c>
      <c r="F194" s="87" t="s">
        <v>1365</v>
      </c>
      <c r="G194" s="90" t="s">
        <v>13</v>
      </c>
      <c r="H194" s="7">
        <v>12.0</v>
      </c>
      <c r="I194" s="87" t="s">
        <v>205</v>
      </c>
      <c r="J194" s="87" t="s">
        <v>342</v>
      </c>
      <c r="K194" s="93"/>
      <c r="L194" s="198" t="s">
        <v>1366</v>
      </c>
      <c r="M194" s="95" t="s">
        <v>1184</v>
      </c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>
      <c r="A195" s="87">
        <v>195.0</v>
      </c>
      <c r="B195" s="7">
        <v>67.0</v>
      </c>
      <c r="C195" s="191">
        <v>318448.0</v>
      </c>
      <c r="D195" s="89" t="s">
        <v>1367</v>
      </c>
      <c r="E195" s="89" t="s">
        <v>1368</v>
      </c>
      <c r="F195" s="87" t="s">
        <v>1061</v>
      </c>
      <c r="G195" s="90" t="s">
        <v>13</v>
      </c>
      <c r="H195" s="7">
        <v>12.0</v>
      </c>
      <c r="I195" s="87" t="s">
        <v>119</v>
      </c>
      <c r="J195" s="87" t="s">
        <v>342</v>
      </c>
      <c r="K195" s="93"/>
      <c r="L195" s="198" t="s">
        <v>1369</v>
      </c>
      <c r="M195" s="95" t="s">
        <v>1196</v>
      </c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>
      <c r="A196" s="87">
        <v>196.0</v>
      </c>
      <c r="B196" s="7">
        <v>68.0</v>
      </c>
      <c r="C196" s="160">
        <v>320272.0</v>
      </c>
      <c r="D196" s="114" t="s">
        <v>1370</v>
      </c>
      <c r="E196" s="114" t="s">
        <v>1371</v>
      </c>
      <c r="F196" s="115" t="s">
        <v>1372</v>
      </c>
      <c r="G196" s="104" t="s">
        <v>13</v>
      </c>
      <c r="H196" s="116">
        <v>12.0</v>
      </c>
      <c r="I196" s="115" t="s">
        <v>119</v>
      </c>
      <c r="J196" s="115" t="s">
        <v>342</v>
      </c>
      <c r="K196" s="117">
        <v>80.0</v>
      </c>
      <c r="L196" s="161" t="s">
        <v>1373</v>
      </c>
      <c r="M196" s="171" t="s">
        <v>1196</v>
      </c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>
      <c r="A197" s="87">
        <v>197.0</v>
      </c>
      <c r="B197" s="7">
        <v>69.0</v>
      </c>
      <c r="C197" s="129">
        <v>303165.0</v>
      </c>
      <c r="D197" s="89" t="s">
        <v>1374</v>
      </c>
      <c r="E197" s="89" t="s">
        <v>1375</v>
      </c>
      <c r="F197" s="87" t="s">
        <v>55</v>
      </c>
      <c r="G197" s="90" t="s">
        <v>13</v>
      </c>
      <c r="H197" s="7">
        <v>12.0</v>
      </c>
      <c r="I197" s="87" t="s">
        <v>232</v>
      </c>
      <c r="J197" s="87" t="s">
        <v>342</v>
      </c>
      <c r="K197" s="93"/>
      <c r="L197" s="197" t="s">
        <v>1376</v>
      </c>
      <c r="M197" s="95" t="s">
        <v>1196</v>
      </c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>
      <c r="A198" s="87">
        <v>198.0</v>
      </c>
      <c r="B198" s="7">
        <v>70.0</v>
      </c>
      <c r="C198" s="160">
        <v>324020.0</v>
      </c>
      <c r="D198" s="114" t="s">
        <v>1377</v>
      </c>
      <c r="E198" s="114" t="s">
        <v>1378</v>
      </c>
      <c r="F198" s="115" t="s">
        <v>424</v>
      </c>
      <c r="G198" s="104" t="s">
        <v>13</v>
      </c>
      <c r="H198" s="116">
        <v>12.0</v>
      </c>
      <c r="I198" s="115" t="s">
        <v>119</v>
      </c>
      <c r="J198" s="115" t="s">
        <v>342</v>
      </c>
      <c r="K198" s="117">
        <v>60.0</v>
      </c>
      <c r="L198" s="161" t="s">
        <v>1379</v>
      </c>
      <c r="M198" s="171" t="s">
        <v>1196</v>
      </c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  <row r="199">
      <c r="A199" s="87">
        <v>199.0</v>
      </c>
      <c r="B199" s="7">
        <v>71.0</v>
      </c>
      <c r="C199" s="199">
        <v>327077.0</v>
      </c>
      <c r="D199" s="178" t="s">
        <v>276</v>
      </c>
      <c r="E199" s="178" t="s">
        <v>482</v>
      </c>
      <c r="F199" s="179" t="s">
        <v>483</v>
      </c>
      <c r="G199" s="180" t="s">
        <v>13</v>
      </c>
      <c r="H199" s="189">
        <v>12.0</v>
      </c>
      <c r="I199" s="179" t="s">
        <v>72</v>
      </c>
      <c r="J199" s="179" t="s">
        <v>342</v>
      </c>
      <c r="K199" s="182"/>
      <c r="L199" s="200" t="s">
        <v>1380</v>
      </c>
      <c r="M199" s="201" t="s">
        <v>810</v>
      </c>
      <c r="N199" s="14"/>
      <c r="O199" s="14"/>
      <c r="P199" s="14"/>
      <c r="Q199" s="14"/>
      <c r="R199" s="14"/>
      <c r="S199" s="14"/>
      <c r="T199" s="14"/>
      <c r="U199" s="14"/>
      <c r="V199" s="14"/>
      <c r="W199" s="14"/>
    </row>
    <row r="200">
      <c r="A200" s="87">
        <v>200.0</v>
      </c>
      <c r="B200" s="7">
        <v>72.0</v>
      </c>
      <c r="C200" s="202">
        <v>312728.0</v>
      </c>
      <c r="D200" s="178" t="s">
        <v>484</v>
      </c>
      <c r="E200" s="178" t="s">
        <v>485</v>
      </c>
      <c r="F200" s="179" t="s">
        <v>486</v>
      </c>
      <c r="G200" s="180" t="s">
        <v>13</v>
      </c>
      <c r="H200" s="189">
        <v>12.0</v>
      </c>
      <c r="I200" s="179" t="s">
        <v>232</v>
      </c>
      <c r="J200" s="179" t="s">
        <v>342</v>
      </c>
      <c r="K200" s="182"/>
      <c r="L200" s="203" t="s">
        <v>1381</v>
      </c>
      <c r="M200" s="201" t="s">
        <v>810</v>
      </c>
      <c r="N200" s="14"/>
      <c r="O200" s="14"/>
      <c r="P200" s="14"/>
      <c r="Q200" s="14"/>
      <c r="R200" s="14"/>
      <c r="S200" s="14"/>
      <c r="T200" s="14"/>
      <c r="U200" s="14"/>
      <c r="V200" s="14"/>
      <c r="W200" s="14"/>
    </row>
    <row r="201">
      <c r="A201" s="87">
        <v>201.0</v>
      </c>
      <c r="B201" s="7">
        <v>73.0</v>
      </c>
      <c r="C201" s="191">
        <v>316706.0</v>
      </c>
      <c r="D201" s="89" t="s">
        <v>1382</v>
      </c>
      <c r="E201" s="89" t="s">
        <v>437</v>
      </c>
      <c r="F201" s="87" t="s">
        <v>85</v>
      </c>
      <c r="G201" s="90" t="s">
        <v>13</v>
      </c>
      <c r="H201" s="7">
        <v>12.0</v>
      </c>
      <c r="I201" s="87" t="s">
        <v>490</v>
      </c>
      <c r="J201" s="87" t="s">
        <v>342</v>
      </c>
      <c r="K201" s="93"/>
      <c r="L201" s="198" t="s">
        <v>1383</v>
      </c>
      <c r="M201" s="95" t="s">
        <v>1184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02">
      <c r="A202" s="87">
        <v>202.0</v>
      </c>
      <c r="B202" s="7">
        <v>74.0</v>
      </c>
      <c r="C202" s="199">
        <v>331803.0</v>
      </c>
      <c r="D202" s="178" t="s">
        <v>1384</v>
      </c>
      <c r="E202" s="178" t="s">
        <v>488</v>
      </c>
      <c r="F202" s="179" t="s">
        <v>489</v>
      </c>
      <c r="G202" s="180" t="s">
        <v>13</v>
      </c>
      <c r="H202" s="189">
        <v>12.0</v>
      </c>
      <c r="I202" s="179" t="s">
        <v>490</v>
      </c>
      <c r="J202" s="179" t="s">
        <v>342</v>
      </c>
      <c r="K202" s="182"/>
      <c r="L202" s="200" t="s">
        <v>1385</v>
      </c>
      <c r="M202" s="201" t="s">
        <v>810</v>
      </c>
      <c r="N202" s="14"/>
      <c r="O202" s="14"/>
      <c r="P202" s="14"/>
      <c r="Q202" s="14"/>
      <c r="R202" s="14"/>
      <c r="S202" s="14"/>
      <c r="T202" s="14"/>
      <c r="U202" s="14"/>
      <c r="V202" s="14"/>
      <c r="W202" s="14"/>
    </row>
    <row r="203">
      <c r="A203" s="87">
        <v>203.0</v>
      </c>
      <c r="B203" s="7">
        <v>75.0</v>
      </c>
      <c r="C203" s="160">
        <v>316558.0</v>
      </c>
      <c r="D203" s="114" t="s">
        <v>1386</v>
      </c>
      <c r="E203" s="114" t="s">
        <v>165</v>
      </c>
      <c r="F203" s="115" t="s">
        <v>1361</v>
      </c>
      <c r="G203" s="104" t="s">
        <v>13</v>
      </c>
      <c r="H203" s="116">
        <v>12.0</v>
      </c>
      <c r="I203" s="115" t="s">
        <v>64</v>
      </c>
      <c r="J203" s="115" t="s">
        <v>342</v>
      </c>
      <c r="K203" s="117">
        <v>40.0</v>
      </c>
      <c r="L203" s="161" t="s">
        <v>1387</v>
      </c>
      <c r="M203" s="171" t="s">
        <v>1196</v>
      </c>
      <c r="N203" s="14"/>
      <c r="O203" s="14"/>
      <c r="P203" s="14"/>
      <c r="Q203" s="14"/>
      <c r="R203" s="14"/>
      <c r="S203" s="14"/>
      <c r="T203" s="14"/>
      <c r="U203" s="14"/>
      <c r="V203" s="14"/>
      <c r="W203" s="14"/>
    </row>
    <row r="204">
      <c r="A204" s="87">
        <v>204.0</v>
      </c>
      <c r="B204" s="7">
        <v>76.0</v>
      </c>
      <c r="C204" s="191">
        <v>326152.0</v>
      </c>
      <c r="D204" s="89" t="s">
        <v>1388</v>
      </c>
      <c r="E204" s="89" t="s">
        <v>105</v>
      </c>
      <c r="F204" s="87" t="s">
        <v>1389</v>
      </c>
      <c r="G204" s="90" t="s">
        <v>13</v>
      </c>
      <c r="H204" s="7">
        <v>12.0</v>
      </c>
      <c r="I204" s="87" t="s">
        <v>1300</v>
      </c>
      <c r="J204" s="87" t="s">
        <v>342</v>
      </c>
      <c r="K204" s="93"/>
      <c r="L204" s="198" t="s">
        <v>1390</v>
      </c>
      <c r="M204" s="95" t="s">
        <v>1196</v>
      </c>
      <c r="N204" s="14"/>
      <c r="O204" s="14"/>
      <c r="P204" s="14"/>
      <c r="Q204" s="14"/>
      <c r="R204" s="14"/>
      <c r="S204" s="14"/>
      <c r="T204" s="14"/>
      <c r="U204" s="14"/>
      <c r="V204" s="14"/>
      <c r="W204" s="14"/>
    </row>
    <row r="205">
      <c r="A205" s="87">
        <v>205.0</v>
      </c>
      <c r="B205" s="7">
        <v>77.0</v>
      </c>
      <c r="C205" s="160">
        <v>320074.0</v>
      </c>
      <c r="D205" s="114" t="s">
        <v>798</v>
      </c>
      <c r="E205" s="114" t="s">
        <v>1391</v>
      </c>
      <c r="F205" s="115" t="s">
        <v>1392</v>
      </c>
      <c r="G205" s="104" t="s">
        <v>13</v>
      </c>
      <c r="H205" s="116">
        <v>12.0</v>
      </c>
      <c r="I205" s="115" t="s">
        <v>993</v>
      </c>
      <c r="J205" s="115" t="s">
        <v>342</v>
      </c>
      <c r="K205" s="117">
        <v>40.0</v>
      </c>
      <c r="L205" s="161" t="s">
        <v>1393</v>
      </c>
      <c r="M205" s="171" t="s">
        <v>1184</v>
      </c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>
      <c r="A206" s="87">
        <v>206.0</v>
      </c>
      <c r="B206" s="7">
        <v>78.0</v>
      </c>
      <c r="C206" s="160">
        <v>321490.0</v>
      </c>
      <c r="D206" s="114" t="s">
        <v>1394</v>
      </c>
      <c r="E206" s="114" t="s">
        <v>1395</v>
      </c>
      <c r="F206" s="115" t="s">
        <v>1396</v>
      </c>
      <c r="G206" s="104" t="s">
        <v>13</v>
      </c>
      <c r="H206" s="116">
        <v>12.0</v>
      </c>
      <c r="I206" s="115" t="s">
        <v>98</v>
      </c>
      <c r="J206" s="115" t="s">
        <v>342</v>
      </c>
      <c r="K206" s="117">
        <v>60.0</v>
      </c>
      <c r="L206" s="161" t="s">
        <v>1397</v>
      </c>
      <c r="M206" s="171" t="s">
        <v>1191</v>
      </c>
      <c r="N206" s="14"/>
      <c r="O206" s="14"/>
      <c r="P206" s="14"/>
      <c r="Q206" s="14"/>
      <c r="R206" s="14"/>
      <c r="S206" s="14"/>
      <c r="T206" s="14"/>
      <c r="U206" s="14"/>
      <c r="V206" s="14"/>
      <c r="W206" s="14"/>
    </row>
    <row r="207">
      <c r="A207" s="87">
        <v>207.0</v>
      </c>
      <c r="B207" s="7">
        <v>79.0</v>
      </c>
      <c r="C207" s="191">
        <v>329597.0</v>
      </c>
      <c r="D207" s="89" t="s">
        <v>1398</v>
      </c>
      <c r="E207" s="89" t="s">
        <v>448</v>
      </c>
      <c r="F207" s="87" t="s">
        <v>486</v>
      </c>
      <c r="G207" s="90" t="s">
        <v>13</v>
      </c>
      <c r="H207" s="7">
        <v>12.0</v>
      </c>
      <c r="I207" s="87" t="s">
        <v>1399</v>
      </c>
      <c r="J207" s="87" t="s">
        <v>342</v>
      </c>
      <c r="K207" s="204"/>
      <c r="L207" s="198" t="s">
        <v>1400</v>
      </c>
      <c r="M207" s="95" t="s">
        <v>1184</v>
      </c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>
      <c r="A208" s="87">
        <v>208.0</v>
      </c>
      <c r="B208" s="7">
        <v>80.0</v>
      </c>
      <c r="C208" s="160">
        <v>317792.0</v>
      </c>
      <c r="D208" s="114" t="s">
        <v>1401</v>
      </c>
      <c r="E208" s="114" t="s">
        <v>1402</v>
      </c>
      <c r="F208" s="115" t="s">
        <v>1403</v>
      </c>
      <c r="G208" s="104" t="s">
        <v>13</v>
      </c>
      <c r="H208" s="116">
        <v>12.0</v>
      </c>
      <c r="I208" s="115" t="s">
        <v>98</v>
      </c>
      <c r="J208" s="115" t="s">
        <v>342</v>
      </c>
      <c r="K208" s="117">
        <v>60.0</v>
      </c>
      <c r="L208" s="161" t="s">
        <v>1404</v>
      </c>
      <c r="M208" s="171" t="s">
        <v>1184</v>
      </c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>
      <c r="A209" s="87">
        <v>209.0</v>
      </c>
      <c r="B209" s="7">
        <v>81.0</v>
      </c>
      <c r="C209" s="160">
        <v>318429.0</v>
      </c>
      <c r="D209" s="114" t="s">
        <v>1405</v>
      </c>
      <c r="E209" s="114" t="s">
        <v>473</v>
      </c>
      <c r="F209" s="115" t="s">
        <v>1406</v>
      </c>
      <c r="G209" s="104" t="s">
        <v>13</v>
      </c>
      <c r="H209" s="116">
        <v>12.0</v>
      </c>
      <c r="I209" s="115" t="s">
        <v>359</v>
      </c>
      <c r="J209" s="115" t="s">
        <v>342</v>
      </c>
      <c r="K209" s="117">
        <v>60.0</v>
      </c>
      <c r="L209" s="161" t="s">
        <v>1407</v>
      </c>
      <c r="M209" s="171" t="s">
        <v>1184</v>
      </c>
      <c r="N209" s="14"/>
      <c r="O209" s="14"/>
      <c r="P209" s="14"/>
      <c r="Q209" s="14"/>
      <c r="R209" s="14"/>
      <c r="S209" s="14"/>
      <c r="T209" s="14"/>
      <c r="U209" s="14"/>
      <c r="V209" s="14"/>
      <c r="W209" s="14"/>
    </row>
    <row r="210">
      <c r="A210" s="87">
        <v>210.0</v>
      </c>
      <c r="B210" s="7">
        <v>82.0</v>
      </c>
      <c r="C210" s="191">
        <v>328302.0</v>
      </c>
      <c r="D210" s="89" t="s">
        <v>458</v>
      </c>
      <c r="E210" s="89" t="s">
        <v>1408</v>
      </c>
      <c r="F210" s="87" t="s">
        <v>37</v>
      </c>
      <c r="G210" s="90" t="s">
        <v>13</v>
      </c>
      <c r="H210" s="7">
        <v>12.0</v>
      </c>
      <c r="I210" s="87" t="s">
        <v>275</v>
      </c>
      <c r="J210" s="87" t="s">
        <v>342</v>
      </c>
      <c r="K210" s="93"/>
      <c r="L210" s="198" t="s">
        <v>1409</v>
      </c>
      <c r="M210" s="95" t="s">
        <v>1191</v>
      </c>
      <c r="N210" s="14"/>
      <c r="O210" s="14"/>
      <c r="P210" s="14"/>
      <c r="Q210" s="14"/>
      <c r="R210" s="14"/>
      <c r="S210" s="14"/>
      <c r="T210" s="14"/>
      <c r="U210" s="14"/>
      <c r="V210" s="14"/>
      <c r="W210" s="14"/>
    </row>
    <row r="211">
      <c r="A211" s="87">
        <v>211.0</v>
      </c>
      <c r="B211" s="7">
        <v>83.0</v>
      </c>
      <c r="C211" s="191">
        <v>323754.0</v>
      </c>
      <c r="D211" s="89" t="s">
        <v>1410</v>
      </c>
      <c r="E211" s="89" t="s">
        <v>1411</v>
      </c>
      <c r="F211" s="87" t="s">
        <v>55</v>
      </c>
      <c r="G211" s="7" t="s">
        <v>13</v>
      </c>
      <c r="H211" s="7">
        <v>12.0</v>
      </c>
      <c r="I211" s="87" t="s">
        <v>496</v>
      </c>
      <c r="J211" s="87" t="s">
        <v>342</v>
      </c>
      <c r="K211" s="93"/>
      <c r="L211" s="198" t="s">
        <v>1412</v>
      </c>
      <c r="M211" s="95" t="s">
        <v>1196</v>
      </c>
      <c r="N211" s="14"/>
      <c r="O211" s="14"/>
      <c r="P211" s="14"/>
      <c r="Q211" s="14"/>
      <c r="R211" s="14"/>
      <c r="S211" s="14"/>
      <c r="T211" s="14"/>
      <c r="U211" s="14"/>
      <c r="V211" s="14"/>
      <c r="W211" s="14"/>
    </row>
    <row r="212">
      <c r="A212" s="87">
        <v>212.0</v>
      </c>
      <c r="B212" s="7">
        <v>84.0</v>
      </c>
      <c r="C212" s="191">
        <v>312038.0</v>
      </c>
      <c r="D212" s="89" t="s">
        <v>1413</v>
      </c>
      <c r="E212" s="89" t="s">
        <v>37</v>
      </c>
      <c r="F212" s="87" t="s">
        <v>910</v>
      </c>
      <c r="G212" s="90" t="s">
        <v>13</v>
      </c>
      <c r="H212" s="7">
        <v>12.0</v>
      </c>
      <c r="I212" s="87" t="s">
        <v>119</v>
      </c>
      <c r="J212" s="87" t="s">
        <v>342</v>
      </c>
      <c r="K212" s="93"/>
      <c r="L212" s="198" t="s">
        <v>1414</v>
      </c>
      <c r="M212" s="95" t="s">
        <v>1184</v>
      </c>
      <c r="N212" s="14"/>
      <c r="O212" s="14"/>
      <c r="P212" s="14"/>
      <c r="Q212" s="14"/>
      <c r="R212" s="14"/>
      <c r="S212" s="14"/>
      <c r="T212" s="14"/>
      <c r="U212" s="14"/>
      <c r="V212" s="14"/>
      <c r="W212" s="14"/>
    </row>
    <row r="213">
      <c r="A213" s="87">
        <v>213.0</v>
      </c>
      <c r="B213" s="7">
        <v>85.0</v>
      </c>
      <c r="C213" s="202">
        <v>312698.0</v>
      </c>
      <c r="D213" s="178" t="s">
        <v>62</v>
      </c>
      <c r="E213" s="178" t="s">
        <v>150</v>
      </c>
      <c r="F213" s="179" t="s">
        <v>491</v>
      </c>
      <c r="G213" s="180" t="s">
        <v>13</v>
      </c>
      <c r="H213" s="189">
        <v>12.0</v>
      </c>
      <c r="I213" s="179" t="s">
        <v>492</v>
      </c>
      <c r="J213" s="179" t="s">
        <v>342</v>
      </c>
      <c r="K213" s="182"/>
      <c r="L213" s="203" t="s">
        <v>1415</v>
      </c>
      <c r="M213" s="201" t="s">
        <v>810</v>
      </c>
      <c r="N213" s="14"/>
      <c r="O213" s="14"/>
      <c r="P213" s="14"/>
      <c r="Q213" s="14"/>
      <c r="R213" s="14"/>
      <c r="S213" s="14"/>
      <c r="T213" s="14"/>
      <c r="U213" s="14"/>
      <c r="V213" s="14"/>
      <c r="W213" s="14"/>
    </row>
    <row r="214">
      <c r="A214" s="87">
        <v>214.0</v>
      </c>
      <c r="B214" s="7">
        <v>86.0</v>
      </c>
      <c r="C214" s="191">
        <v>318532.0</v>
      </c>
      <c r="D214" s="89" t="s">
        <v>302</v>
      </c>
      <c r="E214" s="89" t="s">
        <v>1416</v>
      </c>
      <c r="F214" s="87" t="s">
        <v>1417</v>
      </c>
      <c r="G214" s="90" t="s">
        <v>13</v>
      </c>
      <c r="H214" s="7">
        <v>12.0</v>
      </c>
      <c r="I214" s="87" t="s">
        <v>110</v>
      </c>
      <c r="J214" s="87" t="s">
        <v>342</v>
      </c>
      <c r="K214" s="93"/>
      <c r="L214" s="198" t="s">
        <v>1418</v>
      </c>
      <c r="M214" s="95" t="s">
        <v>1184</v>
      </c>
      <c r="N214" s="14"/>
      <c r="O214" s="14"/>
      <c r="P214" s="14"/>
      <c r="Q214" s="14"/>
      <c r="R214" s="14"/>
      <c r="S214" s="14"/>
      <c r="T214" s="14"/>
      <c r="U214" s="14"/>
      <c r="V214" s="14"/>
      <c r="W214" s="14"/>
    </row>
    <row r="215">
      <c r="A215" s="87">
        <v>215.0</v>
      </c>
      <c r="B215" s="7">
        <v>87.0</v>
      </c>
      <c r="C215" s="160">
        <v>330251.0</v>
      </c>
      <c r="D215" s="114" t="s">
        <v>173</v>
      </c>
      <c r="E215" s="114" t="s">
        <v>1419</v>
      </c>
      <c r="F215" s="115" t="s">
        <v>1348</v>
      </c>
      <c r="G215" s="104" t="s">
        <v>13</v>
      </c>
      <c r="H215" s="116">
        <v>12.0</v>
      </c>
      <c r="I215" s="115" t="s">
        <v>64</v>
      </c>
      <c r="J215" s="115" t="s">
        <v>342</v>
      </c>
      <c r="K215" s="117">
        <v>40.0</v>
      </c>
      <c r="L215" s="161" t="s">
        <v>1420</v>
      </c>
      <c r="M215" s="171" t="s">
        <v>1184</v>
      </c>
      <c r="N215" s="14"/>
      <c r="O215" s="14"/>
      <c r="P215" s="14"/>
      <c r="Q215" s="14"/>
      <c r="R215" s="14"/>
      <c r="S215" s="14"/>
      <c r="T215" s="14"/>
      <c r="U215" s="14"/>
      <c r="V215" s="14"/>
      <c r="W215" s="14"/>
    </row>
    <row r="216">
      <c r="A216" s="87">
        <v>216.0</v>
      </c>
      <c r="B216" s="7">
        <v>88.0</v>
      </c>
      <c r="C216" s="191">
        <v>322742.0</v>
      </c>
      <c r="D216" s="89" t="s">
        <v>173</v>
      </c>
      <c r="E216" s="89" t="s">
        <v>440</v>
      </c>
      <c r="F216" s="87" t="s">
        <v>1421</v>
      </c>
      <c r="G216" s="90" t="s">
        <v>13</v>
      </c>
      <c r="H216" s="7">
        <v>12.0</v>
      </c>
      <c r="I216" s="87" t="s">
        <v>119</v>
      </c>
      <c r="J216" s="87" t="s">
        <v>342</v>
      </c>
      <c r="K216" s="93"/>
      <c r="L216" s="198" t="s">
        <v>1422</v>
      </c>
      <c r="M216" s="95" t="s">
        <v>1196</v>
      </c>
      <c r="N216" s="14"/>
      <c r="O216" s="14"/>
      <c r="P216" s="14"/>
      <c r="Q216" s="14"/>
      <c r="R216" s="14"/>
      <c r="S216" s="14"/>
      <c r="T216" s="14"/>
      <c r="U216" s="14"/>
      <c r="V216" s="14"/>
      <c r="W216" s="14"/>
    </row>
    <row r="217">
      <c r="A217" s="87">
        <v>217.0</v>
      </c>
      <c r="B217" s="7">
        <v>89.0</v>
      </c>
      <c r="C217" s="191">
        <v>316576.0</v>
      </c>
      <c r="D217" s="89" t="s">
        <v>1423</v>
      </c>
      <c r="E217" s="89" t="s">
        <v>1424</v>
      </c>
      <c r="F217" s="87" t="s">
        <v>1425</v>
      </c>
      <c r="G217" s="90" t="s">
        <v>13</v>
      </c>
      <c r="H217" s="7">
        <v>12.0</v>
      </c>
      <c r="I217" s="87" t="s">
        <v>275</v>
      </c>
      <c r="J217" s="87" t="s">
        <v>342</v>
      </c>
      <c r="K217" s="93"/>
      <c r="L217" s="198" t="s">
        <v>1426</v>
      </c>
      <c r="M217" s="95" t="s">
        <v>1196</v>
      </c>
      <c r="N217" s="14"/>
      <c r="O217" s="14"/>
      <c r="P217" s="14"/>
      <c r="Q217" s="14"/>
      <c r="R217" s="14"/>
      <c r="S217" s="14"/>
      <c r="T217" s="14"/>
      <c r="U217" s="14"/>
      <c r="V217" s="14"/>
      <c r="W217" s="14"/>
    </row>
    <row r="218">
      <c r="A218" s="87">
        <v>218.0</v>
      </c>
      <c r="B218" s="7">
        <v>90.0</v>
      </c>
      <c r="C218" s="160">
        <v>316039.0</v>
      </c>
      <c r="D218" s="114" t="s">
        <v>1427</v>
      </c>
      <c r="E218" s="114" t="s">
        <v>977</v>
      </c>
      <c r="F218" s="115" t="s">
        <v>63</v>
      </c>
      <c r="G218" s="104" t="s">
        <v>13</v>
      </c>
      <c r="H218" s="116">
        <v>12.0</v>
      </c>
      <c r="I218" s="115" t="s">
        <v>1352</v>
      </c>
      <c r="J218" s="115" t="s">
        <v>342</v>
      </c>
      <c r="K218" s="117">
        <v>60.0</v>
      </c>
      <c r="L218" s="161" t="s">
        <v>1428</v>
      </c>
      <c r="M218" s="171" t="s">
        <v>1184</v>
      </c>
      <c r="N218" s="14"/>
      <c r="O218" s="14"/>
      <c r="P218" s="14"/>
      <c r="Q218" s="14"/>
      <c r="R218" s="14"/>
      <c r="S218" s="14"/>
      <c r="T218" s="14"/>
      <c r="U218" s="14"/>
      <c r="V218" s="14"/>
      <c r="W218" s="14"/>
    </row>
    <row r="219">
      <c r="A219" s="87">
        <v>219.0</v>
      </c>
      <c r="B219" s="7">
        <v>91.0</v>
      </c>
      <c r="C219" s="199">
        <v>316288.0</v>
      </c>
      <c r="D219" s="178" t="s">
        <v>493</v>
      </c>
      <c r="E219" s="178" t="s">
        <v>494</v>
      </c>
      <c r="F219" s="179" t="s">
        <v>495</v>
      </c>
      <c r="G219" s="180" t="s">
        <v>13</v>
      </c>
      <c r="H219" s="189">
        <v>12.0</v>
      </c>
      <c r="I219" s="179" t="s">
        <v>496</v>
      </c>
      <c r="J219" s="179" t="s">
        <v>342</v>
      </c>
      <c r="K219" s="182"/>
      <c r="L219" s="200" t="s">
        <v>1429</v>
      </c>
      <c r="M219" s="201" t="s">
        <v>810</v>
      </c>
      <c r="N219" s="14"/>
      <c r="O219" s="14"/>
      <c r="P219" s="14"/>
      <c r="Q219" s="14"/>
      <c r="R219" s="14"/>
      <c r="S219" s="14"/>
      <c r="T219" s="14"/>
      <c r="U219" s="14"/>
      <c r="V219" s="14"/>
      <c r="W219" s="14"/>
    </row>
    <row r="220">
      <c r="A220" s="87">
        <v>220.0</v>
      </c>
      <c r="B220" s="7">
        <v>92.0</v>
      </c>
      <c r="C220" s="191">
        <v>325217.0</v>
      </c>
      <c r="D220" s="89" t="s">
        <v>1430</v>
      </c>
      <c r="E220" s="89" t="s">
        <v>857</v>
      </c>
      <c r="F220" s="87" t="s">
        <v>55</v>
      </c>
      <c r="G220" s="90" t="s">
        <v>13</v>
      </c>
      <c r="H220" s="7">
        <v>12.0</v>
      </c>
      <c r="I220" s="87" t="s">
        <v>492</v>
      </c>
      <c r="J220" s="87" t="s">
        <v>342</v>
      </c>
      <c r="K220" s="93"/>
      <c r="L220" s="198" t="s">
        <v>1431</v>
      </c>
      <c r="M220" s="95" t="s">
        <v>1196</v>
      </c>
      <c r="N220" s="14"/>
      <c r="O220" s="14"/>
      <c r="P220" s="14"/>
      <c r="Q220" s="14"/>
      <c r="R220" s="14"/>
      <c r="S220" s="14"/>
      <c r="T220" s="14"/>
      <c r="U220" s="14"/>
      <c r="V220" s="14"/>
      <c r="W220" s="14"/>
    </row>
    <row r="221">
      <c r="A221" s="87">
        <v>221.0</v>
      </c>
      <c r="B221" s="7">
        <v>93.0</v>
      </c>
      <c r="C221" s="191">
        <v>326613.0</v>
      </c>
      <c r="D221" s="89" t="s">
        <v>1288</v>
      </c>
      <c r="E221" s="89" t="s">
        <v>1432</v>
      </c>
      <c r="F221" s="87" t="s">
        <v>1433</v>
      </c>
      <c r="G221" s="90" t="s">
        <v>13</v>
      </c>
      <c r="H221" s="7">
        <v>12.0</v>
      </c>
      <c r="I221" s="87" t="s">
        <v>119</v>
      </c>
      <c r="J221" s="87" t="s">
        <v>342</v>
      </c>
      <c r="K221" s="93"/>
      <c r="L221" s="198" t="s">
        <v>1434</v>
      </c>
      <c r="M221" s="95" t="s">
        <v>1196</v>
      </c>
      <c r="N221" s="14"/>
      <c r="O221" s="14"/>
      <c r="P221" s="14"/>
      <c r="Q221" s="14"/>
      <c r="R221" s="14"/>
      <c r="S221" s="14"/>
      <c r="T221" s="14"/>
      <c r="U221" s="14"/>
      <c r="V221" s="14"/>
      <c r="W221" s="14"/>
    </row>
    <row r="222">
      <c r="A222" s="87">
        <v>222.0</v>
      </c>
      <c r="B222" s="7">
        <v>94.0</v>
      </c>
      <c r="C222" s="191">
        <v>322007.0</v>
      </c>
      <c r="D222" s="89" t="s">
        <v>589</v>
      </c>
      <c r="E222" s="89" t="s">
        <v>1435</v>
      </c>
      <c r="F222" s="87" t="s">
        <v>1436</v>
      </c>
      <c r="G222" s="90" t="s">
        <v>13</v>
      </c>
      <c r="H222" s="7">
        <v>12.0</v>
      </c>
      <c r="I222" s="87" t="s">
        <v>359</v>
      </c>
      <c r="J222" s="87" t="s">
        <v>342</v>
      </c>
      <c r="K222" s="93"/>
      <c r="L222" s="198" t="s">
        <v>1437</v>
      </c>
      <c r="M222" s="95" t="s">
        <v>1184</v>
      </c>
      <c r="N222" s="14"/>
      <c r="O222" s="14"/>
      <c r="P222" s="14"/>
      <c r="Q222" s="14"/>
      <c r="R222" s="14"/>
      <c r="S222" s="14"/>
      <c r="T222" s="14"/>
      <c r="U222" s="14"/>
      <c r="V222" s="14"/>
      <c r="W222" s="14"/>
    </row>
    <row r="223">
      <c r="A223" s="87">
        <v>223.0</v>
      </c>
      <c r="B223" s="7">
        <v>95.0</v>
      </c>
      <c r="C223" s="160">
        <v>319043.0</v>
      </c>
      <c r="D223" s="114" t="s">
        <v>1438</v>
      </c>
      <c r="E223" s="114" t="s">
        <v>339</v>
      </c>
      <c r="F223" s="115" t="s">
        <v>1213</v>
      </c>
      <c r="G223" s="104" t="s">
        <v>13</v>
      </c>
      <c r="H223" s="116">
        <v>12.0</v>
      </c>
      <c r="I223" s="115" t="s">
        <v>993</v>
      </c>
      <c r="J223" s="115" t="s">
        <v>342</v>
      </c>
      <c r="K223" s="117">
        <v>40.0</v>
      </c>
      <c r="L223" s="161" t="s">
        <v>1439</v>
      </c>
      <c r="M223" s="171" t="s">
        <v>1184</v>
      </c>
      <c r="N223" s="14"/>
      <c r="O223" s="14"/>
      <c r="P223" s="14"/>
      <c r="Q223" s="14"/>
      <c r="R223" s="14"/>
      <c r="S223" s="14"/>
      <c r="T223" s="14"/>
      <c r="U223" s="14"/>
      <c r="V223" s="14"/>
      <c r="W223" s="14"/>
    </row>
    <row r="224">
      <c r="A224" s="87">
        <v>224.0</v>
      </c>
      <c r="B224" s="7">
        <v>96.0</v>
      </c>
      <c r="C224" s="160">
        <v>303189.0</v>
      </c>
      <c r="D224" s="114" t="s">
        <v>1440</v>
      </c>
      <c r="E224" s="114" t="s">
        <v>1441</v>
      </c>
      <c r="F224" s="115" t="s">
        <v>1442</v>
      </c>
      <c r="G224" s="104" t="s">
        <v>13</v>
      </c>
      <c r="H224" s="116">
        <v>12.0</v>
      </c>
      <c r="I224" s="115" t="s">
        <v>492</v>
      </c>
      <c r="J224" s="115" t="s">
        <v>342</v>
      </c>
      <c r="K224" s="117">
        <v>60.0</v>
      </c>
      <c r="L224" s="161" t="s">
        <v>1443</v>
      </c>
      <c r="M224" s="171" t="s">
        <v>1184</v>
      </c>
      <c r="N224" s="14"/>
      <c r="O224" s="14"/>
      <c r="P224" s="14"/>
      <c r="Q224" s="14"/>
      <c r="R224" s="14"/>
      <c r="S224" s="14"/>
      <c r="T224" s="14"/>
      <c r="U224" s="14"/>
      <c r="V224" s="14"/>
      <c r="W224" s="14"/>
    </row>
    <row r="225">
      <c r="A225" s="87">
        <v>225.0</v>
      </c>
      <c r="B225" s="7">
        <v>97.0</v>
      </c>
      <c r="C225" s="191">
        <v>321354.0</v>
      </c>
      <c r="D225" s="89" t="s">
        <v>1444</v>
      </c>
      <c r="E225" s="89" t="s">
        <v>290</v>
      </c>
      <c r="F225" s="87" t="s">
        <v>375</v>
      </c>
      <c r="G225" s="90" t="s">
        <v>13</v>
      </c>
      <c r="H225" s="7">
        <v>12.0</v>
      </c>
      <c r="I225" s="87" t="s">
        <v>1300</v>
      </c>
      <c r="J225" s="87" t="s">
        <v>342</v>
      </c>
      <c r="K225" s="93"/>
      <c r="L225" s="198" t="s">
        <v>1445</v>
      </c>
      <c r="M225" s="95" t="s">
        <v>1196</v>
      </c>
      <c r="N225" s="14"/>
      <c r="O225" s="14"/>
      <c r="P225" s="14"/>
      <c r="Q225" s="14"/>
      <c r="R225" s="14"/>
      <c r="S225" s="14"/>
      <c r="T225" s="14"/>
      <c r="U225" s="14"/>
      <c r="V225" s="14"/>
      <c r="W225" s="14"/>
    </row>
    <row r="226">
      <c r="A226" s="87">
        <v>226.0</v>
      </c>
      <c r="B226" s="7">
        <v>98.0</v>
      </c>
      <c r="C226" s="191">
        <v>312562.0</v>
      </c>
      <c r="D226" s="89" t="s">
        <v>1446</v>
      </c>
      <c r="E226" s="89" t="s">
        <v>495</v>
      </c>
      <c r="F226" s="87" t="s">
        <v>39</v>
      </c>
      <c r="G226" s="90" t="s">
        <v>13</v>
      </c>
      <c r="H226" s="7">
        <v>12.0</v>
      </c>
      <c r="I226" s="87" t="s">
        <v>64</v>
      </c>
      <c r="J226" s="87" t="s">
        <v>342</v>
      </c>
      <c r="K226" s="93"/>
      <c r="L226" s="198" t="s">
        <v>1447</v>
      </c>
      <c r="M226" s="95" t="s">
        <v>1196</v>
      </c>
      <c r="N226" s="14"/>
      <c r="O226" s="14"/>
      <c r="P226" s="14"/>
      <c r="Q226" s="14"/>
      <c r="R226" s="14"/>
      <c r="S226" s="14"/>
      <c r="T226" s="14"/>
      <c r="U226" s="14"/>
      <c r="V226" s="14"/>
      <c r="W226" s="14"/>
    </row>
    <row r="227">
      <c r="A227" s="87">
        <v>227.0</v>
      </c>
      <c r="B227" s="7">
        <v>99.0</v>
      </c>
      <c r="C227" s="191">
        <v>312916.0</v>
      </c>
      <c r="D227" s="89" t="s">
        <v>203</v>
      </c>
      <c r="E227" s="89" t="s">
        <v>1448</v>
      </c>
      <c r="F227" s="87" t="s">
        <v>1449</v>
      </c>
      <c r="G227" s="90" t="s">
        <v>13</v>
      </c>
      <c r="H227" s="7">
        <v>12.0</v>
      </c>
      <c r="I227" s="87" t="s">
        <v>1300</v>
      </c>
      <c r="J227" s="87" t="s">
        <v>342</v>
      </c>
      <c r="K227" s="93"/>
      <c r="L227" s="198" t="s">
        <v>1450</v>
      </c>
      <c r="M227" s="95" t="s">
        <v>1191</v>
      </c>
      <c r="N227" s="14"/>
      <c r="O227" s="14"/>
      <c r="P227" s="14"/>
      <c r="Q227" s="14"/>
      <c r="R227" s="14"/>
      <c r="S227" s="14"/>
      <c r="T227" s="14"/>
      <c r="U227" s="14"/>
      <c r="V227" s="14"/>
      <c r="W227" s="14"/>
    </row>
    <row r="228">
      <c r="A228" s="87">
        <v>228.0</v>
      </c>
      <c r="B228" s="7">
        <v>100.0</v>
      </c>
      <c r="C228" s="199">
        <v>321262.0</v>
      </c>
      <c r="D228" s="178" t="s">
        <v>497</v>
      </c>
      <c r="E228" s="178" t="s">
        <v>498</v>
      </c>
      <c r="F228" s="179" t="s">
        <v>499</v>
      </c>
      <c r="G228" s="180" t="s">
        <v>13</v>
      </c>
      <c r="H228" s="189">
        <v>12.0</v>
      </c>
      <c r="I228" s="179" t="s">
        <v>496</v>
      </c>
      <c r="J228" s="179" t="s">
        <v>342</v>
      </c>
      <c r="K228" s="182"/>
      <c r="L228" s="200" t="s">
        <v>1451</v>
      </c>
      <c r="M228" s="201" t="s">
        <v>810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</row>
    <row r="229">
      <c r="A229" s="87">
        <v>229.0</v>
      </c>
      <c r="B229" s="7">
        <v>101.0</v>
      </c>
      <c r="C229" s="191">
        <v>325481.0</v>
      </c>
      <c r="D229" s="89" t="s">
        <v>420</v>
      </c>
      <c r="E229" s="89" t="s">
        <v>63</v>
      </c>
      <c r="F229" s="87" t="s">
        <v>1452</v>
      </c>
      <c r="G229" s="90" t="s">
        <v>13</v>
      </c>
      <c r="H229" s="7">
        <v>12.0</v>
      </c>
      <c r="I229" s="87" t="s">
        <v>490</v>
      </c>
      <c r="J229" s="87" t="s">
        <v>342</v>
      </c>
      <c r="K229" s="93"/>
      <c r="L229" s="198" t="s">
        <v>1453</v>
      </c>
      <c r="M229" s="95" t="s">
        <v>1196</v>
      </c>
      <c r="N229" s="14"/>
      <c r="O229" s="14"/>
      <c r="P229" s="14"/>
      <c r="Q229" s="14"/>
      <c r="R229" s="14"/>
      <c r="S229" s="14"/>
      <c r="T229" s="14"/>
      <c r="U229" s="14"/>
      <c r="V229" s="14"/>
      <c r="W229" s="14"/>
    </row>
    <row r="230">
      <c r="A230" s="87">
        <v>230.0</v>
      </c>
      <c r="B230" s="7">
        <v>102.0</v>
      </c>
      <c r="C230" s="199">
        <v>315080.0</v>
      </c>
      <c r="D230" s="178" t="s">
        <v>500</v>
      </c>
      <c r="E230" s="178" t="s">
        <v>63</v>
      </c>
      <c r="F230" s="179" t="s">
        <v>501</v>
      </c>
      <c r="G230" s="180" t="s">
        <v>13</v>
      </c>
      <c r="H230" s="189">
        <v>12.0</v>
      </c>
      <c r="I230" s="179" t="s">
        <v>110</v>
      </c>
      <c r="J230" s="179" t="s">
        <v>342</v>
      </c>
      <c r="K230" s="182"/>
      <c r="L230" s="200" t="s">
        <v>1454</v>
      </c>
      <c r="M230" s="201" t="s">
        <v>810</v>
      </c>
      <c r="N230" s="14"/>
      <c r="O230" s="14"/>
      <c r="P230" s="14"/>
      <c r="Q230" s="14"/>
      <c r="R230" s="14"/>
      <c r="S230" s="14"/>
      <c r="T230" s="14"/>
      <c r="U230" s="14"/>
      <c r="V230" s="14"/>
      <c r="W230" s="14"/>
    </row>
    <row r="231">
      <c r="A231" s="87">
        <v>231.0</v>
      </c>
      <c r="B231" s="7">
        <v>103.0</v>
      </c>
      <c r="C231" s="191">
        <v>311820.0</v>
      </c>
      <c r="D231" s="89" t="s">
        <v>1455</v>
      </c>
      <c r="E231" s="89" t="s">
        <v>1456</v>
      </c>
      <c r="F231" s="87" t="s">
        <v>339</v>
      </c>
      <c r="G231" s="90" t="s">
        <v>13</v>
      </c>
      <c r="H231" s="7">
        <v>12.0</v>
      </c>
      <c r="I231" s="87" t="s">
        <v>98</v>
      </c>
      <c r="J231" s="87" t="s">
        <v>342</v>
      </c>
      <c r="K231" s="93"/>
      <c r="L231" s="198" t="s">
        <v>1457</v>
      </c>
      <c r="M231" s="95" t="s">
        <v>1196</v>
      </c>
      <c r="N231" s="14"/>
      <c r="O231" s="14"/>
      <c r="P231" s="14"/>
      <c r="Q231" s="14"/>
      <c r="R231" s="14"/>
      <c r="S231" s="14"/>
      <c r="T231" s="14"/>
      <c r="U231" s="14"/>
      <c r="V231" s="14"/>
      <c r="W231" s="14"/>
    </row>
    <row r="232">
      <c r="A232" s="87">
        <v>232.0</v>
      </c>
      <c r="B232" s="7">
        <v>104.0</v>
      </c>
      <c r="C232" s="160">
        <v>314707.0</v>
      </c>
      <c r="D232" s="114" t="s">
        <v>1458</v>
      </c>
      <c r="E232" s="114" t="s">
        <v>1459</v>
      </c>
      <c r="F232" s="115" t="s">
        <v>1460</v>
      </c>
      <c r="G232" s="104" t="s">
        <v>13</v>
      </c>
      <c r="H232" s="116">
        <v>12.0</v>
      </c>
      <c r="I232" s="115" t="s">
        <v>77</v>
      </c>
      <c r="J232" s="115" t="s">
        <v>342</v>
      </c>
      <c r="K232" s="117">
        <v>80.0</v>
      </c>
      <c r="L232" s="161" t="s">
        <v>1461</v>
      </c>
      <c r="M232" s="171" t="s">
        <v>1184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</row>
    <row r="233">
      <c r="A233" s="87">
        <v>233.0</v>
      </c>
      <c r="B233" s="7">
        <v>105.0</v>
      </c>
      <c r="C233" s="191">
        <v>316279.0</v>
      </c>
      <c r="D233" s="89" t="s">
        <v>436</v>
      </c>
      <c r="E233" s="89" t="s">
        <v>1061</v>
      </c>
      <c r="F233" s="87" t="s">
        <v>1462</v>
      </c>
      <c r="G233" s="90" t="s">
        <v>22</v>
      </c>
      <c r="H233" s="7">
        <v>12.0</v>
      </c>
      <c r="I233" s="87" t="s">
        <v>90</v>
      </c>
      <c r="J233" s="87" t="s">
        <v>342</v>
      </c>
      <c r="K233" s="93"/>
      <c r="L233" s="198" t="s">
        <v>1463</v>
      </c>
      <c r="M233" s="95" t="s">
        <v>1191</v>
      </c>
      <c r="N233" s="14"/>
      <c r="O233" s="14"/>
      <c r="P233" s="14"/>
      <c r="Q233" s="14"/>
      <c r="R233" s="14"/>
      <c r="S233" s="14"/>
      <c r="T233" s="14"/>
      <c r="U233" s="14"/>
      <c r="V233" s="14"/>
      <c r="W233" s="14"/>
    </row>
    <row r="234">
      <c r="A234" s="87">
        <v>234.0</v>
      </c>
      <c r="B234" s="7">
        <v>106.0</v>
      </c>
      <c r="C234" s="191">
        <v>320483.0</v>
      </c>
      <c r="D234" s="89" t="s">
        <v>160</v>
      </c>
      <c r="E234" s="89" t="s">
        <v>415</v>
      </c>
      <c r="F234" s="87" t="s">
        <v>430</v>
      </c>
      <c r="G234" s="90" t="s">
        <v>22</v>
      </c>
      <c r="H234" s="7">
        <v>12.0</v>
      </c>
      <c r="I234" s="87" t="s">
        <v>98</v>
      </c>
      <c r="J234" s="87" t="s">
        <v>342</v>
      </c>
      <c r="K234" s="93"/>
      <c r="L234" s="198" t="s">
        <v>1464</v>
      </c>
      <c r="M234" s="95" t="s">
        <v>1196</v>
      </c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35">
      <c r="A235" s="87">
        <v>235.0</v>
      </c>
      <c r="B235" s="7">
        <v>107.0</v>
      </c>
      <c r="C235" s="199">
        <v>321253.0</v>
      </c>
      <c r="D235" s="178" t="s">
        <v>502</v>
      </c>
      <c r="E235" s="178" t="s">
        <v>483</v>
      </c>
      <c r="F235" s="179" t="s">
        <v>503</v>
      </c>
      <c r="G235" s="180" t="s">
        <v>22</v>
      </c>
      <c r="H235" s="189">
        <v>12.0</v>
      </c>
      <c r="I235" s="179" t="s">
        <v>504</v>
      </c>
      <c r="J235" s="179" t="s">
        <v>342</v>
      </c>
      <c r="K235" s="182"/>
      <c r="L235" s="200" t="s">
        <v>1465</v>
      </c>
      <c r="M235" s="201" t="s">
        <v>810</v>
      </c>
      <c r="N235" s="14"/>
      <c r="O235" s="14"/>
      <c r="P235" s="14"/>
      <c r="Q235" s="14"/>
      <c r="R235" s="14"/>
      <c r="S235" s="14"/>
      <c r="T235" s="14"/>
      <c r="U235" s="14"/>
      <c r="V235" s="14"/>
      <c r="W235" s="14"/>
    </row>
    <row r="236">
      <c r="A236" s="87">
        <v>236.0</v>
      </c>
      <c r="B236" s="7">
        <v>108.0</v>
      </c>
      <c r="C236" s="191">
        <v>314425.0</v>
      </c>
      <c r="D236" s="89" t="s">
        <v>1466</v>
      </c>
      <c r="E236" s="89" t="s">
        <v>1467</v>
      </c>
      <c r="F236" s="87" t="s">
        <v>992</v>
      </c>
      <c r="G236" s="90" t="s">
        <v>22</v>
      </c>
      <c r="H236" s="7">
        <v>12.0</v>
      </c>
      <c r="I236" s="87" t="s">
        <v>496</v>
      </c>
      <c r="J236" s="87" t="s">
        <v>342</v>
      </c>
      <c r="K236" s="93"/>
      <c r="L236" s="198" t="s">
        <v>1468</v>
      </c>
      <c r="M236" s="95" t="s">
        <v>1191</v>
      </c>
      <c r="N236" s="14"/>
      <c r="O236" s="14"/>
      <c r="P236" s="14"/>
      <c r="Q236" s="14"/>
      <c r="R236" s="14"/>
      <c r="S236" s="14"/>
      <c r="T236" s="14"/>
      <c r="U236" s="14"/>
      <c r="V236" s="14"/>
      <c r="W236" s="14"/>
    </row>
    <row r="237">
      <c r="A237" s="87">
        <v>237.0</v>
      </c>
      <c r="B237" s="7">
        <v>109.0</v>
      </c>
      <c r="C237" s="191">
        <v>313526.0</v>
      </c>
      <c r="D237" s="89" t="s">
        <v>1469</v>
      </c>
      <c r="E237" s="89" t="s">
        <v>1470</v>
      </c>
      <c r="F237" s="87" t="s">
        <v>1471</v>
      </c>
      <c r="G237" s="90" t="s">
        <v>22</v>
      </c>
      <c r="H237" s="7">
        <v>12.0</v>
      </c>
      <c r="I237" s="87" t="s">
        <v>1300</v>
      </c>
      <c r="J237" s="87" t="s">
        <v>342</v>
      </c>
      <c r="K237" s="205" t="s">
        <v>22</v>
      </c>
      <c r="L237" s="198" t="s">
        <v>1472</v>
      </c>
      <c r="M237" s="95" t="s">
        <v>1191</v>
      </c>
      <c r="N237" s="14"/>
      <c r="O237" s="14"/>
      <c r="P237" s="14"/>
      <c r="Q237" s="14"/>
      <c r="R237" s="14"/>
      <c r="S237" s="14"/>
      <c r="T237" s="14"/>
      <c r="U237" s="14"/>
      <c r="V237" s="14"/>
      <c r="W237" s="14"/>
    </row>
    <row r="238">
      <c r="A238" s="87">
        <v>238.0</v>
      </c>
      <c r="B238" s="7">
        <v>110.0</v>
      </c>
      <c r="C238" s="129">
        <v>312702.0</v>
      </c>
      <c r="D238" s="89" t="s">
        <v>1473</v>
      </c>
      <c r="E238" s="89" t="s">
        <v>1474</v>
      </c>
      <c r="F238" s="87" t="s">
        <v>1475</v>
      </c>
      <c r="G238" s="90" t="s">
        <v>22</v>
      </c>
      <c r="H238" s="7">
        <v>12.0</v>
      </c>
      <c r="I238" s="87" t="s">
        <v>993</v>
      </c>
      <c r="J238" s="87" t="s">
        <v>342</v>
      </c>
      <c r="K238" s="93"/>
      <c r="L238" s="197" t="s">
        <v>1476</v>
      </c>
      <c r="M238" s="95" t="s">
        <v>1196</v>
      </c>
      <c r="N238" s="14"/>
      <c r="O238" s="14"/>
      <c r="P238" s="14"/>
      <c r="Q238" s="14"/>
      <c r="R238" s="14"/>
      <c r="S238" s="14"/>
      <c r="T238" s="14"/>
      <c r="U238" s="14"/>
      <c r="V238" s="14"/>
      <c r="W238" s="14"/>
    </row>
    <row r="239">
      <c r="A239" s="87">
        <v>239.0</v>
      </c>
      <c r="B239" s="7">
        <v>111.0</v>
      </c>
      <c r="C239" s="191">
        <v>330949.0</v>
      </c>
      <c r="D239" s="89" t="s">
        <v>1477</v>
      </c>
      <c r="E239" s="89" t="s">
        <v>1478</v>
      </c>
      <c r="F239" s="87" t="s">
        <v>39</v>
      </c>
      <c r="G239" s="90" t="s">
        <v>22</v>
      </c>
      <c r="H239" s="7">
        <v>12.0</v>
      </c>
      <c r="I239" s="87" t="s">
        <v>90</v>
      </c>
      <c r="J239" s="87" t="s">
        <v>342</v>
      </c>
      <c r="K239" s="93"/>
      <c r="L239" s="198" t="s">
        <v>1479</v>
      </c>
      <c r="M239" s="95" t="s">
        <v>1191</v>
      </c>
      <c r="N239" s="14"/>
      <c r="O239" s="14"/>
      <c r="P239" s="14"/>
      <c r="Q239" s="14"/>
      <c r="R239" s="14"/>
      <c r="S239" s="14"/>
      <c r="T239" s="14"/>
      <c r="U239" s="14"/>
      <c r="V239" s="14"/>
      <c r="W239" s="14"/>
    </row>
    <row r="240">
      <c r="A240" s="87">
        <v>240.0</v>
      </c>
      <c r="B240" s="7">
        <v>112.0</v>
      </c>
      <c r="C240" s="191">
        <v>325980.0</v>
      </c>
      <c r="D240" s="89" t="s">
        <v>1480</v>
      </c>
      <c r="E240" s="89" t="s">
        <v>495</v>
      </c>
      <c r="F240" s="87" t="s">
        <v>1481</v>
      </c>
      <c r="G240" s="90" t="s">
        <v>22</v>
      </c>
      <c r="H240" s="7">
        <v>12.0</v>
      </c>
      <c r="I240" s="87" t="s">
        <v>496</v>
      </c>
      <c r="J240" s="87" t="s">
        <v>342</v>
      </c>
      <c r="K240" s="93"/>
      <c r="L240" s="198" t="s">
        <v>1482</v>
      </c>
      <c r="M240" s="95" t="s">
        <v>1184</v>
      </c>
      <c r="N240" s="14"/>
      <c r="O240" s="14"/>
      <c r="P240" s="14"/>
      <c r="Q240" s="14"/>
      <c r="R240" s="14"/>
      <c r="S240" s="14"/>
      <c r="T240" s="14"/>
      <c r="U240" s="14"/>
      <c r="V240" s="14"/>
      <c r="W240" s="14"/>
    </row>
    <row r="241">
      <c r="A241" s="87">
        <v>241.0</v>
      </c>
      <c r="B241" s="7">
        <v>113.0</v>
      </c>
      <c r="C241" s="199">
        <v>313953.0</v>
      </c>
      <c r="D241" s="178" t="s">
        <v>1483</v>
      </c>
      <c r="E241" s="178" t="s">
        <v>506</v>
      </c>
      <c r="F241" s="179" t="s">
        <v>507</v>
      </c>
      <c r="G241" s="180" t="s">
        <v>22</v>
      </c>
      <c r="H241" s="189">
        <v>12.0</v>
      </c>
      <c r="I241" s="179" t="s">
        <v>90</v>
      </c>
      <c r="J241" s="179" t="s">
        <v>342</v>
      </c>
      <c r="K241" s="182"/>
      <c r="L241" s="200" t="s">
        <v>1484</v>
      </c>
      <c r="M241" s="201" t="s">
        <v>810</v>
      </c>
      <c r="N241" s="14"/>
      <c r="O241" s="14"/>
      <c r="P241" s="14"/>
      <c r="Q241" s="14"/>
      <c r="R241" s="14"/>
      <c r="S241" s="14"/>
      <c r="T241" s="14"/>
      <c r="U241" s="14"/>
      <c r="V241" s="14"/>
      <c r="W241" s="14"/>
    </row>
    <row r="242">
      <c r="A242" s="87">
        <v>242.0</v>
      </c>
      <c r="B242" s="7">
        <v>114.0</v>
      </c>
      <c r="C242" s="129">
        <v>312613.0</v>
      </c>
      <c r="D242" s="89" t="s">
        <v>1485</v>
      </c>
      <c r="E242" s="89" t="s">
        <v>1146</v>
      </c>
      <c r="F242" s="87" t="s">
        <v>55</v>
      </c>
      <c r="G242" s="90" t="s">
        <v>22</v>
      </c>
      <c r="H242" s="7">
        <v>12.0</v>
      </c>
      <c r="I242" s="87" t="s">
        <v>1486</v>
      </c>
      <c r="J242" s="87" t="s">
        <v>342</v>
      </c>
      <c r="K242" s="93"/>
      <c r="L242" s="206" t="s">
        <v>1487</v>
      </c>
      <c r="M242" s="95" t="s">
        <v>1191</v>
      </c>
      <c r="N242" s="14"/>
      <c r="O242" s="14"/>
      <c r="P242" s="14"/>
      <c r="Q242" s="14"/>
      <c r="R242" s="14"/>
      <c r="S242" s="14"/>
      <c r="T242" s="14"/>
      <c r="U242" s="14"/>
      <c r="V242" s="14"/>
      <c r="W242" s="14"/>
    </row>
    <row r="243">
      <c r="A243" s="87">
        <v>243.0</v>
      </c>
      <c r="B243" s="7">
        <v>115.0</v>
      </c>
      <c r="C243" s="129">
        <v>312717.0</v>
      </c>
      <c r="D243" s="89" t="s">
        <v>368</v>
      </c>
      <c r="E243" s="89" t="s">
        <v>1488</v>
      </c>
      <c r="F243" s="87" t="s">
        <v>375</v>
      </c>
      <c r="G243" s="90" t="s">
        <v>22</v>
      </c>
      <c r="H243" s="7">
        <v>12.0</v>
      </c>
      <c r="I243" s="87" t="s">
        <v>90</v>
      </c>
      <c r="J243" s="87" t="s">
        <v>342</v>
      </c>
      <c r="K243" s="93"/>
      <c r="L243" s="154" t="s">
        <v>1489</v>
      </c>
      <c r="M243" s="95" t="s">
        <v>1191</v>
      </c>
      <c r="N243" s="14"/>
      <c r="O243" s="14"/>
      <c r="P243" s="14"/>
      <c r="Q243" s="14"/>
      <c r="R243" s="14"/>
      <c r="S243" s="14"/>
      <c r="T243" s="14"/>
      <c r="U243" s="14"/>
      <c r="V243" s="14"/>
      <c r="W243" s="14"/>
    </row>
    <row r="244">
      <c r="A244" s="87">
        <v>244.0</v>
      </c>
      <c r="B244" s="7">
        <v>116.0</v>
      </c>
      <c r="C244" s="160">
        <v>328827.0</v>
      </c>
      <c r="D244" s="114" t="s">
        <v>255</v>
      </c>
      <c r="E244" s="114" t="s">
        <v>168</v>
      </c>
      <c r="F244" s="115" t="s">
        <v>1490</v>
      </c>
      <c r="G244" s="104" t="s">
        <v>22</v>
      </c>
      <c r="H244" s="116">
        <v>12.0</v>
      </c>
      <c r="I244" s="115" t="s">
        <v>359</v>
      </c>
      <c r="J244" s="115" t="s">
        <v>342</v>
      </c>
      <c r="K244" s="117">
        <v>60.0</v>
      </c>
      <c r="L244" s="161" t="s">
        <v>1491</v>
      </c>
      <c r="M244" s="171" t="s">
        <v>1196</v>
      </c>
      <c r="N244" s="14"/>
      <c r="O244" s="14"/>
      <c r="P244" s="14"/>
      <c r="Q244" s="14"/>
      <c r="R244" s="14"/>
      <c r="S244" s="14"/>
      <c r="T244" s="14"/>
      <c r="U244" s="14"/>
      <c r="V244" s="14"/>
      <c r="W244" s="14"/>
    </row>
    <row r="245">
      <c r="A245" s="87">
        <v>245.0</v>
      </c>
      <c r="B245" s="7">
        <v>117.0</v>
      </c>
      <c r="C245" s="191">
        <v>313444.0</v>
      </c>
      <c r="D245" s="89" t="s">
        <v>1492</v>
      </c>
      <c r="E245" s="89" t="s">
        <v>1493</v>
      </c>
      <c r="F245" s="87" t="s">
        <v>1333</v>
      </c>
      <c r="G245" s="90" t="s">
        <v>22</v>
      </c>
      <c r="H245" s="7">
        <v>12.0</v>
      </c>
      <c r="I245" s="87" t="s">
        <v>90</v>
      </c>
      <c r="J245" s="87" t="s">
        <v>342</v>
      </c>
      <c r="K245" s="93"/>
      <c r="L245" s="198" t="s">
        <v>1494</v>
      </c>
      <c r="M245" s="95" t="s">
        <v>1191</v>
      </c>
      <c r="N245" s="14"/>
      <c r="O245" s="14"/>
      <c r="P245" s="14"/>
      <c r="Q245" s="14"/>
      <c r="R245" s="14"/>
      <c r="S245" s="14"/>
      <c r="T245" s="14"/>
      <c r="U245" s="14"/>
      <c r="V245" s="14"/>
      <c r="W245" s="14"/>
    </row>
    <row r="246">
      <c r="A246" s="87">
        <v>246.0</v>
      </c>
      <c r="B246" s="7">
        <v>118.0</v>
      </c>
      <c r="C246" s="191">
        <v>325768.0</v>
      </c>
      <c r="D246" s="89" t="s">
        <v>1495</v>
      </c>
      <c r="E246" s="89" t="s">
        <v>1496</v>
      </c>
      <c r="F246" s="87" t="s">
        <v>1497</v>
      </c>
      <c r="G246" s="90" t="s">
        <v>22</v>
      </c>
      <c r="H246" s="7">
        <v>12.0</v>
      </c>
      <c r="I246" s="87" t="s">
        <v>61</v>
      </c>
      <c r="J246" s="87" t="s">
        <v>342</v>
      </c>
      <c r="K246" s="93"/>
      <c r="L246" s="198" t="s">
        <v>1498</v>
      </c>
      <c r="M246" s="95" t="s">
        <v>1196</v>
      </c>
      <c r="N246" s="14"/>
      <c r="O246" s="14"/>
      <c r="P246" s="14"/>
      <c r="Q246" s="14"/>
      <c r="R246" s="14"/>
      <c r="S246" s="14"/>
      <c r="T246" s="14"/>
      <c r="U246" s="14"/>
      <c r="V246" s="14"/>
      <c r="W246" s="14"/>
    </row>
    <row r="247">
      <c r="A247" s="87">
        <v>247.0</v>
      </c>
      <c r="B247" s="7">
        <v>119.0</v>
      </c>
      <c r="C247" s="199">
        <v>329871.0</v>
      </c>
      <c r="D247" s="178" t="s">
        <v>508</v>
      </c>
      <c r="E247" s="178" t="s">
        <v>24</v>
      </c>
      <c r="F247" s="179" t="s">
        <v>24</v>
      </c>
      <c r="G247" s="180" t="s">
        <v>22</v>
      </c>
      <c r="H247" s="189">
        <v>12.0</v>
      </c>
      <c r="I247" s="179" t="s">
        <v>61</v>
      </c>
      <c r="J247" s="179" t="s">
        <v>342</v>
      </c>
      <c r="K247" s="182"/>
      <c r="L247" s="200" t="s">
        <v>1499</v>
      </c>
      <c r="M247" s="201" t="s">
        <v>810</v>
      </c>
      <c r="N247" s="14"/>
      <c r="O247" s="14"/>
      <c r="P247" s="14"/>
      <c r="Q247" s="14"/>
      <c r="R247" s="14"/>
      <c r="S247" s="14"/>
      <c r="T247" s="14"/>
      <c r="U247" s="14"/>
      <c r="V247" s="14"/>
      <c r="W247" s="14"/>
    </row>
    <row r="248">
      <c r="A248" s="87">
        <v>248.0</v>
      </c>
      <c r="B248" s="7">
        <v>120.0</v>
      </c>
      <c r="C248" s="191">
        <v>314613.0</v>
      </c>
      <c r="D248" s="89" t="s">
        <v>476</v>
      </c>
      <c r="E248" s="89" t="s">
        <v>1222</v>
      </c>
      <c r="F248" s="87" t="s">
        <v>1500</v>
      </c>
      <c r="G248" s="90" t="s">
        <v>22</v>
      </c>
      <c r="H248" s="7">
        <v>12.0</v>
      </c>
      <c r="I248" s="87" t="s">
        <v>90</v>
      </c>
      <c r="J248" s="87" t="s">
        <v>342</v>
      </c>
      <c r="K248" s="93"/>
      <c r="L248" s="198" t="s">
        <v>1501</v>
      </c>
      <c r="M248" s="95" t="s">
        <v>1191</v>
      </c>
      <c r="N248" s="14"/>
      <c r="O248" s="14"/>
      <c r="P248" s="14"/>
      <c r="Q248" s="14"/>
      <c r="R248" s="14"/>
      <c r="S248" s="14"/>
      <c r="T248" s="14"/>
      <c r="U248" s="14"/>
      <c r="V248" s="14"/>
      <c r="W248" s="14"/>
    </row>
    <row r="249">
      <c r="A249" s="87">
        <v>249.0</v>
      </c>
      <c r="B249" s="7">
        <v>121.0</v>
      </c>
      <c r="C249" s="199">
        <v>327427.0</v>
      </c>
      <c r="D249" s="178" t="s">
        <v>509</v>
      </c>
      <c r="E249" s="178" t="s">
        <v>510</v>
      </c>
      <c r="F249" s="179" t="s">
        <v>440</v>
      </c>
      <c r="G249" s="180" t="s">
        <v>22</v>
      </c>
      <c r="H249" s="189">
        <v>12.0</v>
      </c>
      <c r="I249" s="179" t="s">
        <v>511</v>
      </c>
      <c r="J249" s="179" t="s">
        <v>342</v>
      </c>
      <c r="K249" s="182"/>
      <c r="L249" s="200" t="s">
        <v>1502</v>
      </c>
      <c r="M249" s="201" t="s">
        <v>810</v>
      </c>
      <c r="N249" s="14"/>
      <c r="O249" s="14"/>
      <c r="P249" s="14"/>
      <c r="Q249" s="14"/>
      <c r="R249" s="14"/>
      <c r="S249" s="14"/>
      <c r="T249" s="14"/>
      <c r="U249" s="14"/>
      <c r="V249" s="14"/>
      <c r="W249" s="14"/>
    </row>
    <row r="250">
      <c r="A250" s="87">
        <v>250.0</v>
      </c>
      <c r="B250" s="7">
        <v>122.0</v>
      </c>
      <c r="C250" s="191">
        <v>278300.0</v>
      </c>
      <c r="D250" s="89" t="s">
        <v>1503</v>
      </c>
      <c r="E250" s="89" t="s">
        <v>1361</v>
      </c>
      <c r="F250" s="87" t="s">
        <v>181</v>
      </c>
      <c r="G250" s="90" t="s">
        <v>22</v>
      </c>
      <c r="H250" s="7">
        <v>12.0</v>
      </c>
      <c r="I250" s="87" t="s">
        <v>61</v>
      </c>
      <c r="J250" s="87" t="s">
        <v>342</v>
      </c>
      <c r="K250" s="205" t="s">
        <v>22</v>
      </c>
      <c r="L250" s="198" t="s">
        <v>1504</v>
      </c>
      <c r="M250" s="95" t="s">
        <v>1196</v>
      </c>
      <c r="N250" s="14"/>
      <c r="O250" s="14"/>
      <c r="P250" s="14"/>
      <c r="Q250" s="14"/>
      <c r="R250" s="14"/>
      <c r="S250" s="14"/>
      <c r="T250" s="14"/>
      <c r="U250" s="14"/>
      <c r="V250" s="14"/>
      <c r="W250" s="14"/>
    </row>
    <row r="251">
      <c r="A251" s="87">
        <v>251.0</v>
      </c>
      <c r="B251" s="7">
        <v>123.0</v>
      </c>
      <c r="C251" s="207">
        <v>235041.0</v>
      </c>
      <c r="D251" s="89" t="s">
        <v>16</v>
      </c>
      <c r="E251" s="89" t="s">
        <v>1505</v>
      </c>
      <c r="F251" s="87" t="s">
        <v>1506</v>
      </c>
      <c r="G251" s="90" t="s">
        <v>13</v>
      </c>
      <c r="H251" s="7">
        <v>9.0</v>
      </c>
      <c r="I251" s="108" t="s">
        <v>205</v>
      </c>
      <c r="J251" s="87" t="s">
        <v>342</v>
      </c>
      <c r="K251" s="93"/>
      <c r="L251" s="108" t="s">
        <v>1507</v>
      </c>
      <c r="M251" s="95" t="s">
        <v>810</v>
      </c>
      <c r="N251" s="14"/>
      <c r="O251" s="14"/>
      <c r="P251" s="14"/>
      <c r="Q251" s="14"/>
      <c r="R251" s="14"/>
      <c r="S251" s="14"/>
      <c r="T251" s="14"/>
      <c r="U251" s="14"/>
      <c r="V251" s="14"/>
      <c r="W251" s="14"/>
    </row>
    <row r="252">
      <c r="A252" s="87">
        <v>252.0</v>
      </c>
      <c r="B252" s="7">
        <v>124.0</v>
      </c>
      <c r="C252" s="208">
        <v>239357.0</v>
      </c>
      <c r="D252" s="114" t="s">
        <v>1508</v>
      </c>
      <c r="E252" s="114" t="s">
        <v>375</v>
      </c>
      <c r="F252" s="115" t="s">
        <v>903</v>
      </c>
      <c r="G252" s="104" t="s">
        <v>13</v>
      </c>
      <c r="H252" s="116">
        <v>9.0</v>
      </c>
      <c r="I252" s="115" t="s">
        <v>98</v>
      </c>
      <c r="J252" s="115" t="s">
        <v>342</v>
      </c>
      <c r="K252" s="117">
        <v>90.0</v>
      </c>
      <c r="L252" s="121" t="s">
        <v>1509</v>
      </c>
      <c r="M252" s="171" t="s">
        <v>810</v>
      </c>
      <c r="N252" s="14"/>
      <c r="O252" s="14"/>
      <c r="P252" s="14"/>
      <c r="Q252" s="14"/>
      <c r="R252" s="14"/>
      <c r="S252" s="14"/>
      <c r="T252" s="14"/>
      <c r="U252" s="14"/>
      <c r="V252" s="14"/>
      <c r="W252" s="14"/>
    </row>
    <row r="253">
      <c r="A253" s="87">
        <v>253.0</v>
      </c>
      <c r="B253" s="7">
        <v>125.0</v>
      </c>
      <c r="C253" s="208">
        <v>209475.0</v>
      </c>
      <c r="D253" s="114" t="s">
        <v>1510</v>
      </c>
      <c r="E253" s="114" t="s">
        <v>1511</v>
      </c>
      <c r="F253" s="115" t="s">
        <v>11</v>
      </c>
      <c r="G253" s="104" t="s">
        <v>13</v>
      </c>
      <c r="H253" s="116">
        <v>9.0</v>
      </c>
      <c r="I253" s="121" t="s">
        <v>119</v>
      </c>
      <c r="J253" s="115" t="s">
        <v>342</v>
      </c>
      <c r="K253" s="117">
        <v>40.0</v>
      </c>
      <c r="L253" s="121" t="s">
        <v>1512</v>
      </c>
      <c r="M253" s="171" t="s">
        <v>810</v>
      </c>
      <c r="N253" s="14"/>
      <c r="O253" s="14"/>
      <c r="P253" s="14"/>
      <c r="Q253" s="14"/>
      <c r="R253" s="14"/>
      <c r="S253" s="14"/>
      <c r="T253" s="14"/>
      <c r="U253" s="14"/>
      <c r="V253" s="14"/>
      <c r="W253" s="14"/>
    </row>
    <row r="254">
      <c r="A254" s="87">
        <v>254.0</v>
      </c>
      <c r="B254" s="7">
        <v>126.0</v>
      </c>
      <c r="C254" s="208">
        <v>233419.0</v>
      </c>
      <c r="D254" s="114" t="s">
        <v>58</v>
      </c>
      <c r="E254" s="114" t="s">
        <v>63</v>
      </c>
      <c r="F254" s="115" t="s">
        <v>1513</v>
      </c>
      <c r="G254" s="104" t="s">
        <v>13</v>
      </c>
      <c r="H254" s="116">
        <v>9.0</v>
      </c>
      <c r="I254" s="121" t="s">
        <v>14</v>
      </c>
      <c r="J254" s="115" t="s">
        <v>342</v>
      </c>
      <c r="K254" s="117">
        <v>40.0</v>
      </c>
      <c r="L254" s="121" t="s">
        <v>1514</v>
      </c>
      <c r="M254" s="171" t="s">
        <v>810</v>
      </c>
      <c r="N254" s="14"/>
      <c r="O254" s="14"/>
      <c r="P254" s="14"/>
      <c r="Q254" s="14"/>
      <c r="R254" s="14"/>
      <c r="S254" s="14"/>
      <c r="T254" s="14"/>
      <c r="U254" s="14"/>
      <c r="V254" s="14"/>
      <c r="W254" s="14"/>
    </row>
    <row r="255">
      <c r="A255" s="87">
        <v>255.0</v>
      </c>
      <c r="B255" s="7">
        <v>127.0</v>
      </c>
      <c r="C255" s="208">
        <v>241386.0</v>
      </c>
      <c r="D255" s="114" t="s">
        <v>58</v>
      </c>
      <c r="E255" s="114" t="s">
        <v>774</v>
      </c>
      <c r="F255" s="115" t="s">
        <v>1515</v>
      </c>
      <c r="G255" s="104" t="s">
        <v>13</v>
      </c>
      <c r="H255" s="116">
        <v>9.0</v>
      </c>
      <c r="I255" s="121" t="s">
        <v>64</v>
      </c>
      <c r="J255" s="115" t="s">
        <v>342</v>
      </c>
      <c r="K255" s="117">
        <v>90.0</v>
      </c>
      <c r="L255" s="121" t="s">
        <v>1516</v>
      </c>
      <c r="M255" s="171" t="s">
        <v>1184</v>
      </c>
      <c r="N255" s="14"/>
      <c r="O255" s="14"/>
      <c r="P255" s="14"/>
      <c r="Q255" s="14"/>
      <c r="R255" s="14"/>
      <c r="S255" s="14"/>
      <c r="T255" s="14"/>
      <c r="U255" s="14"/>
      <c r="V255" s="14"/>
      <c r="W255" s="14"/>
    </row>
    <row r="256">
      <c r="A256" s="87">
        <v>256.0</v>
      </c>
      <c r="B256" s="7">
        <v>128.0</v>
      </c>
      <c r="C256" s="207">
        <v>226438.0</v>
      </c>
      <c r="D256" s="89" t="s">
        <v>1517</v>
      </c>
      <c r="E256" s="89" t="s">
        <v>1372</v>
      </c>
      <c r="F256" s="87" t="s">
        <v>1518</v>
      </c>
      <c r="G256" s="90" t="s">
        <v>13</v>
      </c>
      <c r="H256" s="7">
        <v>9.0</v>
      </c>
      <c r="I256" s="108" t="s">
        <v>77</v>
      </c>
      <c r="J256" s="87" t="s">
        <v>342</v>
      </c>
      <c r="K256" s="93"/>
      <c r="L256" s="108" t="s">
        <v>1519</v>
      </c>
      <c r="M256" s="95" t="s">
        <v>810</v>
      </c>
      <c r="N256" s="14"/>
      <c r="O256" s="14"/>
      <c r="P256" s="14"/>
      <c r="Q256" s="14"/>
      <c r="R256" s="14"/>
      <c r="S256" s="14"/>
      <c r="T256" s="14"/>
      <c r="U256" s="14"/>
      <c r="V256" s="14"/>
      <c r="W256" s="14"/>
    </row>
    <row r="257">
      <c r="A257" s="87">
        <v>257.0</v>
      </c>
      <c r="B257" s="7">
        <v>129.0</v>
      </c>
      <c r="C257" s="208">
        <v>236291.0</v>
      </c>
      <c r="D257" s="114" t="s">
        <v>863</v>
      </c>
      <c r="E257" s="114" t="s">
        <v>1520</v>
      </c>
      <c r="F257" s="115" t="s">
        <v>1505</v>
      </c>
      <c r="G257" s="104" t="s">
        <v>13</v>
      </c>
      <c r="H257" s="116">
        <v>9.0</v>
      </c>
      <c r="I257" s="121" t="s">
        <v>81</v>
      </c>
      <c r="J257" s="115" t="s">
        <v>342</v>
      </c>
      <c r="K257" s="117">
        <v>40.0</v>
      </c>
      <c r="L257" s="121" t="s">
        <v>1521</v>
      </c>
      <c r="M257" s="171" t="s">
        <v>810</v>
      </c>
      <c r="N257" s="14"/>
      <c r="O257" s="14"/>
      <c r="P257" s="14"/>
      <c r="Q257" s="14"/>
      <c r="R257" s="14"/>
      <c r="S257" s="14"/>
      <c r="T257" s="14"/>
      <c r="U257" s="14"/>
      <c r="V257" s="14"/>
      <c r="W257" s="14"/>
    </row>
    <row r="258">
      <c r="A258" s="87">
        <v>258.0</v>
      </c>
      <c r="B258" s="7">
        <v>130.0</v>
      </c>
      <c r="C258" s="207">
        <v>242687.0</v>
      </c>
      <c r="D258" s="89" t="s">
        <v>276</v>
      </c>
      <c r="E258" s="89" t="s">
        <v>363</v>
      </c>
      <c r="F258" s="87" t="s">
        <v>1278</v>
      </c>
      <c r="G258" s="90" t="s">
        <v>13</v>
      </c>
      <c r="H258" s="7">
        <v>9.0</v>
      </c>
      <c r="I258" s="108" t="s">
        <v>422</v>
      </c>
      <c r="J258" s="87" t="s">
        <v>342</v>
      </c>
      <c r="K258" s="93"/>
      <c r="L258" s="174" t="s">
        <v>1522</v>
      </c>
      <c r="M258" s="95" t="s">
        <v>810</v>
      </c>
      <c r="N258" s="14"/>
      <c r="O258" s="14"/>
      <c r="P258" s="14"/>
      <c r="Q258" s="14"/>
      <c r="R258" s="14"/>
      <c r="S258" s="14"/>
      <c r="T258" s="14"/>
      <c r="U258" s="14"/>
      <c r="V258" s="14"/>
      <c r="W258" s="14"/>
    </row>
    <row r="259">
      <c r="A259" s="87">
        <v>259.0</v>
      </c>
      <c r="B259" s="7">
        <v>131.0</v>
      </c>
      <c r="C259" s="207">
        <v>209544.0</v>
      </c>
      <c r="D259" s="89" t="s">
        <v>276</v>
      </c>
      <c r="E259" s="89" t="s">
        <v>1523</v>
      </c>
      <c r="F259" s="87" t="s">
        <v>964</v>
      </c>
      <c r="G259" s="90" t="s">
        <v>13</v>
      </c>
      <c r="H259" s="7">
        <v>9.0</v>
      </c>
      <c r="I259" s="87" t="s">
        <v>422</v>
      </c>
      <c r="J259" s="87" t="s">
        <v>342</v>
      </c>
      <c r="K259" s="93"/>
      <c r="L259" s="108" t="s">
        <v>1524</v>
      </c>
      <c r="M259" s="95" t="s">
        <v>810</v>
      </c>
      <c r="N259" s="14"/>
      <c r="O259" s="14"/>
      <c r="P259" s="14"/>
      <c r="Q259" s="14"/>
      <c r="R259" s="14"/>
      <c r="S259" s="14"/>
      <c r="T259" s="14"/>
      <c r="U259" s="14"/>
      <c r="V259" s="14"/>
      <c r="W259" s="14"/>
    </row>
    <row r="260">
      <c r="A260" s="87">
        <v>260.0</v>
      </c>
      <c r="B260" s="7">
        <v>132.0</v>
      </c>
      <c r="C260" s="208">
        <v>238666.0</v>
      </c>
      <c r="D260" s="114" t="s">
        <v>1525</v>
      </c>
      <c r="E260" s="114" t="s">
        <v>1478</v>
      </c>
      <c r="F260" s="115" t="s">
        <v>440</v>
      </c>
      <c r="G260" s="104" t="s">
        <v>13</v>
      </c>
      <c r="H260" s="116">
        <v>9.0</v>
      </c>
      <c r="I260" s="121" t="s">
        <v>119</v>
      </c>
      <c r="J260" s="115" t="s">
        <v>342</v>
      </c>
      <c r="K260" s="117">
        <v>60.0</v>
      </c>
      <c r="L260" s="121" t="s">
        <v>1526</v>
      </c>
      <c r="M260" s="171" t="s">
        <v>810</v>
      </c>
      <c r="N260" s="14"/>
      <c r="O260" s="14"/>
      <c r="P260" s="14"/>
      <c r="Q260" s="14"/>
      <c r="R260" s="14"/>
      <c r="S260" s="14"/>
      <c r="T260" s="14"/>
      <c r="U260" s="14"/>
      <c r="V260" s="14"/>
      <c r="W260" s="14"/>
    </row>
    <row r="261">
      <c r="A261" s="87">
        <v>261.0</v>
      </c>
      <c r="B261" s="7">
        <v>133.0</v>
      </c>
      <c r="C261" s="208">
        <v>228798.0</v>
      </c>
      <c r="D261" s="114" t="s">
        <v>1527</v>
      </c>
      <c r="E261" s="114" t="s">
        <v>1528</v>
      </c>
      <c r="F261" s="115" t="s">
        <v>28</v>
      </c>
      <c r="G261" s="104" t="s">
        <v>13</v>
      </c>
      <c r="H261" s="116">
        <v>9.0</v>
      </c>
      <c r="I261" s="121" t="s">
        <v>201</v>
      </c>
      <c r="J261" s="115" t="s">
        <v>342</v>
      </c>
      <c r="K261" s="117">
        <v>60.0</v>
      </c>
      <c r="L261" s="121" t="s">
        <v>1529</v>
      </c>
      <c r="M261" s="171" t="s">
        <v>810</v>
      </c>
      <c r="N261" s="14"/>
      <c r="O261" s="14"/>
      <c r="P261" s="14"/>
      <c r="Q261" s="14"/>
      <c r="R261" s="14"/>
      <c r="S261" s="14"/>
      <c r="T261" s="14"/>
      <c r="U261" s="14"/>
      <c r="V261" s="14"/>
      <c r="W261" s="14"/>
    </row>
    <row r="262">
      <c r="A262" s="87">
        <v>262.0</v>
      </c>
      <c r="B262" s="7">
        <v>134.0</v>
      </c>
      <c r="C262" s="208">
        <v>241093.0</v>
      </c>
      <c r="D262" s="114" t="s">
        <v>1099</v>
      </c>
      <c r="E262" s="114" t="s">
        <v>34</v>
      </c>
      <c r="F262" s="115" t="s">
        <v>1530</v>
      </c>
      <c r="G262" s="104" t="s">
        <v>13</v>
      </c>
      <c r="H262" s="116">
        <v>9.0</v>
      </c>
      <c r="I262" s="121" t="s">
        <v>205</v>
      </c>
      <c r="J262" s="115" t="s">
        <v>342</v>
      </c>
      <c r="K262" s="117">
        <v>40.0</v>
      </c>
      <c r="L262" s="121" t="s">
        <v>1531</v>
      </c>
      <c r="M262" s="171" t="s">
        <v>810</v>
      </c>
      <c r="N262" s="14"/>
      <c r="O262" s="14"/>
      <c r="P262" s="14"/>
      <c r="Q262" s="14"/>
      <c r="R262" s="14"/>
      <c r="S262" s="14"/>
      <c r="T262" s="14"/>
      <c r="U262" s="14"/>
      <c r="V262" s="14"/>
      <c r="W262" s="14"/>
    </row>
    <row r="263">
      <c r="A263" s="87">
        <v>263.0</v>
      </c>
      <c r="B263" s="7">
        <v>135.0</v>
      </c>
      <c r="C263" s="207">
        <v>234034.0</v>
      </c>
      <c r="D263" s="89" t="s">
        <v>1532</v>
      </c>
      <c r="E263" s="89" t="s">
        <v>483</v>
      </c>
      <c r="F263" s="87" t="s">
        <v>503</v>
      </c>
      <c r="G263" s="90" t="s">
        <v>13</v>
      </c>
      <c r="H263" s="7">
        <v>9.0</v>
      </c>
      <c r="I263" s="108" t="s">
        <v>422</v>
      </c>
      <c r="J263" s="87" t="s">
        <v>342</v>
      </c>
      <c r="K263" s="93"/>
      <c r="L263" s="108" t="s">
        <v>1533</v>
      </c>
      <c r="M263" s="95" t="s">
        <v>810</v>
      </c>
      <c r="N263" s="14"/>
      <c r="O263" s="14"/>
      <c r="P263" s="14"/>
      <c r="Q263" s="14"/>
      <c r="R263" s="14"/>
      <c r="S263" s="14"/>
      <c r="T263" s="14"/>
      <c r="U263" s="14"/>
      <c r="V263" s="14"/>
      <c r="W263" s="14"/>
    </row>
    <row r="264">
      <c r="A264" s="87">
        <v>264.0</v>
      </c>
      <c r="B264" s="7">
        <v>136.0</v>
      </c>
      <c r="C264" s="207">
        <v>234023.0</v>
      </c>
      <c r="D264" s="89" t="s">
        <v>536</v>
      </c>
      <c r="E264" s="89" t="s">
        <v>1534</v>
      </c>
      <c r="F264" s="87" t="s">
        <v>681</v>
      </c>
      <c r="G264" s="90" t="s">
        <v>13</v>
      </c>
      <c r="H264" s="7">
        <v>9.0</v>
      </c>
      <c r="I264" s="108" t="s">
        <v>275</v>
      </c>
      <c r="J264" s="87" t="s">
        <v>342</v>
      </c>
      <c r="K264" s="93"/>
      <c r="L264" s="108" t="s">
        <v>1535</v>
      </c>
      <c r="M264" s="95" t="s">
        <v>810</v>
      </c>
      <c r="N264" s="14"/>
      <c r="O264" s="14"/>
      <c r="P264" s="14"/>
      <c r="Q264" s="14"/>
      <c r="R264" s="14"/>
      <c r="S264" s="14"/>
      <c r="T264" s="14"/>
      <c r="U264" s="14"/>
      <c r="V264" s="14"/>
      <c r="W264" s="14"/>
    </row>
    <row r="265">
      <c r="A265" s="87">
        <v>265.0</v>
      </c>
      <c r="B265" s="7">
        <v>137.0</v>
      </c>
      <c r="C265" s="207">
        <v>209747.0</v>
      </c>
      <c r="D265" s="89" t="s">
        <v>1536</v>
      </c>
      <c r="E265" s="89" t="s">
        <v>1082</v>
      </c>
      <c r="F265" s="87" t="s">
        <v>363</v>
      </c>
      <c r="G265" s="90" t="s">
        <v>13</v>
      </c>
      <c r="H265" s="7">
        <v>9.0</v>
      </c>
      <c r="I265" s="108" t="s">
        <v>81</v>
      </c>
      <c r="J265" s="87" t="s">
        <v>342</v>
      </c>
      <c r="K265" s="93"/>
      <c r="L265" s="108" t="s">
        <v>1537</v>
      </c>
      <c r="M265" s="95" t="s">
        <v>810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</row>
    <row r="266">
      <c r="A266" s="87">
        <v>266.0</v>
      </c>
      <c r="B266" s="7">
        <v>138.0</v>
      </c>
      <c r="C266" s="207">
        <v>247181.0</v>
      </c>
      <c r="D266" s="89" t="s">
        <v>1538</v>
      </c>
      <c r="E266" s="89" t="s">
        <v>1539</v>
      </c>
      <c r="F266" s="87" t="s">
        <v>430</v>
      </c>
      <c r="G266" s="90" t="s">
        <v>13</v>
      </c>
      <c r="H266" s="7">
        <v>9.0</v>
      </c>
      <c r="I266" s="87" t="s">
        <v>841</v>
      </c>
      <c r="J266" s="87" t="s">
        <v>342</v>
      </c>
      <c r="K266" s="93"/>
      <c r="L266" s="87" t="s">
        <v>1540</v>
      </c>
      <c r="M266" s="95" t="s">
        <v>810</v>
      </c>
      <c r="N266" s="14"/>
      <c r="O266" s="14"/>
      <c r="P266" s="14"/>
      <c r="Q266" s="14"/>
      <c r="R266" s="14"/>
      <c r="S266" s="14"/>
      <c r="T266" s="14"/>
      <c r="U266" s="14"/>
      <c r="V266" s="14"/>
      <c r="W266" s="14"/>
    </row>
    <row r="267">
      <c r="A267" s="87">
        <v>267.0</v>
      </c>
      <c r="B267" s="7">
        <v>139.0</v>
      </c>
      <c r="C267" s="208">
        <v>236946.0</v>
      </c>
      <c r="D267" s="114" t="s">
        <v>1541</v>
      </c>
      <c r="E267" s="114" t="s">
        <v>1542</v>
      </c>
      <c r="F267" s="115" t="s">
        <v>1543</v>
      </c>
      <c r="G267" s="104" t="s">
        <v>13</v>
      </c>
      <c r="H267" s="116">
        <v>9.0</v>
      </c>
      <c r="I267" s="115" t="s">
        <v>119</v>
      </c>
      <c r="J267" s="115" t="s">
        <v>342</v>
      </c>
      <c r="K267" s="117">
        <v>40.0</v>
      </c>
      <c r="L267" s="170" t="s">
        <v>1544</v>
      </c>
      <c r="M267" s="171" t="s">
        <v>810</v>
      </c>
      <c r="N267" s="14"/>
      <c r="O267" s="14"/>
      <c r="P267" s="14"/>
      <c r="Q267" s="14"/>
      <c r="R267" s="14"/>
      <c r="S267" s="14"/>
      <c r="T267" s="14"/>
      <c r="U267" s="14"/>
      <c r="V267" s="14"/>
      <c r="W267" s="14"/>
    </row>
    <row r="268">
      <c r="A268" s="87">
        <v>268.0</v>
      </c>
      <c r="B268" s="7">
        <v>140.0</v>
      </c>
      <c r="C268" s="129">
        <v>244277.0</v>
      </c>
      <c r="D268" s="89" t="s">
        <v>62</v>
      </c>
      <c r="E268" s="89" t="s">
        <v>1545</v>
      </c>
      <c r="F268" s="87" t="s">
        <v>1546</v>
      </c>
      <c r="G268" s="90" t="s">
        <v>13</v>
      </c>
      <c r="H268" s="7">
        <v>9.0</v>
      </c>
      <c r="I268" s="87" t="s">
        <v>61</v>
      </c>
      <c r="J268" s="87" t="s">
        <v>342</v>
      </c>
      <c r="K268" s="93"/>
      <c r="L268" s="108" t="s">
        <v>1547</v>
      </c>
      <c r="M268" s="95" t="s">
        <v>810</v>
      </c>
      <c r="N268" s="14"/>
      <c r="O268" s="14"/>
      <c r="P268" s="14"/>
      <c r="Q268" s="14"/>
      <c r="R268" s="14"/>
      <c r="S268" s="14"/>
      <c r="T268" s="14"/>
      <c r="U268" s="14"/>
      <c r="V268" s="14"/>
      <c r="W268" s="14"/>
    </row>
    <row r="269">
      <c r="A269" s="87">
        <v>269.0</v>
      </c>
      <c r="B269" s="7">
        <v>141.0</v>
      </c>
      <c r="C269" s="207">
        <v>233245.0</v>
      </c>
      <c r="D269" s="89" t="s">
        <v>62</v>
      </c>
      <c r="E269" s="89" t="s">
        <v>42</v>
      </c>
      <c r="F269" s="87" t="s">
        <v>1548</v>
      </c>
      <c r="G269" s="90" t="s">
        <v>13</v>
      </c>
      <c r="H269" s="7">
        <v>9.0</v>
      </c>
      <c r="I269" s="108" t="s">
        <v>98</v>
      </c>
      <c r="J269" s="87" t="s">
        <v>342</v>
      </c>
      <c r="K269" s="93"/>
      <c r="L269" s="108" t="s">
        <v>1549</v>
      </c>
      <c r="M269" s="95" t="s">
        <v>810</v>
      </c>
      <c r="N269" s="14"/>
      <c r="O269" s="14"/>
      <c r="P269" s="14"/>
      <c r="Q269" s="14"/>
      <c r="R269" s="14"/>
      <c r="S269" s="14"/>
      <c r="T269" s="14"/>
      <c r="U269" s="14"/>
      <c r="V269" s="14"/>
      <c r="W269" s="14"/>
    </row>
    <row r="270">
      <c r="A270" s="87">
        <v>270.0</v>
      </c>
      <c r="B270" s="7">
        <v>142.0</v>
      </c>
      <c r="C270" s="208">
        <v>242010.0</v>
      </c>
      <c r="D270" s="114" t="s">
        <v>173</v>
      </c>
      <c r="E270" s="114" t="s">
        <v>1550</v>
      </c>
      <c r="F270" s="115" t="s">
        <v>1551</v>
      </c>
      <c r="G270" s="104" t="s">
        <v>13</v>
      </c>
      <c r="H270" s="116">
        <v>9.0</v>
      </c>
      <c r="I270" s="121" t="s">
        <v>205</v>
      </c>
      <c r="J270" s="115" t="s">
        <v>342</v>
      </c>
      <c r="K270" s="117">
        <v>40.0</v>
      </c>
      <c r="L270" s="121" t="s">
        <v>1552</v>
      </c>
      <c r="M270" s="171" t="s">
        <v>810</v>
      </c>
      <c r="N270" s="14"/>
      <c r="O270" s="14"/>
      <c r="P270" s="14"/>
      <c r="Q270" s="14"/>
      <c r="R270" s="14"/>
      <c r="S270" s="14"/>
      <c r="T270" s="14"/>
      <c r="U270" s="14"/>
      <c r="V270" s="14"/>
      <c r="W270" s="14"/>
    </row>
    <row r="271">
      <c r="A271" s="87">
        <v>271.0</v>
      </c>
      <c r="B271" s="7">
        <v>143.0</v>
      </c>
      <c r="C271" s="207">
        <v>210620.0</v>
      </c>
      <c r="D271" s="89" t="s">
        <v>1553</v>
      </c>
      <c r="E271" s="89" t="s">
        <v>1554</v>
      </c>
      <c r="F271" s="87" t="s">
        <v>349</v>
      </c>
      <c r="G271" s="90" t="s">
        <v>13</v>
      </c>
      <c r="H271" s="7">
        <v>9.0</v>
      </c>
      <c r="I271" s="108" t="s">
        <v>77</v>
      </c>
      <c r="J271" s="87" t="s">
        <v>342</v>
      </c>
      <c r="K271" s="93"/>
      <c r="L271" s="108" t="s">
        <v>1555</v>
      </c>
      <c r="M271" s="95" t="s">
        <v>810</v>
      </c>
      <c r="N271" s="14"/>
      <c r="O271" s="14"/>
      <c r="P271" s="14"/>
      <c r="Q271" s="14"/>
      <c r="R271" s="14"/>
      <c r="S271" s="14"/>
      <c r="T271" s="14"/>
      <c r="U271" s="14"/>
      <c r="V271" s="14"/>
      <c r="W271" s="14"/>
    </row>
    <row r="272">
      <c r="A272" s="87">
        <v>272.0</v>
      </c>
      <c r="B272" s="7">
        <v>144.0</v>
      </c>
      <c r="C272" s="207">
        <v>236390.0</v>
      </c>
      <c r="D272" s="89" t="s">
        <v>1427</v>
      </c>
      <c r="E272" s="89" t="s">
        <v>1556</v>
      </c>
      <c r="F272" s="87" t="s">
        <v>567</v>
      </c>
      <c r="G272" s="90" t="s">
        <v>13</v>
      </c>
      <c r="H272" s="7">
        <v>9.0</v>
      </c>
      <c r="I272" s="108" t="s">
        <v>64</v>
      </c>
      <c r="J272" s="87" t="s">
        <v>342</v>
      </c>
      <c r="K272" s="93"/>
      <c r="L272" s="108" t="s">
        <v>1557</v>
      </c>
      <c r="M272" s="95" t="s">
        <v>810</v>
      </c>
      <c r="N272" s="14"/>
      <c r="O272" s="14"/>
      <c r="P272" s="14"/>
      <c r="Q272" s="14"/>
      <c r="R272" s="14"/>
      <c r="S272" s="14"/>
      <c r="T272" s="14"/>
      <c r="U272" s="14"/>
      <c r="V272" s="14"/>
      <c r="W272" s="14"/>
    </row>
    <row r="273">
      <c r="A273" s="87">
        <v>273.0</v>
      </c>
      <c r="B273" s="7">
        <v>145.0</v>
      </c>
      <c r="C273" s="208">
        <v>228797.0</v>
      </c>
      <c r="D273" s="114" t="s">
        <v>1558</v>
      </c>
      <c r="E273" s="114" t="s">
        <v>1528</v>
      </c>
      <c r="F273" s="115" t="s">
        <v>28</v>
      </c>
      <c r="G273" s="104" t="s">
        <v>13</v>
      </c>
      <c r="H273" s="116">
        <v>9.0</v>
      </c>
      <c r="I273" s="121" t="s">
        <v>77</v>
      </c>
      <c r="J273" s="115" t="s">
        <v>342</v>
      </c>
      <c r="K273" s="117">
        <v>60.0</v>
      </c>
      <c r="L273" s="121" t="s">
        <v>1559</v>
      </c>
      <c r="M273" s="171" t="s">
        <v>810</v>
      </c>
      <c r="N273" s="14"/>
      <c r="O273" s="14"/>
      <c r="P273" s="14"/>
      <c r="Q273" s="14"/>
      <c r="R273" s="14"/>
      <c r="S273" s="14"/>
      <c r="T273" s="14"/>
      <c r="U273" s="14"/>
      <c r="V273" s="14"/>
      <c r="W273" s="14"/>
    </row>
    <row r="274">
      <c r="A274" s="87">
        <v>274.0</v>
      </c>
      <c r="B274" s="7">
        <v>146.0</v>
      </c>
      <c r="C274" s="207">
        <v>209542.0</v>
      </c>
      <c r="D274" s="89" t="s">
        <v>1560</v>
      </c>
      <c r="E274" s="89" t="s">
        <v>37</v>
      </c>
      <c r="F274" s="87" t="s">
        <v>1561</v>
      </c>
      <c r="G274" s="90" t="s">
        <v>13</v>
      </c>
      <c r="H274" s="7">
        <v>9.0</v>
      </c>
      <c r="I274" s="108" t="s">
        <v>764</v>
      </c>
      <c r="J274" s="87" t="s">
        <v>342</v>
      </c>
      <c r="K274" s="93"/>
      <c r="L274" s="108" t="s">
        <v>1562</v>
      </c>
      <c r="M274" s="95" t="s">
        <v>810</v>
      </c>
      <c r="N274" s="14"/>
      <c r="O274" s="14"/>
      <c r="P274" s="14"/>
      <c r="Q274" s="14"/>
      <c r="R274" s="14"/>
      <c r="S274" s="14"/>
      <c r="T274" s="14"/>
      <c r="U274" s="14"/>
      <c r="V274" s="14"/>
      <c r="W274" s="14"/>
    </row>
    <row r="275">
      <c r="A275" s="87">
        <v>275.0</v>
      </c>
      <c r="B275" s="7">
        <v>147.0</v>
      </c>
      <c r="C275" s="209">
        <v>209742.0</v>
      </c>
      <c r="D275" s="53" t="s">
        <v>320</v>
      </c>
      <c r="E275" s="53" t="s">
        <v>325</v>
      </c>
      <c r="F275" s="57" t="s">
        <v>804</v>
      </c>
      <c r="G275" s="56" t="s">
        <v>13</v>
      </c>
      <c r="H275" s="56">
        <v>9.0</v>
      </c>
      <c r="I275" s="60" t="s">
        <v>64</v>
      </c>
      <c r="J275" s="57" t="s">
        <v>342</v>
      </c>
      <c r="K275" s="99"/>
      <c r="L275" s="175" t="s">
        <v>1563</v>
      </c>
      <c r="M275" s="176" t="s">
        <v>810</v>
      </c>
      <c r="N275" s="14"/>
      <c r="O275" s="14"/>
      <c r="P275" s="14"/>
      <c r="Q275" s="14"/>
      <c r="R275" s="14"/>
      <c r="S275" s="14"/>
      <c r="T275" s="14"/>
      <c r="U275" s="14"/>
      <c r="V275" s="14"/>
      <c r="W275" s="14"/>
    </row>
    <row r="276">
      <c r="A276" s="87">
        <v>276.0</v>
      </c>
      <c r="B276" s="7">
        <v>148.0</v>
      </c>
      <c r="C276" s="207">
        <v>236207.0</v>
      </c>
      <c r="D276" s="89" t="s">
        <v>320</v>
      </c>
      <c r="E276" s="89" t="s">
        <v>375</v>
      </c>
      <c r="F276" s="87" t="s">
        <v>1564</v>
      </c>
      <c r="G276" s="90" t="s">
        <v>13</v>
      </c>
      <c r="H276" s="7">
        <v>9.0</v>
      </c>
      <c r="I276" s="108" t="s">
        <v>14</v>
      </c>
      <c r="J276" s="87" t="s">
        <v>342</v>
      </c>
      <c r="K276" s="93"/>
      <c r="L276" s="108" t="s">
        <v>1565</v>
      </c>
      <c r="M276" s="95" t="s">
        <v>810</v>
      </c>
      <c r="N276" s="14"/>
      <c r="O276" s="14"/>
      <c r="P276" s="14"/>
      <c r="Q276" s="14"/>
      <c r="R276" s="14"/>
      <c r="S276" s="14"/>
      <c r="T276" s="14"/>
      <c r="U276" s="14"/>
      <c r="V276" s="14"/>
      <c r="W276" s="14"/>
    </row>
    <row r="277">
      <c r="A277" s="87">
        <v>277.0</v>
      </c>
      <c r="B277" s="7">
        <v>149.0</v>
      </c>
      <c r="C277" s="207">
        <v>234037.0</v>
      </c>
      <c r="D277" s="89" t="s">
        <v>1566</v>
      </c>
      <c r="E277" s="89" t="s">
        <v>1567</v>
      </c>
      <c r="F277" s="87" t="s">
        <v>147</v>
      </c>
      <c r="G277" s="90" t="s">
        <v>13</v>
      </c>
      <c r="H277" s="7">
        <v>9.0</v>
      </c>
      <c r="I277" s="108" t="s">
        <v>422</v>
      </c>
      <c r="J277" s="87" t="s">
        <v>342</v>
      </c>
      <c r="K277" s="93"/>
      <c r="L277" s="174" t="s">
        <v>1568</v>
      </c>
      <c r="M277" s="95" t="s">
        <v>810</v>
      </c>
      <c r="N277" s="14"/>
      <c r="O277" s="14"/>
      <c r="P277" s="14"/>
      <c r="Q277" s="14"/>
      <c r="R277" s="14"/>
      <c r="S277" s="14"/>
      <c r="T277" s="14"/>
      <c r="U277" s="14"/>
      <c r="V277" s="14"/>
      <c r="W277" s="14"/>
    </row>
    <row r="278">
      <c r="A278" s="87">
        <v>278.0</v>
      </c>
      <c r="B278" s="7">
        <v>150.0</v>
      </c>
      <c r="C278" s="208">
        <v>241740.0</v>
      </c>
      <c r="D278" s="114" t="s">
        <v>1569</v>
      </c>
      <c r="E278" s="114" t="s">
        <v>1570</v>
      </c>
      <c r="F278" s="115" t="s">
        <v>375</v>
      </c>
      <c r="G278" s="104" t="s">
        <v>13</v>
      </c>
      <c r="H278" s="116">
        <v>9.0</v>
      </c>
      <c r="I278" s="121" t="s">
        <v>14</v>
      </c>
      <c r="J278" s="115" t="s">
        <v>342</v>
      </c>
      <c r="K278" s="117">
        <v>60.0</v>
      </c>
      <c r="L278" s="121" t="s">
        <v>1571</v>
      </c>
      <c r="M278" s="171" t="s">
        <v>810</v>
      </c>
      <c r="N278" s="14"/>
      <c r="O278" s="14"/>
      <c r="P278" s="14"/>
      <c r="Q278" s="14"/>
      <c r="R278" s="14"/>
      <c r="S278" s="14"/>
      <c r="T278" s="14"/>
      <c r="U278" s="14"/>
      <c r="V278" s="14"/>
      <c r="W278" s="14"/>
    </row>
    <row r="279">
      <c r="A279" s="87">
        <v>279.0</v>
      </c>
      <c r="B279" s="7">
        <v>151.0</v>
      </c>
      <c r="C279" s="210">
        <v>186767.0</v>
      </c>
      <c r="D279" s="178" t="s">
        <v>112</v>
      </c>
      <c r="E279" s="178" t="s">
        <v>512</v>
      </c>
      <c r="F279" s="179" t="s">
        <v>513</v>
      </c>
      <c r="G279" s="180" t="s">
        <v>22</v>
      </c>
      <c r="H279" s="189">
        <v>9.0</v>
      </c>
      <c r="I279" s="188" t="s">
        <v>275</v>
      </c>
      <c r="J279" s="179" t="s">
        <v>342</v>
      </c>
      <c r="K279" s="182"/>
      <c r="L279" s="188" t="s">
        <v>1572</v>
      </c>
      <c r="M279" s="201" t="s">
        <v>810</v>
      </c>
      <c r="N279" s="14"/>
      <c r="O279" s="14"/>
      <c r="P279" s="14"/>
      <c r="Q279" s="14"/>
      <c r="R279" s="14"/>
      <c r="S279" s="14"/>
      <c r="T279" s="14"/>
      <c r="U279" s="14"/>
      <c r="V279" s="14"/>
      <c r="W279" s="14"/>
    </row>
    <row r="280">
      <c r="A280" s="87">
        <v>280.0</v>
      </c>
      <c r="B280" s="7">
        <v>152.0</v>
      </c>
      <c r="C280" s="207">
        <v>209854.0</v>
      </c>
      <c r="D280" s="89" t="s">
        <v>1573</v>
      </c>
      <c r="E280" s="89" t="s">
        <v>1574</v>
      </c>
      <c r="F280" s="87" t="s">
        <v>1575</v>
      </c>
      <c r="G280" s="90" t="s">
        <v>22</v>
      </c>
      <c r="H280" s="7">
        <v>9.0</v>
      </c>
      <c r="I280" s="87" t="s">
        <v>275</v>
      </c>
      <c r="J280" s="87" t="s">
        <v>342</v>
      </c>
      <c r="K280" s="93"/>
      <c r="L280" s="108" t="s">
        <v>1576</v>
      </c>
      <c r="M280" s="95" t="s">
        <v>1196</v>
      </c>
      <c r="N280" s="14"/>
      <c r="O280" s="14"/>
      <c r="P280" s="14"/>
      <c r="Q280" s="14"/>
      <c r="R280" s="14"/>
      <c r="S280" s="14"/>
      <c r="T280" s="14"/>
      <c r="U280" s="14"/>
      <c r="V280" s="14"/>
      <c r="W280" s="14"/>
    </row>
    <row r="281">
      <c r="A281" s="87">
        <v>281.0</v>
      </c>
      <c r="B281" s="7">
        <v>153.0</v>
      </c>
      <c r="C281" s="208">
        <v>228639.0</v>
      </c>
      <c r="D281" s="114" t="s">
        <v>1577</v>
      </c>
      <c r="E281" s="114" t="s">
        <v>430</v>
      </c>
      <c r="F281" s="115" t="s">
        <v>846</v>
      </c>
      <c r="G281" s="104" t="s">
        <v>22</v>
      </c>
      <c r="H281" s="116">
        <v>9.0</v>
      </c>
      <c r="I281" s="121" t="s">
        <v>422</v>
      </c>
      <c r="J281" s="115" t="s">
        <v>342</v>
      </c>
      <c r="K281" s="117">
        <v>60.0</v>
      </c>
      <c r="L281" s="170" t="s">
        <v>1578</v>
      </c>
      <c r="M281" s="171" t="s">
        <v>1191</v>
      </c>
      <c r="N281" s="14"/>
      <c r="O281" s="14"/>
      <c r="P281" s="14"/>
      <c r="Q281" s="14"/>
      <c r="R281" s="14"/>
      <c r="S281" s="14"/>
      <c r="T281" s="14"/>
      <c r="U281" s="14"/>
      <c r="V281" s="14"/>
      <c r="W281" s="14"/>
    </row>
    <row r="282">
      <c r="A282" s="87">
        <v>282.0</v>
      </c>
      <c r="B282" s="7">
        <v>154.0</v>
      </c>
      <c r="C282" s="207">
        <v>235559.0</v>
      </c>
      <c r="D282" s="89" t="s">
        <v>1579</v>
      </c>
      <c r="E282" s="89" t="s">
        <v>1580</v>
      </c>
      <c r="F282" s="87" t="s">
        <v>837</v>
      </c>
      <c r="G282" s="90" t="s">
        <v>22</v>
      </c>
      <c r="H282" s="7">
        <v>9.0</v>
      </c>
      <c r="I282" s="108" t="s">
        <v>81</v>
      </c>
      <c r="J282" s="87" t="s">
        <v>342</v>
      </c>
      <c r="K282" s="93"/>
      <c r="L282" s="108" t="s">
        <v>1581</v>
      </c>
      <c r="M282" s="95" t="s">
        <v>1196</v>
      </c>
      <c r="N282" s="14"/>
      <c r="O282" s="14"/>
      <c r="P282" s="14"/>
      <c r="Q282" s="14"/>
      <c r="R282" s="14"/>
      <c r="S282" s="14"/>
      <c r="T282" s="14"/>
      <c r="U282" s="14"/>
      <c r="V282" s="14"/>
      <c r="W282" s="14"/>
    </row>
    <row r="283">
      <c r="A283" s="87">
        <v>283.0</v>
      </c>
      <c r="B283" s="7">
        <v>155.0</v>
      </c>
      <c r="C283" s="207">
        <v>209729.0</v>
      </c>
      <c r="D283" s="89" t="s">
        <v>261</v>
      </c>
      <c r="E283" s="89" t="s">
        <v>1582</v>
      </c>
      <c r="F283" s="87" t="s">
        <v>1520</v>
      </c>
      <c r="G283" s="90" t="s">
        <v>22</v>
      </c>
      <c r="H283" s="7">
        <v>9.0</v>
      </c>
      <c r="I283" s="108" t="s">
        <v>201</v>
      </c>
      <c r="J283" s="87" t="s">
        <v>342</v>
      </c>
      <c r="K283" s="93"/>
      <c r="L283" s="174" t="s">
        <v>1583</v>
      </c>
      <c r="M283" s="95" t="s">
        <v>810</v>
      </c>
      <c r="N283" s="14"/>
      <c r="O283" s="14"/>
      <c r="P283" s="14"/>
      <c r="Q283" s="14"/>
      <c r="R283" s="14"/>
      <c r="S283" s="14"/>
      <c r="T283" s="14"/>
      <c r="U283" s="14"/>
      <c r="V283" s="14"/>
      <c r="W283" s="14"/>
    </row>
    <row r="284">
      <c r="A284" s="87">
        <v>284.0</v>
      </c>
      <c r="B284" s="7">
        <v>156.0</v>
      </c>
      <c r="C284" s="207">
        <v>209782.0</v>
      </c>
      <c r="D284" s="89" t="s">
        <v>1584</v>
      </c>
      <c r="E284" s="89" t="s">
        <v>415</v>
      </c>
      <c r="F284" s="87" t="s">
        <v>1585</v>
      </c>
      <c r="G284" s="90" t="s">
        <v>22</v>
      </c>
      <c r="H284" s="7">
        <v>9.0</v>
      </c>
      <c r="I284" s="108" t="s">
        <v>61</v>
      </c>
      <c r="J284" s="87" t="s">
        <v>342</v>
      </c>
      <c r="K284" s="93"/>
      <c r="L284" s="108" t="s">
        <v>1586</v>
      </c>
      <c r="M284" s="95" t="s">
        <v>1184</v>
      </c>
      <c r="N284" s="14"/>
      <c r="O284" s="14"/>
      <c r="P284" s="14"/>
      <c r="Q284" s="14"/>
      <c r="R284" s="14"/>
      <c r="S284" s="14"/>
      <c r="T284" s="14"/>
      <c r="U284" s="14"/>
      <c r="V284" s="14"/>
      <c r="W284" s="14"/>
    </row>
    <row r="285">
      <c r="A285" s="87">
        <v>285.0</v>
      </c>
      <c r="B285" s="7">
        <v>157.0</v>
      </c>
      <c r="C285" s="207">
        <v>238634.0</v>
      </c>
      <c r="D285" s="89" t="s">
        <v>1587</v>
      </c>
      <c r="E285" s="89" t="s">
        <v>1588</v>
      </c>
      <c r="F285" s="87" t="s">
        <v>1589</v>
      </c>
      <c r="G285" s="90" t="s">
        <v>22</v>
      </c>
      <c r="H285" s="7">
        <v>9.0</v>
      </c>
      <c r="I285" s="108" t="s">
        <v>1590</v>
      </c>
      <c r="J285" s="87" t="s">
        <v>342</v>
      </c>
      <c r="K285" s="93"/>
      <c r="L285" s="108" t="s">
        <v>1591</v>
      </c>
      <c r="M285" s="95" t="s">
        <v>1196</v>
      </c>
      <c r="N285" s="14"/>
      <c r="O285" s="14"/>
      <c r="P285" s="14"/>
      <c r="Q285" s="14"/>
      <c r="R285" s="14"/>
      <c r="S285" s="14"/>
      <c r="T285" s="14"/>
      <c r="U285" s="14"/>
      <c r="V285" s="14"/>
      <c r="W285" s="14"/>
    </row>
    <row r="286">
      <c r="A286" s="87">
        <v>286.0</v>
      </c>
      <c r="B286" s="7">
        <v>158.0</v>
      </c>
      <c r="C286" s="207">
        <v>209831.0</v>
      </c>
      <c r="D286" s="89" t="s">
        <v>1592</v>
      </c>
      <c r="E286" s="89" t="s">
        <v>494</v>
      </c>
      <c r="F286" s="87" t="s">
        <v>1593</v>
      </c>
      <c r="G286" s="90" t="s">
        <v>22</v>
      </c>
      <c r="H286" s="7">
        <v>9.0</v>
      </c>
      <c r="I286" s="108" t="s">
        <v>764</v>
      </c>
      <c r="J286" s="87" t="s">
        <v>342</v>
      </c>
      <c r="K286" s="93"/>
      <c r="L286" s="108" t="s">
        <v>1594</v>
      </c>
      <c r="M286" s="95" t="s">
        <v>1196</v>
      </c>
      <c r="N286" s="14"/>
      <c r="O286" s="14"/>
      <c r="P286" s="14"/>
      <c r="Q286" s="14"/>
      <c r="R286" s="14"/>
      <c r="S286" s="14"/>
      <c r="T286" s="14"/>
      <c r="U286" s="14"/>
      <c r="V286" s="14"/>
      <c r="W286" s="14"/>
    </row>
    <row r="287">
      <c r="A287" s="87">
        <v>287.0</v>
      </c>
      <c r="B287" s="7">
        <v>159.0</v>
      </c>
      <c r="C287" s="208">
        <v>240277.0</v>
      </c>
      <c r="D287" s="114" t="s">
        <v>1595</v>
      </c>
      <c r="E287" s="114" t="s">
        <v>1008</v>
      </c>
      <c r="F287" s="115" t="s">
        <v>1203</v>
      </c>
      <c r="G287" s="104" t="s">
        <v>22</v>
      </c>
      <c r="H287" s="116">
        <v>9.0</v>
      </c>
      <c r="I287" s="121" t="s">
        <v>232</v>
      </c>
      <c r="J287" s="115" t="s">
        <v>342</v>
      </c>
      <c r="K287" s="117">
        <v>80.0</v>
      </c>
      <c r="L287" s="121" t="s">
        <v>1596</v>
      </c>
      <c r="M287" s="171" t="s">
        <v>1184</v>
      </c>
      <c r="N287" s="14"/>
      <c r="O287" s="14"/>
      <c r="P287" s="14"/>
      <c r="Q287" s="14"/>
      <c r="R287" s="14"/>
      <c r="S287" s="14"/>
      <c r="T287" s="14"/>
      <c r="U287" s="14"/>
      <c r="V287" s="14"/>
      <c r="W287" s="14"/>
    </row>
    <row r="288">
      <c r="A288" s="87">
        <v>288.0</v>
      </c>
      <c r="B288" s="7">
        <v>160.0</v>
      </c>
      <c r="C288" s="207">
        <v>219949.0</v>
      </c>
      <c r="D288" s="89" t="s">
        <v>1597</v>
      </c>
      <c r="E288" s="89" t="s">
        <v>1319</v>
      </c>
      <c r="F288" s="87" t="s">
        <v>1320</v>
      </c>
      <c r="G288" s="90" t="s">
        <v>22</v>
      </c>
      <c r="H288" s="7">
        <v>9.0</v>
      </c>
      <c r="I288" s="108" t="s">
        <v>81</v>
      </c>
      <c r="J288" s="87" t="s">
        <v>342</v>
      </c>
      <c r="K288" s="93"/>
      <c r="L288" s="174" t="s">
        <v>1598</v>
      </c>
      <c r="M288" s="95" t="s">
        <v>1196</v>
      </c>
      <c r="N288" s="14"/>
      <c r="O288" s="14"/>
      <c r="P288" s="14"/>
      <c r="Q288" s="14"/>
      <c r="R288" s="14"/>
      <c r="S288" s="14"/>
      <c r="T288" s="14"/>
      <c r="U288" s="14"/>
      <c r="V288" s="14"/>
      <c r="W288" s="14"/>
    </row>
    <row r="289">
      <c r="A289" s="87">
        <v>289.0</v>
      </c>
      <c r="B289" s="7">
        <v>161.0</v>
      </c>
      <c r="C289" s="207">
        <v>210144.0</v>
      </c>
      <c r="D289" s="89" t="s">
        <v>1599</v>
      </c>
      <c r="E289" s="89" t="s">
        <v>1600</v>
      </c>
      <c r="F289" s="87" t="s">
        <v>24</v>
      </c>
      <c r="G289" s="90" t="s">
        <v>22</v>
      </c>
      <c r="H289" s="7">
        <v>9.0</v>
      </c>
      <c r="I289" s="108" t="s">
        <v>119</v>
      </c>
      <c r="J289" s="87" t="s">
        <v>342</v>
      </c>
      <c r="K289" s="93"/>
      <c r="L289" s="108" t="s">
        <v>1601</v>
      </c>
      <c r="M289" s="95" t="s">
        <v>1184</v>
      </c>
      <c r="N289" s="14"/>
      <c r="O289" s="14"/>
      <c r="P289" s="14"/>
      <c r="Q289" s="14"/>
      <c r="R289" s="14"/>
      <c r="S289" s="14"/>
      <c r="T289" s="14"/>
      <c r="U289" s="14"/>
      <c r="V289" s="14"/>
      <c r="W289" s="14"/>
    </row>
    <row r="290">
      <c r="A290" s="87">
        <v>290.0</v>
      </c>
      <c r="B290" s="7">
        <v>162.0</v>
      </c>
      <c r="C290" s="207">
        <v>209876.0</v>
      </c>
      <c r="D290" s="89" t="s">
        <v>476</v>
      </c>
      <c r="E290" s="89" t="s">
        <v>339</v>
      </c>
      <c r="F290" s="87" t="s">
        <v>1602</v>
      </c>
      <c r="G290" s="90" t="s">
        <v>22</v>
      </c>
      <c r="H290" s="7">
        <v>9.0</v>
      </c>
      <c r="I290" s="108" t="s">
        <v>205</v>
      </c>
      <c r="J290" s="87" t="s">
        <v>342</v>
      </c>
      <c r="K290" s="93"/>
      <c r="L290" s="108" t="s">
        <v>1603</v>
      </c>
      <c r="M290" s="95" t="s">
        <v>1196</v>
      </c>
      <c r="N290" s="14"/>
      <c r="O290" s="14"/>
      <c r="P290" s="14"/>
      <c r="Q290" s="14"/>
      <c r="R290" s="14"/>
      <c r="S290" s="14"/>
      <c r="T290" s="14"/>
      <c r="U290" s="14"/>
      <c r="V290" s="14"/>
      <c r="W290" s="14"/>
    </row>
    <row r="291">
      <c r="A291" s="14"/>
      <c r="B291" s="6"/>
      <c r="C291" s="211"/>
      <c r="D291" s="47"/>
      <c r="E291" s="47"/>
      <c r="F291" s="14"/>
      <c r="G291" s="46"/>
      <c r="H291" s="212"/>
      <c r="I291" s="14"/>
      <c r="J291" s="14"/>
      <c r="K291" s="213"/>
      <c r="L291" s="45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</row>
  </sheetData>
  <autoFilter ref="$A$1:$P$290"/>
  <hyperlinks>
    <hyperlink r:id="rId1" ref="L5"/>
    <hyperlink r:id="rId2" ref="L16"/>
    <hyperlink r:id="rId3" ref="L23"/>
    <hyperlink r:id="rId4" ref="L24"/>
    <hyperlink r:id="rId5" ref="L26"/>
    <hyperlink r:id="rId6" ref="L27"/>
    <hyperlink r:id="rId7" ref="L28"/>
    <hyperlink r:id="rId8" ref="L29"/>
    <hyperlink r:id="rId9" ref="L31"/>
    <hyperlink r:id="rId10" ref="L32"/>
    <hyperlink r:id="rId11" ref="L33"/>
    <hyperlink r:id="rId12" ref="L34"/>
    <hyperlink r:id="rId13" ref="L37"/>
    <hyperlink r:id="rId14" ref="L38"/>
    <hyperlink r:id="rId15" ref="L40"/>
    <hyperlink r:id="rId16" ref="L41"/>
    <hyperlink r:id="rId17" ref="L42"/>
    <hyperlink r:id="rId18" ref="L44"/>
    <hyperlink r:id="rId19" ref="L69"/>
    <hyperlink r:id="rId20" ref="L70"/>
    <hyperlink r:id="rId21" ref="L78"/>
    <hyperlink r:id="rId22" ref="L85"/>
    <hyperlink r:id="rId23" ref="L89"/>
    <hyperlink r:id="rId24" ref="L90"/>
    <hyperlink r:id="rId25" ref="L95"/>
    <hyperlink r:id="rId26" ref="L97"/>
    <hyperlink r:id="rId27" ref="L101"/>
    <hyperlink r:id="rId28" ref="L111"/>
    <hyperlink r:id="rId29" ref="L112"/>
    <hyperlink r:id="rId30" ref="L113"/>
    <hyperlink r:id="rId31" ref="L114"/>
    <hyperlink r:id="rId32" ref="L115"/>
    <hyperlink r:id="rId33" ref="L116"/>
    <hyperlink r:id="rId34" ref="L117"/>
    <hyperlink r:id="rId35" ref="L118"/>
    <hyperlink r:id="rId36" ref="L119"/>
    <hyperlink r:id="rId37" ref="L120"/>
    <hyperlink r:id="rId38" ref="L121"/>
    <hyperlink r:id="rId39" ref="L122"/>
    <hyperlink r:id="rId40" ref="L123"/>
    <hyperlink r:id="rId41" ref="L124"/>
    <hyperlink r:id="rId42" ref="L125"/>
    <hyperlink r:id="rId43" ref="L126"/>
    <hyperlink r:id="rId44" ref="L127"/>
    <hyperlink r:id="rId45" ref="L128"/>
    <hyperlink r:id="rId46" ref="L129"/>
    <hyperlink r:id="rId47" ref="L130"/>
    <hyperlink r:id="rId48" ref="L131"/>
    <hyperlink r:id="rId49" ref="L132"/>
    <hyperlink r:id="rId50" ref="L133"/>
    <hyperlink r:id="rId51" ref="L134"/>
    <hyperlink r:id="rId52" ref="L135"/>
    <hyperlink r:id="rId53" ref="L136"/>
    <hyperlink r:id="rId54" ref="L137"/>
    <hyperlink r:id="rId55" ref="L138"/>
    <hyperlink r:id="rId56" ref="L139"/>
    <hyperlink r:id="rId57" ref="L140"/>
    <hyperlink r:id="rId58" ref="L141"/>
    <hyperlink r:id="rId59" ref="L142"/>
    <hyperlink r:id="rId60" ref="L143"/>
    <hyperlink r:id="rId61" ref="L144"/>
    <hyperlink r:id="rId62" ref="L145"/>
    <hyperlink r:id="rId63" ref="L146"/>
    <hyperlink r:id="rId64" ref="L147"/>
    <hyperlink r:id="rId65" ref="L148"/>
    <hyperlink r:id="rId66" ref="L153"/>
    <hyperlink r:id="rId67" ref="L155"/>
    <hyperlink r:id="rId68" ref="L156"/>
    <hyperlink r:id="rId69" ref="L157"/>
    <hyperlink r:id="rId70" ref="L158"/>
    <hyperlink r:id="rId71" ref="L160"/>
    <hyperlink r:id="rId72" ref="L161"/>
    <hyperlink r:id="rId73" ref="L162"/>
    <hyperlink r:id="rId74" ref="L164"/>
    <hyperlink r:id="rId75" ref="L168"/>
    <hyperlink r:id="rId76" ref="L171"/>
    <hyperlink r:id="rId77" ref="L172"/>
    <hyperlink r:id="rId78" ref="L177"/>
    <hyperlink r:id="rId79" ref="L178"/>
    <hyperlink r:id="rId80" ref="L181"/>
    <hyperlink r:id="rId81" ref="L182"/>
    <hyperlink r:id="rId82" ref="L184"/>
    <hyperlink r:id="rId83" ref="L185"/>
    <hyperlink r:id="rId84" ref="L187"/>
    <hyperlink r:id="rId85" ref="L188"/>
    <hyperlink r:id="rId86" ref="L189"/>
    <hyperlink r:id="rId87" ref="L190"/>
    <hyperlink r:id="rId88" ref="L191"/>
    <hyperlink r:id="rId89" ref="L192"/>
    <hyperlink r:id="rId90" ref="L193"/>
    <hyperlink r:id="rId91" ref="L194"/>
    <hyperlink r:id="rId92" ref="L195"/>
    <hyperlink r:id="rId93" ref="L196"/>
    <hyperlink r:id="rId94" ref="L198"/>
    <hyperlink r:id="rId95" ref="L199"/>
    <hyperlink r:id="rId96" ref="L201"/>
    <hyperlink r:id="rId97" ref="L202"/>
    <hyperlink r:id="rId98" ref="L203"/>
    <hyperlink r:id="rId99" ref="L204"/>
    <hyperlink r:id="rId100" ref="L205"/>
    <hyperlink r:id="rId101" ref="L206"/>
    <hyperlink r:id="rId102" ref="L207"/>
    <hyperlink r:id="rId103" ref="L208"/>
    <hyperlink r:id="rId104" ref="L209"/>
    <hyperlink r:id="rId105" ref="L210"/>
    <hyperlink r:id="rId106" ref="L211"/>
    <hyperlink r:id="rId107" ref="L212"/>
    <hyperlink r:id="rId108" ref="L214"/>
    <hyperlink r:id="rId109" ref="L215"/>
    <hyperlink r:id="rId110" ref="L216"/>
    <hyperlink r:id="rId111" ref="L217"/>
    <hyperlink r:id="rId112" ref="L218"/>
    <hyperlink r:id="rId113" ref="L219"/>
    <hyperlink r:id="rId114" ref="L220"/>
    <hyperlink r:id="rId115" ref="L221"/>
    <hyperlink r:id="rId116" ref="L222"/>
    <hyperlink r:id="rId117" ref="L223"/>
    <hyperlink r:id="rId118" ref="L224"/>
    <hyperlink r:id="rId119" ref="L225"/>
    <hyperlink r:id="rId120" ref="L226"/>
    <hyperlink r:id="rId121" ref="L227"/>
    <hyperlink r:id="rId122" ref="L228"/>
    <hyperlink r:id="rId123" ref="L229"/>
    <hyperlink r:id="rId124" ref="L230"/>
    <hyperlink r:id="rId125" ref="L231"/>
    <hyperlink r:id="rId126" ref="L232"/>
    <hyperlink r:id="rId127" ref="L233"/>
    <hyperlink r:id="rId128" ref="L234"/>
    <hyperlink r:id="rId129" ref="L235"/>
    <hyperlink r:id="rId130" ref="L236"/>
    <hyperlink r:id="rId131" ref="L237"/>
    <hyperlink r:id="rId132" ref="L239"/>
    <hyperlink r:id="rId133" ref="L240"/>
    <hyperlink r:id="rId134" ref="L241"/>
    <hyperlink r:id="rId135" ref="L243"/>
    <hyperlink r:id="rId136" ref="L244"/>
    <hyperlink r:id="rId137" ref="L245"/>
    <hyperlink r:id="rId138" ref="L246"/>
    <hyperlink r:id="rId139" ref="L247"/>
    <hyperlink r:id="rId140" ref="L248"/>
    <hyperlink r:id="rId141" ref="L249"/>
    <hyperlink r:id="rId142" ref="L250"/>
    <hyperlink r:id="rId143" ref="L258"/>
    <hyperlink r:id="rId144" ref="L267"/>
    <hyperlink r:id="rId145" ref="L275"/>
    <hyperlink r:id="rId146" ref="L277"/>
    <hyperlink r:id="rId147" ref="L281"/>
    <hyperlink r:id="rId148" ref="L283"/>
    <hyperlink r:id="rId149" ref="L288"/>
  </hyperlinks>
  <printOptions/>
  <pageMargins bottom="0.75" footer="0.0" header="0.0" left="0.7" right="0.7" top="0.75"/>
  <pageSetup orientation="landscape"/>
  <drawing r:id="rId15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8.71"/>
    <col customWidth="1" min="3" max="3" width="11.29"/>
    <col customWidth="1" min="4" max="4" width="20.71"/>
    <col customWidth="1" min="5" max="5" width="27.43"/>
    <col customWidth="1" min="6" max="6" width="23.43"/>
    <col customWidth="1" min="7" max="7" width="12.86"/>
    <col customWidth="1" min="8" max="8" width="9.86"/>
    <col customWidth="1" min="9" max="9" width="66.43"/>
    <col customWidth="1" min="10" max="10" width="16.0"/>
    <col customWidth="1" min="11" max="11" width="60.29"/>
    <col customWidth="1" min="12" max="20" width="15.14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3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</row>
    <row r="2">
      <c r="A2" s="7">
        <v>1.0</v>
      </c>
      <c r="B2" s="8">
        <v>1.0</v>
      </c>
      <c r="C2" s="9">
        <v>196827.0</v>
      </c>
      <c r="D2" s="10" t="s">
        <v>10</v>
      </c>
      <c r="E2" s="10" t="s">
        <v>11</v>
      </c>
      <c r="F2" s="10" t="s">
        <v>12</v>
      </c>
      <c r="G2" s="11" t="s">
        <v>13</v>
      </c>
      <c r="H2" s="12">
        <v>2.0</v>
      </c>
      <c r="I2" s="13" t="s">
        <v>14</v>
      </c>
      <c r="J2" s="10" t="s">
        <v>15</v>
      </c>
      <c r="K2" s="14"/>
      <c r="L2" s="14"/>
      <c r="M2" s="14"/>
      <c r="N2" s="14"/>
      <c r="O2" s="14"/>
      <c r="P2" s="14"/>
      <c r="Q2" s="14"/>
      <c r="R2" s="14"/>
      <c r="S2" s="14"/>
      <c r="T2" s="14"/>
    </row>
    <row r="3">
      <c r="A3" s="7">
        <v>2.0</v>
      </c>
      <c r="B3" s="8">
        <v>2.0</v>
      </c>
      <c r="C3" s="9">
        <v>206204.0</v>
      </c>
      <c r="D3" s="10" t="s">
        <v>16</v>
      </c>
      <c r="E3" s="10" t="s">
        <v>17</v>
      </c>
      <c r="F3" s="10" t="s">
        <v>18</v>
      </c>
      <c r="G3" s="11" t="s">
        <v>13</v>
      </c>
      <c r="H3" s="12">
        <v>2.0</v>
      </c>
      <c r="I3" s="13" t="s">
        <v>14</v>
      </c>
      <c r="J3" s="10" t="s">
        <v>15</v>
      </c>
      <c r="K3" s="14"/>
      <c r="L3" s="14"/>
      <c r="M3" s="14"/>
      <c r="N3" s="14"/>
      <c r="O3" s="14"/>
      <c r="P3" s="14"/>
      <c r="Q3" s="14"/>
      <c r="R3" s="14"/>
      <c r="S3" s="14"/>
      <c r="T3" s="14"/>
    </row>
    <row r="4">
      <c r="A4" s="7">
        <v>3.0</v>
      </c>
      <c r="B4" s="8">
        <v>3.0</v>
      </c>
      <c r="C4" s="9">
        <v>192012.0</v>
      </c>
      <c r="D4" s="10" t="s">
        <v>19</v>
      </c>
      <c r="E4" s="10" t="s">
        <v>20</v>
      </c>
      <c r="F4" s="10" t="s">
        <v>21</v>
      </c>
      <c r="G4" s="11" t="s">
        <v>22</v>
      </c>
      <c r="H4" s="12">
        <v>2.0</v>
      </c>
      <c r="I4" s="13" t="s">
        <v>14</v>
      </c>
      <c r="J4" s="10" t="s">
        <v>15</v>
      </c>
      <c r="K4" s="14"/>
      <c r="L4" s="14"/>
      <c r="M4" s="14"/>
      <c r="N4" s="14"/>
      <c r="O4" s="14"/>
      <c r="P4" s="14"/>
      <c r="Q4" s="14"/>
      <c r="R4" s="14"/>
      <c r="S4" s="14"/>
      <c r="T4" s="14"/>
    </row>
    <row r="5">
      <c r="A5" s="7">
        <v>4.0</v>
      </c>
      <c r="B5" s="8">
        <v>4.0</v>
      </c>
      <c r="C5" s="9">
        <v>259114.0</v>
      </c>
      <c r="D5" s="10" t="s">
        <v>23</v>
      </c>
      <c r="E5" s="10" t="s">
        <v>24</v>
      </c>
      <c r="F5" s="10" t="s">
        <v>25</v>
      </c>
      <c r="G5" s="11" t="s">
        <v>22</v>
      </c>
      <c r="H5" s="12">
        <v>3.0</v>
      </c>
      <c r="I5" s="13" t="s">
        <v>14</v>
      </c>
      <c r="J5" s="10" t="s">
        <v>15</v>
      </c>
      <c r="K5" s="14"/>
      <c r="L5" s="14"/>
      <c r="M5" s="14"/>
      <c r="N5" s="14"/>
      <c r="O5" s="14"/>
      <c r="P5" s="14"/>
      <c r="Q5" s="14"/>
      <c r="R5" s="14"/>
      <c r="S5" s="14"/>
      <c r="T5" s="14"/>
    </row>
    <row r="6">
      <c r="A6" s="7">
        <v>5.0</v>
      </c>
      <c r="B6" s="8">
        <v>5.0</v>
      </c>
      <c r="C6" s="9">
        <v>277568.0</v>
      </c>
      <c r="D6" s="10" t="s">
        <v>26</v>
      </c>
      <c r="E6" s="10" t="s">
        <v>27</v>
      </c>
      <c r="F6" s="10" t="s">
        <v>28</v>
      </c>
      <c r="G6" s="11" t="s">
        <v>13</v>
      </c>
      <c r="H6" s="12">
        <v>4.0</v>
      </c>
      <c r="I6" s="13" t="s">
        <v>14</v>
      </c>
      <c r="J6" s="10" t="s">
        <v>15</v>
      </c>
      <c r="K6" s="14"/>
      <c r="L6" s="14"/>
      <c r="M6" s="14"/>
      <c r="N6" s="14"/>
      <c r="O6" s="14"/>
      <c r="P6" s="14"/>
      <c r="Q6" s="14"/>
      <c r="R6" s="14"/>
      <c r="S6" s="14"/>
      <c r="T6" s="14"/>
    </row>
    <row r="7">
      <c r="A7" s="7">
        <v>6.0</v>
      </c>
      <c r="B7" s="8">
        <v>6.0</v>
      </c>
      <c r="C7" s="9">
        <v>276057.0</v>
      </c>
      <c r="D7" s="10" t="s">
        <v>29</v>
      </c>
      <c r="E7" s="10" t="s">
        <v>30</v>
      </c>
      <c r="F7" s="10" t="s">
        <v>31</v>
      </c>
      <c r="G7" s="11" t="s">
        <v>22</v>
      </c>
      <c r="H7" s="12">
        <v>4.0</v>
      </c>
      <c r="I7" s="13" t="s">
        <v>14</v>
      </c>
      <c r="J7" s="10" t="s">
        <v>15</v>
      </c>
      <c r="K7" s="14"/>
      <c r="L7" s="14"/>
      <c r="M7" s="14"/>
      <c r="N7" s="14"/>
      <c r="O7" s="14"/>
      <c r="P7" s="14"/>
      <c r="Q7" s="14"/>
      <c r="R7" s="14"/>
      <c r="S7" s="14"/>
      <c r="T7" s="14"/>
    </row>
    <row r="8">
      <c r="A8" s="7">
        <v>7.0</v>
      </c>
      <c r="B8" s="8">
        <v>7.0</v>
      </c>
      <c r="C8" s="9">
        <v>263769.0</v>
      </c>
      <c r="D8" s="10" t="s">
        <v>32</v>
      </c>
      <c r="E8" s="10" t="s">
        <v>33</v>
      </c>
      <c r="F8" s="10" t="s">
        <v>34</v>
      </c>
      <c r="G8" s="11" t="s">
        <v>22</v>
      </c>
      <c r="H8" s="12">
        <v>4.0</v>
      </c>
      <c r="I8" s="13" t="s">
        <v>14</v>
      </c>
      <c r="J8" s="10" t="s">
        <v>15</v>
      </c>
      <c r="K8" s="14"/>
      <c r="L8" s="14"/>
      <c r="M8" s="14"/>
      <c r="N8" s="14"/>
      <c r="O8" s="14"/>
      <c r="P8" s="14"/>
      <c r="Q8" s="14"/>
      <c r="R8" s="14"/>
      <c r="S8" s="14"/>
      <c r="T8" s="14"/>
    </row>
    <row r="9">
      <c r="A9" s="7">
        <v>8.0</v>
      </c>
      <c r="B9" s="8">
        <v>8.0</v>
      </c>
      <c r="C9" s="9">
        <v>282753.0</v>
      </c>
      <c r="D9" s="10" t="s">
        <v>35</v>
      </c>
      <c r="E9" s="10" t="s">
        <v>36</v>
      </c>
      <c r="F9" s="10" t="s">
        <v>37</v>
      </c>
      <c r="G9" s="11" t="s">
        <v>22</v>
      </c>
      <c r="H9" s="12">
        <v>4.0</v>
      </c>
      <c r="I9" s="13" t="s">
        <v>14</v>
      </c>
      <c r="J9" s="10" t="s">
        <v>15</v>
      </c>
      <c r="K9" s="14"/>
      <c r="L9" s="14"/>
      <c r="M9" s="14"/>
      <c r="N9" s="14"/>
      <c r="O9" s="14"/>
      <c r="P9" s="14"/>
      <c r="Q9" s="14"/>
      <c r="R9" s="14"/>
      <c r="S9" s="14"/>
      <c r="T9" s="14"/>
    </row>
    <row r="10">
      <c r="A10" s="7">
        <v>9.0</v>
      </c>
      <c r="B10" s="8">
        <v>9.0</v>
      </c>
      <c r="C10" s="9">
        <v>313586.0</v>
      </c>
      <c r="D10" s="10" t="s">
        <v>38</v>
      </c>
      <c r="E10" s="10" t="s">
        <v>39</v>
      </c>
      <c r="F10" s="10" t="s">
        <v>40</v>
      </c>
      <c r="G10" s="11" t="s">
        <v>13</v>
      </c>
      <c r="H10" s="12">
        <v>5.0</v>
      </c>
      <c r="I10" s="13" t="s">
        <v>14</v>
      </c>
      <c r="J10" s="10" t="s">
        <v>15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>
      <c r="A11" s="7">
        <v>10.0</v>
      </c>
      <c r="B11" s="8">
        <v>10.0</v>
      </c>
      <c r="C11" s="9">
        <v>314604.0</v>
      </c>
      <c r="D11" s="10" t="s">
        <v>41</v>
      </c>
      <c r="E11" s="10" t="s">
        <v>42</v>
      </c>
      <c r="F11" s="10" t="s">
        <v>43</v>
      </c>
      <c r="G11" s="11" t="s">
        <v>13</v>
      </c>
      <c r="H11" s="12">
        <v>5.0</v>
      </c>
      <c r="I11" s="13" t="s">
        <v>14</v>
      </c>
      <c r="J11" s="10" t="s">
        <v>15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>
      <c r="A12" s="7">
        <v>11.0</v>
      </c>
      <c r="B12" s="8">
        <v>11.0</v>
      </c>
      <c r="C12" s="9">
        <v>314676.0</v>
      </c>
      <c r="D12" s="10" t="s">
        <v>44</v>
      </c>
      <c r="E12" s="10" t="s">
        <v>45</v>
      </c>
      <c r="F12" s="10" t="s">
        <v>46</v>
      </c>
      <c r="G12" s="11" t="s">
        <v>13</v>
      </c>
      <c r="H12" s="12">
        <v>5.0</v>
      </c>
      <c r="I12" s="13" t="s">
        <v>14</v>
      </c>
      <c r="J12" s="10" t="s">
        <v>15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>
      <c r="A13" s="7">
        <v>12.0</v>
      </c>
      <c r="B13" s="8">
        <v>12.0</v>
      </c>
      <c r="C13" s="9">
        <v>277565.0</v>
      </c>
      <c r="D13" s="10" t="s">
        <v>47</v>
      </c>
      <c r="E13" s="10" t="s">
        <v>48</v>
      </c>
      <c r="F13" s="10" t="s">
        <v>49</v>
      </c>
      <c r="G13" s="11" t="s">
        <v>13</v>
      </c>
      <c r="H13" s="12">
        <v>5.0</v>
      </c>
      <c r="I13" s="13" t="s">
        <v>14</v>
      </c>
      <c r="J13" s="10" t="s">
        <v>15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>
      <c r="A14" s="7">
        <v>13.0</v>
      </c>
      <c r="B14" s="8">
        <v>13.0</v>
      </c>
      <c r="C14" s="9">
        <v>281676.0</v>
      </c>
      <c r="D14" s="10" t="s">
        <v>50</v>
      </c>
      <c r="E14" s="10" t="s">
        <v>51</v>
      </c>
      <c r="F14" s="10" t="s">
        <v>52</v>
      </c>
      <c r="G14" s="11" t="s">
        <v>13</v>
      </c>
      <c r="H14" s="12">
        <v>5.0</v>
      </c>
      <c r="I14" s="13" t="s">
        <v>14</v>
      </c>
      <c r="J14" s="10" t="s">
        <v>15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>
      <c r="A15" s="7">
        <v>14.0</v>
      </c>
      <c r="B15" s="8">
        <v>1.0</v>
      </c>
      <c r="C15" s="15">
        <v>219689.0</v>
      </c>
      <c r="D15" s="16" t="s">
        <v>53</v>
      </c>
      <c r="E15" s="16" t="s">
        <v>54</v>
      </c>
      <c r="F15" s="16" t="s">
        <v>55</v>
      </c>
      <c r="G15" s="12" t="s">
        <v>13</v>
      </c>
      <c r="H15" s="12">
        <v>11.0</v>
      </c>
      <c r="I15" s="13" t="s">
        <v>56</v>
      </c>
      <c r="J15" s="16" t="s">
        <v>57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>
      <c r="A16" s="7">
        <v>15.0</v>
      </c>
      <c r="B16" s="17">
        <v>2.0</v>
      </c>
      <c r="C16" s="15">
        <v>260456.0</v>
      </c>
      <c r="D16" s="16" t="s">
        <v>58</v>
      </c>
      <c r="E16" s="16" t="s">
        <v>59</v>
      </c>
      <c r="F16" s="16" t="s">
        <v>60</v>
      </c>
      <c r="G16" s="12" t="s">
        <v>13</v>
      </c>
      <c r="H16" s="12">
        <v>12.0</v>
      </c>
      <c r="I16" s="13" t="s">
        <v>61</v>
      </c>
      <c r="J16" s="16" t="s">
        <v>57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>
      <c r="A17" s="7">
        <v>16.0</v>
      </c>
      <c r="B17" s="17">
        <v>3.0</v>
      </c>
      <c r="C17" s="15">
        <v>251564.0</v>
      </c>
      <c r="D17" s="16" t="s">
        <v>62</v>
      </c>
      <c r="E17" s="16" t="s">
        <v>59</v>
      </c>
      <c r="F17" s="16" t="s">
        <v>63</v>
      </c>
      <c r="G17" s="12" t="s">
        <v>13</v>
      </c>
      <c r="H17" s="12">
        <v>12.0</v>
      </c>
      <c r="I17" s="13" t="s">
        <v>64</v>
      </c>
      <c r="J17" s="16" t="s">
        <v>57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>
      <c r="A18" s="7">
        <v>17.0</v>
      </c>
      <c r="B18" s="17">
        <v>4.0</v>
      </c>
      <c r="C18" s="15">
        <v>266376.0</v>
      </c>
      <c r="D18" s="16" t="s">
        <v>65</v>
      </c>
      <c r="E18" s="16" t="s">
        <v>66</v>
      </c>
      <c r="F18" s="16" t="s">
        <v>67</v>
      </c>
      <c r="G18" s="12" t="s">
        <v>13</v>
      </c>
      <c r="H18" s="12">
        <v>12.0</v>
      </c>
      <c r="I18" s="13" t="s">
        <v>61</v>
      </c>
      <c r="J18" s="16" t="s">
        <v>57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>
      <c r="A19" s="7">
        <v>18.0</v>
      </c>
      <c r="B19" s="17">
        <v>5.0</v>
      </c>
      <c r="C19" s="15" t="s">
        <v>68</v>
      </c>
      <c r="D19" s="16" t="s">
        <v>69</v>
      </c>
      <c r="E19" s="16" t="s">
        <v>70</v>
      </c>
      <c r="F19" s="16" t="s">
        <v>71</v>
      </c>
      <c r="G19" s="12" t="s">
        <v>13</v>
      </c>
      <c r="H19" s="12">
        <v>13.0</v>
      </c>
      <c r="I19" s="13" t="s">
        <v>72</v>
      </c>
      <c r="J19" s="16" t="s">
        <v>57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>
      <c r="A20" s="7">
        <v>19.0</v>
      </c>
      <c r="B20" s="17">
        <v>6.0</v>
      </c>
      <c r="C20" s="15" t="s">
        <v>73</v>
      </c>
      <c r="D20" s="16" t="s">
        <v>74</v>
      </c>
      <c r="E20" s="16" t="s">
        <v>75</v>
      </c>
      <c r="F20" s="16" t="s">
        <v>76</v>
      </c>
      <c r="G20" s="12" t="s">
        <v>13</v>
      </c>
      <c r="H20" s="12">
        <v>13.0</v>
      </c>
      <c r="I20" s="13" t="s">
        <v>77</v>
      </c>
      <c r="J20" s="16" t="s">
        <v>57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>
      <c r="A21" s="7">
        <v>20.0</v>
      </c>
      <c r="B21" s="17">
        <v>7.0</v>
      </c>
      <c r="C21" s="15" t="s">
        <v>78</v>
      </c>
      <c r="D21" s="16" t="s">
        <v>79</v>
      </c>
      <c r="E21" s="16" t="s">
        <v>80</v>
      </c>
      <c r="F21" s="16" t="s">
        <v>54</v>
      </c>
      <c r="G21" s="12" t="s">
        <v>13</v>
      </c>
      <c r="H21" s="12">
        <v>13.0</v>
      </c>
      <c r="I21" s="13" t="s">
        <v>81</v>
      </c>
      <c r="J21" s="16" t="s">
        <v>57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>
      <c r="A22" s="7">
        <v>21.0</v>
      </c>
      <c r="B22" s="17">
        <v>8.0</v>
      </c>
      <c r="C22" s="15" t="s">
        <v>82</v>
      </c>
      <c r="D22" s="16" t="s">
        <v>83</v>
      </c>
      <c r="E22" s="16" t="s">
        <v>84</v>
      </c>
      <c r="F22" s="16" t="s">
        <v>85</v>
      </c>
      <c r="G22" s="12" t="s">
        <v>13</v>
      </c>
      <c r="H22" s="12">
        <v>13.0</v>
      </c>
      <c r="I22" s="13" t="s">
        <v>81</v>
      </c>
      <c r="J22" s="16" t="s">
        <v>57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>
      <c r="A23" s="7">
        <v>22.0</v>
      </c>
      <c r="B23" s="17">
        <v>9.0</v>
      </c>
      <c r="C23" s="15" t="s">
        <v>86</v>
      </c>
      <c r="D23" s="16" t="s">
        <v>87</v>
      </c>
      <c r="E23" s="16" t="s">
        <v>88</v>
      </c>
      <c r="F23" s="16" t="s">
        <v>89</v>
      </c>
      <c r="G23" s="12" t="s">
        <v>22</v>
      </c>
      <c r="H23" s="12">
        <v>13.0</v>
      </c>
      <c r="I23" s="13" t="s">
        <v>90</v>
      </c>
      <c r="J23" s="16" t="s">
        <v>57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>
      <c r="A24" s="7">
        <v>23.0</v>
      </c>
      <c r="B24" s="17">
        <v>10.0</v>
      </c>
      <c r="C24" s="15" t="s">
        <v>91</v>
      </c>
      <c r="D24" s="16" t="s">
        <v>92</v>
      </c>
      <c r="E24" s="16" t="s">
        <v>88</v>
      </c>
      <c r="F24" s="16" t="s">
        <v>93</v>
      </c>
      <c r="G24" s="12" t="s">
        <v>22</v>
      </c>
      <c r="H24" s="12">
        <v>13.0</v>
      </c>
      <c r="I24" s="13" t="s">
        <v>64</v>
      </c>
      <c r="J24" s="16" t="s">
        <v>57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>
      <c r="A25" s="7">
        <v>24.0</v>
      </c>
      <c r="B25" s="17">
        <v>11.0</v>
      </c>
      <c r="C25" s="15" t="s">
        <v>94</v>
      </c>
      <c r="D25" s="16" t="s">
        <v>95</v>
      </c>
      <c r="E25" s="16" t="s">
        <v>96</v>
      </c>
      <c r="F25" s="16" t="s">
        <v>97</v>
      </c>
      <c r="G25" s="12" t="s">
        <v>22</v>
      </c>
      <c r="H25" s="12">
        <v>13.0</v>
      </c>
      <c r="I25" s="13" t="s">
        <v>98</v>
      </c>
      <c r="J25" s="16" t="s">
        <v>57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>
      <c r="A26" s="7">
        <v>25.0</v>
      </c>
      <c r="B26" s="17">
        <v>12.0</v>
      </c>
      <c r="C26" s="15" t="s">
        <v>99</v>
      </c>
      <c r="D26" s="16" t="s">
        <v>100</v>
      </c>
      <c r="E26" s="16" t="s">
        <v>101</v>
      </c>
      <c r="F26" s="16" t="s">
        <v>102</v>
      </c>
      <c r="G26" s="12" t="s">
        <v>22</v>
      </c>
      <c r="H26" s="12">
        <v>13.0</v>
      </c>
      <c r="I26" s="13" t="s">
        <v>61</v>
      </c>
      <c r="J26" s="16" t="s">
        <v>57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>
      <c r="A27" s="7">
        <v>26.0</v>
      </c>
      <c r="B27" s="17">
        <v>13.0</v>
      </c>
      <c r="C27" s="15" t="s">
        <v>103</v>
      </c>
      <c r="D27" s="10" t="s">
        <v>104</v>
      </c>
      <c r="E27" s="10" t="s">
        <v>105</v>
      </c>
      <c r="F27" s="10" t="s">
        <v>106</v>
      </c>
      <c r="G27" s="12" t="s">
        <v>13</v>
      </c>
      <c r="H27" s="12">
        <v>14.0</v>
      </c>
      <c r="I27" s="13" t="s">
        <v>77</v>
      </c>
      <c r="J27" s="16" t="s">
        <v>57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>
      <c r="A28" s="7">
        <v>27.0</v>
      </c>
      <c r="B28" s="17">
        <v>14.0</v>
      </c>
      <c r="C28" s="15" t="s">
        <v>107</v>
      </c>
      <c r="D28" s="10" t="s">
        <v>108</v>
      </c>
      <c r="E28" s="10" t="s">
        <v>11</v>
      </c>
      <c r="F28" s="10" t="s">
        <v>109</v>
      </c>
      <c r="G28" s="12" t="s">
        <v>13</v>
      </c>
      <c r="H28" s="12">
        <v>14.0</v>
      </c>
      <c r="I28" s="13" t="s">
        <v>110</v>
      </c>
      <c r="J28" s="16" t="s">
        <v>57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>
      <c r="A29" s="7">
        <v>28.0</v>
      </c>
      <c r="B29" s="17">
        <v>15.0</v>
      </c>
      <c r="C29" s="15" t="s">
        <v>111</v>
      </c>
      <c r="D29" s="10" t="s">
        <v>112</v>
      </c>
      <c r="E29" s="10" t="s">
        <v>113</v>
      </c>
      <c r="F29" s="10" t="s">
        <v>45</v>
      </c>
      <c r="G29" s="12" t="s">
        <v>22</v>
      </c>
      <c r="H29" s="12">
        <v>14.0</v>
      </c>
      <c r="I29" s="13" t="s">
        <v>114</v>
      </c>
      <c r="J29" s="16" t="s">
        <v>57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>
      <c r="A30" s="7">
        <v>29.0</v>
      </c>
      <c r="B30" s="18">
        <v>1.0</v>
      </c>
      <c r="C30" s="19" t="s">
        <v>115</v>
      </c>
      <c r="D30" s="20" t="s">
        <v>116</v>
      </c>
      <c r="E30" s="20" t="s">
        <v>117</v>
      </c>
      <c r="F30" s="20" t="s">
        <v>118</v>
      </c>
      <c r="G30" s="21" t="s">
        <v>13</v>
      </c>
      <c r="H30" s="22">
        <v>7.0</v>
      </c>
      <c r="I30" s="23" t="s">
        <v>119</v>
      </c>
      <c r="J30" s="24" t="s">
        <v>120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>
      <c r="A31" s="7">
        <v>30.0</v>
      </c>
      <c r="B31" s="25">
        <v>2.0</v>
      </c>
      <c r="C31" s="19" t="s">
        <v>121</v>
      </c>
      <c r="D31" s="20" t="s">
        <v>122</v>
      </c>
      <c r="E31" s="20" t="s">
        <v>123</v>
      </c>
      <c r="F31" s="20" t="s">
        <v>63</v>
      </c>
      <c r="G31" s="21" t="s">
        <v>13</v>
      </c>
      <c r="H31" s="22">
        <v>7.0</v>
      </c>
      <c r="I31" s="23" t="s">
        <v>119</v>
      </c>
      <c r="J31" s="24" t="s">
        <v>120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>
      <c r="A32" s="7">
        <v>31.0</v>
      </c>
      <c r="B32" s="25">
        <v>3.0</v>
      </c>
      <c r="C32" s="19" t="s">
        <v>124</v>
      </c>
      <c r="D32" s="20" t="s">
        <v>125</v>
      </c>
      <c r="E32" s="20" t="s">
        <v>126</v>
      </c>
      <c r="F32" s="20" t="s">
        <v>127</v>
      </c>
      <c r="G32" s="21" t="s">
        <v>13</v>
      </c>
      <c r="H32" s="22">
        <v>8.0</v>
      </c>
      <c r="I32" s="23" t="s">
        <v>119</v>
      </c>
      <c r="J32" s="24" t="s">
        <v>120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>
      <c r="A33" s="7">
        <v>32.0</v>
      </c>
      <c r="B33" s="25">
        <v>4.0</v>
      </c>
      <c r="C33" s="19" t="s">
        <v>128</v>
      </c>
      <c r="D33" s="20" t="s">
        <v>129</v>
      </c>
      <c r="E33" s="20" t="s">
        <v>130</v>
      </c>
      <c r="F33" s="20" t="s">
        <v>131</v>
      </c>
      <c r="G33" s="21" t="s">
        <v>13</v>
      </c>
      <c r="H33" s="22">
        <v>8.0</v>
      </c>
      <c r="I33" s="23" t="s">
        <v>119</v>
      </c>
      <c r="J33" s="24" t="s">
        <v>120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>
      <c r="A34" s="7">
        <v>33.0</v>
      </c>
      <c r="B34" s="18">
        <v>5.0</v>
      </c>
      <c r="C34" s="19" t="s">
        <v>132</v>
      </c>
      <c r="D34" s="20" t="s">
        <v>133</v>
      </c>
      <c r="E34" s="20" t="s">
        <v>134</v>
      </c>
      <c r="F34" s="20" t="s">
        <v>135</v>
      </c>
      <c r="G34" s="21" t="s">
        <v>13</v>
      </c>
      <c r="H34" s="22">
        <v>8.0</v>
      </c>
      <c r="I34" s="23" t="s">
        <v>119</v>
      </c>
      <c r="J34" s="24" t="s">
        <v>120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>
      <c r="A35" s="7">
        <v>34.0</v>
      </c>
      <c r="B35" s="18">
        <v>6.0</v>
      </c>
      <c r="C35" s="19" t="s">
        <v>136</v>
      </c>
      <c r="D35" s="20" t="s">
        <v>137</v>
      </c>
      <c r="E35" s="20" t="s">
        <v>138</v>
      </c>
      <c r="F35" s="20" t="s">
        <v>139</v>
      </c>
      <c r="G35" s="21" t="s">
        <v>13</v>
      </c>
      <c r="H35" s="22">
        <v>8.0</v>
      </c>
      <c r="I35" s="23" t="s">
        <v>140</v>
      </c>
      <c r="J35" s="24" t="s">
        <v>120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>
      <c r="A36" s="7">
        <v>35.0</v>
      </c>
      <c r="B36" s="25">
        <v>7.0</v>
      </c>
      <c r="C36" s="19" t="s">
        <v>141</v>
      </c>
      <c r="D36" s="24" t="s">
        <v>142</v>
      </c>
      <c r="E36" s="24" t="s">
        <v>143</v>
      </c>
      <c r="F36" s="24" t="s">
        <v>63</v>
      </c>
      <c r="G36" s="22" t="s">
        <v>13</v>
      </c>
      <c r="H36" s="22">
        <v>8.0</v>
      </c>
      <c r="I36" s="23" t="s">
        <v>119</v>
      </c>
      <c r="J36" s="24" t="s">
        <v>120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>
      <c r="A37" s="7">
        <v>36.0</v>
      </c>
      <c r="B37" s="25">
        <v>8.0</v>
      </c>
      <c r="C37" s="15" t="s">
        <v>144</v>
      </c>
      <c r="D37" s="26" t="s">
        <v>145</v>
      </c>
      <c r="E37" s="26" t="s">
        <v>146</v>
      </c>
      <c r="F37" s="26" t="s">
        <v>147</v>
      </c>
      <c r="G37" s="11" t="s">
        <v>22</v>
      </c>
      <c r="H37" s="11">
        <v>8.0</v>
      </c>
      <c r="I37" s="13" t="s">
        <v>119</v>
      </c>
      <c r="J37" s="26" t="s">
        <v>120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>
      <c r="A38" s="7">
        <v>37.0</v>
      </c>
      <c r="B38" s="18">
        <v>9.0</v>
      </c>
      <c r="C38" s="19" t="s">
        <v>148</v>
      </c>
      <c r="D38" s="20" t="s">
        <v>149</v>
      </c>
      <c r="E38" s="20" t="s">
        <v>150</v>
      </c>
      <c r="F38" s="20" t="s">
        <v>151</v>
      </c>
      <c r="G38" s="21" t="s">
        <v>13</v>
      </c>
      <c r="H38" s="22">
        <v>9.0</v>
      </c>
      <c r="I38" s="23" t="s">
        <v>119</v>
      </c>
      <c r="J38" s="24" t="s">
        <v>120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>
      <c r="A39" s="7">
        <v>38.0</v>
      </c>
      <c r="B39" s="25">
        <v>10.0</v>
      </c>
      <c r="C39" s="15" t="s">
        <v>152</v>
      </c>
      <c r="D39" s="10" t="s">
        <v>153</v>
      </c>
      <c r="E39" s="10" t="s">
        <v>154</v>
      </c>
      <c r="F39" s="10" t="s">
        <v>155</v>
      </c>
      <c r="G39" s="12" t="s">
        <v>22</v>
      </c>
      <c r="H39" s="11">
        <v>9.0</v>
      </c>
      <c r="I39" s="13" t="s">
        <v>119</v>
      </c>
      <c r="J39" s="26" t="s">
        <v>120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>
      <c r="A40" s="7">
        <v>39.0</v>
      </c>
      <c r="B40" s="25">
        <v>11.0</v>
      </c>
      <c r="C40" s="19" t="s">
        <v>156</v>
      </c>
      <c r="D40" s="20" t="s">
        <v>157</v>
      </c>
      <c r="E40" s="20" t="s">
        <v>85</v>
      </c>
      <c r="F40" s="20" t="s">
        <v>88</v>
      </c>
      <c r="G40" s="21" t="s">
        <v>22</v>
      </c>
      <c r="H40" s="22">
        <v>9.0</v>
      </c>
      <c r="I40" s="23" t="s">
        <v>158</v>
      </c>
      <c r="J40" s="24" t="s">
        <v>120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>
      <c r="A41" s="7">
        <v>40.0</v>
      </c>
      <c r="B41" s="18">
        <v>12.0</v>
      </c>
      <c r="C41" s="15" t="s">
        <v>159</v>
      </c>
      <c r="D41" s="10" t="s">
        <v>160</v>
      </c>
      <c r="E41" s="10" t="s">
        <v>161</v>
      </c>
      <c r="F41" s="10" t="s">
        <v>162</v>
      </c>
      <c r="G41" s="12" t="s">
        <v>22</v>
      </c>
      <c r="H41" s="11">
        <v>9.0</v>
      </c>
      <c r="I41" s="13" t="s">
        <v>119</v>
      </c>
      <c r="J41" s="26" t="s">
        <v>120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>
      <c r="A42" s="7">
        <v>41.0</v>
      </c>
      <c r="B42" s="25">
        <v>13.0</v>
      </c>
      <c r="C42" s="15" t="s">
        <v>163</v>
      </c>
      <c r="D42" s="10" t="s">
        <v>164</v>
      </c>
      <c r="E42" s="10" t="s">
        <v>165</v>
      </c>
      <c r="F42" s="10" t="s">
        <v>166</v>
      </c>
      <c r="G42" s="12" t="s">
        <v>22</v>
      </c>
      <c r="H42" s="11">
        <v>9.0</v>
      </c>
      <c r="I42" s="13" t="s">
        <v>119</v>
      </c>
      <c r="J42" s="26" t="s">
        <v>120</v>
      </c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>
      <c r="A43" s="7">
        <v>42.0</v>
      </c>
      <c r="B43" s="18">
        <v>14.0</v>
      </c>
      <c r="C43" s="15">
        <v>324726.0</v>
      </c>
      <c r="D43" s="10" t="s">
        <v>167</v>
      </c>
      <c r="E43" s="10" t="s">
        <v>168</v>
      </c>
      <c r="F43" s="10" t="s">
        <v>169</v>
      </c>
      <c r="G43" s="12" t="s">
        <v>22</v>
      </c>
      <c r="H43" s="11">
        <v>10.0</v>
      </c>
      <c r="I43" s="13" t="s">
        <v>170</v>
      </c>
      <c r="J43" s="26" t="s">
        <v>120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>
      <c r="A44" s="7">
        <v>43.0</v>
      </c>
      <c r="B44" s="17">
        <v>15.0</v>
      </c>
      <c r="C44" s="15">
        <v>324868.0</v>
      </c>
      <c r="D44" s="10" t="s">
        <v>171</v>
      </c>
      <c r="E44" s="10" t="s">
        <v>168</v>
      </c>
      <c r="F44" s="10" t="s">
        <v>172</v>
      </c>
      <c r="G44" s="12" t="s">
        <v>22</v>
      </c>
      <c r="H44" s="11">
        <v>10.0</v>
      </c>
      <c r="I44" s="13" t="s">
        <v>170</v>
      </c>
      <c r="J44" s="26" t="s">
        <v>120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>
      <c r="A45" s="7">
        <v>44.0</v>
      </c>
      <c r="B45" s="17">
        <v>1.0</v>
      </c>
      <c r="C45" s="15">
        <v>208051.0</v>
      </c>
      <c r="D45" s="27" t="s">
        <v>173</v>
      </c>
      <c r="E45" s="27" t="s">
        <v>174</v>
      </c>
      <c r="F45" s="27" t="s">
        <v>175</v>
      </c>
      <c r="G45" s="11" t="s">
        <v>13</v>
      </c>
      <c r="H45" s="11">
        <v>7.0</v>
      </c>
      <c r="I45" s="13" t="s">
        <v>176</v>
      </c>
      <c r="J45" s="27" t="s">
        <v>177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>
      <c r="A46" s="7">
        <v>45.0</v>
      </c>
      <c r="B46" s="17">
        <v>2.0</v>
      </c>
      <c r="C46" s="15">
        <v>238455.0</v>
      </c>
      <c r="D46" s="27" t="s">
        <v>178</v>
      </c>
      <c r="E46" s="27" t="s">
        <v>179</v>
      </c>
      <c r="F46" s="27" t="s">
        <v>40</v>
      </c>
      <c r="G46" s="11" t="s">
        <v>22</v>
      </c>
      <c r="H46" s="11">
        <v>7.0</v>
      </c>
      <c r="I46" s="13" t="s">
        <v>176</v>
      </c>
      <c r="J46" s="27" t="s">
        <v>177</v>
      </c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>
      <c r="A47" s="7">
        <v>46.0</v>
      </c>
      <c r="B47" s="8">
        <v>3.0</v>
      </c>
      <c r="C47" s="15">
        <v>262284.0</v>
      </c>
      <c r="D47" s="27" t="s">
        <v>180</v>
      </c>
      <c r="E47" s="27" t="s">
        <v>63</v>
      </c>
      <c r="F47" s="27" t="s">
        <v>181</v>
      </c>
      <c r="G47" s="12" t="s">
        <v>13</v>
      </c>
      <c r="H47" s="12">
        <v>8.0</v>
      </c>
      <c r="I47" s="13" t="s">
        <v>182</v>
      </c>
      <c r="J47" s="27" t="s">
        <v>177</v>
      </c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>
      <c r="A48" s="7">
        <v>47.0</v>
      </c>
      <c r="B48" s="8">
        <v>4.0</v>
      </c>
      <c r="C48" s="15">
        <v>262231.0</v>
      </c>
      <c r="D48" s="27" t="s">
        <v>183</v>
      </c>
      <c r="E48" s="27" t="s">
        <v>184</v>
      </c>
      <c r="F48" s="27" t="s">
        <v>185</v>
      </c>
      <c r="G48" s="11" t="s">
        <v>13</v>
      </c>
      <c r="H48" s="11">
        <v>9.0</v>
      </c>
      <c r="I48" s="13" t="s">
        <v>182</v>
      </c>
      <c r="J48" s="27" t="s">
        <v>177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>
      <c r="A49" s="7">
        <v>48.0</v>
      </c>
      <c r="B49" s="17">
        <v>5.0</v>
      </c>
      <c r="C49" s="15">
        <v>284969.0</v>
      </c>
      <c r="D49" s="27" t="s">
        <v>47</v>
      </c>
      <c r="E49" s="27" t="s">
        <v>186</v>
      </c>
      <c r="F49" s="27" t="s">
        <v>187</v>
      </c>
      <c r="G49" s="11" t="s">
        <v>13</v>
      </c>
      <c r="H49" s="11">
        <v>9.0</v>
      </c>
      <c r="I49" s="13" t="s">
        <v>176</v>
      </c>
      <c r="J49" s="27" t="s">
        <v>177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>
      <c r="A50" s="7">
        <v>49.0</v>
      </c>
      <c r="B50" s="17">
        <v>6.0</v>
      </c>
      <c r="C50" s="15">
        <v>297489.0</v>
      </c>
      <c r="D50" s="27" t="s">
        <v>188</v>
      </c>
      <c r="E50" s="27" t="s">
        <v>189</v>
      </c>
      <c r="F50" s="27" t="s">
        <v>190</v>
      </c>
      <c r="G50" s="11" t="s">
        <v>22</v>
      </c>
      <c r="H50" s="11">
        <v>9.0</v>
      </c>
      <c r="I50" s="13" t="s">
        <v>176</v>
      </c>
      <c r="J50" s="27" t="s">
        <v>177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>
      <c r="A51" s="7">
        <v>50.0</v>
      </c>
      <c r="B51" s="8">
        <v>1.0</v>
      </c>
      <c r="C51" s="15" t="s">
        <v>191</v>
      </c>
      <c r="D51" s="10" t="s">
        <v>192</v>
      </c>
      <c r="E51" s="10" t="s">
        <v>193</v>
      </c>
      <c r="F51" s="10"/>
      <c r="G51" s="12" t="s">
        <v>13</v>
      </c>
      <c r="H51" s="12">
        <v>9.0</v>
      </c>
      <c r="I51" s="13" t="s">
        <v>194</v>
      </c>
      <c r="J51" s="10" t="s">
        <v>195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>
      <c r="A52" s="7">
        <v>51.0</v>
      </c>
      <c r="B52" s="17">
        <v>2.0</v>
      </c>
      <c r="C52" s="15" t="s">
        <v>196</v>
      </c>
      <c r="D52" s="27" t="s">
        <v>69</v>
      </c>
      <c r="E52" s="27" t="s">
        <v>197</v>
      </c>
      <c r="F52" s="16"/>
      <c r="G52" s="12" t="s">
        <v>13</v>
      </c>
      <c r="H52" s="12">
        <v>10.0</v>
      </c>
      <c r="I52" s="13" t="s">
        <v>194</v>
      </c>
      <c r="J52" s="16" t="s">
        <v>195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>
      <c r="A53" s="7">
        <v>52.0</v>
      </c>
      <c r="B53" s="8">
        <v>3.0</v>
      </c>
      <c r="C53" s="15" t="s">
        <v>198</v>
      </c>
      <c r="D53" s="27" t="s">
        <v>199</v>
      </c>
      <c r="E53" s="27" t="s">
        <v>200</v>
      </c>
      <c r="F53" s="16"/>
      <c r="G53" s="12" t="s">
        <v>13</v>
      </c>
      <c r="H53" s="12">
        <v>10.0</v>
      </c>
      <c r="I53" s="13" t="s">
        <v>201</v>
      </c>
      <c r="J53" s="16" t="s">
        <v>195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>
      <c r="A54" s="7">
        <v>53.0</v>
      </c>
      <c r="B54" s="17">
        <v>4.0</v>
      </c>
      <c r="C54" s="15" t="s">
        <v>202</v>
      </c>
      <c r="D54" s="27" t="s">
        <v>203</v>
      </c>
      <c r="E54" s="27" t="s">
        <v>204</v>
      </c>
      <c r="F54" s="16"/>
      <c r="G54" s="12" t="s">
        <v>22</v>
      </c>
      <c r="H54" s="12">
        <v>10.0</v>
      </c>
      <c r="I54" s="13" t="s">
        <v>205</v>
      </c>
      <c r="J54" s="16" t="s">
        <v>195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>
      <c r="A55" s="7">
        <v>54.0</v>
      </c>
      <c r="B55" s="17">
        <v>5.0</v>
      </c>
      <c r="C55" s="15" t="s">
        <v>206</v>
      </c>
      <c r="D55" s="27" t="s">
        <v>207</v>
      </c>
      <c r="E55" s="27" t="s">
        <v>208</v>
      </c>
      <c r="F55" s="16"/>
      <c r="G55" s="12" t="s">
        <v>22</v>
      </c>
      <c r="H55" s="12">
        <v>10.0</v>
      </c>
      <c r="I55" s="13" t="s">
        <v>201</v>
      </c>
      <c r="J55" s="16" t="s">
        <v>195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>
      <c r="A56" s="7">
        <v>55.0</v>
      </c>
      <c r="B56" s="17">
        <v>6.0</v>
      </c>
      <c r="C56" s="15" t="s">
        <v>209</v>
      </c>
      <c r="D56" s="27" t="s">
        <v>210</v>
      </c>
      <c r="E56" s="27" t="s">
        <v>211</v>
      </c>
      <c r="F56" s="16"/>
      <c r="G56" s="12" t="s">
        <v>22</v>
      </c>
      <c r="H56" s="12">
        <v>10.0</v>
      </c>
      <c r="I56" s="13" t="s">
        <v>194</v>
      </c>
      <c r="J56" s="16" t="s">
        <v>195</v>
      </c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>
      <c r="A57" s="7">
        <v>56.0</v>
      </c>
      <c r="B57" s="8">
        <v>7.0</v>
      </c>
      <c r="C57" s="15">
        <v>176414.0</v>
      </c>
      <c r="D57" s="10" t="s">
        <v>212</v>
      </c>
      <c r="E57" s="10" t="s">
        <v>213</v>
      </c>
      <c r="F57" s="10"/>
      <c r="G57" s="12" t="s">
        <v>22</v>
      </c>
      <c r="H57" s="12">
        <v>10.0</v>
      </c>
      <c r="I57" s="13" t="s">
        <v>194</v>
      </c>
      <c r="J57" s="10" t="s">
        <v>195</v>
      </c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>
      <c r="A58" s="7">
        <v>57.0</v>
      </c>
      <c r="B58" s="8">
        <v>8.0</v>
      </c>
      <c r="C58" s="15" t="s">
        <v>214</v>
      </c>
      <c r="D58" s="10" t="s">
        <v>215</v>
      </c>
      <c r="E58" s="10" t="s">
        <v>216</v>
      </c>
      <c r="F58" s="10"/>
      <c r="G58" s="12" t="s">
        <v>13</v>
      </c>
      <c r="H58" s="12">
        <v>11.0</v>
      </c>
      <c r="I58" s="13" t="s">
        <v>217</v>
      </c>
      <c r="J58" s="10" t="s">
        <v>195</v>
      </c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>
      <c r="A59" s="7">
        <v>58.0</v>
      </c>
      <c r="B59" s="17">
        <v>9.0</v>
      </c>
      <c r="C59" s="15" t="s">
        <v>218</v>
      </c>
      <c r="D59" s="27" t="s">
        <v>219</v>
      </c>
      <c r="E59" s="27" t="s">
        <v>220</v>
      </c>
      <c r="F59" s="16"/>
      <c r="G59" s="12" t="s">
        <v>13</v>
      </c>
      <c r="H59" s="12">
        <v>11.0</v>
      </c>
      <c r="I59" s="13" t="s">
        <v>205</v>
      </c>
      <c r="J59" s="16" t="s">
        <v>195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>
      <c r="A60" s="7">
        <v>59.0</v>
      </c>
      <c r="B60" s="8">
        <v>10.0</v>
      </c>
      <c r="C60" s="15" t="s">
        <v>221</v>
      </c>
      <c r="D60" s="10" t="s">
        <v>222</v>
      </c>
      <c r="E60" s="10" t="s">
        <v>223</v>
      </c>
      <c r="F60" s="10"/>
      <c r="G60" s="12" t="s">
        <v>13</v>
      </c>
      <c r="H60" s="12">
        <v>11.0</v>
      </c>
      <c r="I60" s="13" t="s">
        <v>158</v>
      </c>
      <c r="J60" s="10" t="s">
        <v>195</v>
      </c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>
      <c r="A61" s="7">
        <v>60.0</v>
      </c>
      <c r="B61" s="17">
        <v>11.0</v>
      </c>
      <c r="C61" s="15" t="s">
        <v>224</v>
      </c>
      <c r="D61" s="27" t="s">
        <v>225</v>
      </c>
      <c r="E61" s="27" t="s">
        <v>226</v>
      </c>
      <c r="F61" s="16"/>
      <c r="G61" s="12" t="s">
        <v>13</v>
      </c>
      <c r="H61" s="12">
        <v>11.0</v>
      </c>
      <c r="I61" s="13" t="s">
        <v>56</v>
      </c>
      <c r="J61" s="16" t="s">
        <v>195</v>
      </c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>
      <c r="A62" s="7">
        <v>61.0</v>
      </c>
      <c r="B62" s="17">
        <v>12.0</v>
      </c>
      <c r="C62" s="15" t="s">
        <v>227</v>
      </c>
      <c r="D62" s="27" t="s">
        <v>173</v>
      </c>
      <c r="E62" s="27" t="s">
        <v>228</v>
      </c>
      <c r="F62" s="16"/>
      <c r="G62" s="12" t="s">
        <v>13</v>
      </c>
      <c r="H62" s="12">
        <v>11.0</v>
      </c>
      <c r="I62" s="13" t="s">
        <v>64</v>
      </c>
      <c r="J62" s="16" t="s">
        <v>195</v>
      </c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>
      <c r="A63" s="7">
        <v>62.0</v>
      </c>
      <c r="B63" s="17">
        <v>13.0</v>
      </c>
      <c r="C63" s="15" t="s">
        <v>229</v>
      </c>
      <c r="D63" s="27" t="s">
        <v>230</v>
      </c>
      <c r="E63" s="27" t="s">
        <v>231</v>
      </c>
      <c r="F63" s="16"/>
      <c r="G63" s="12" t="s">
        <v>22</v>
      </c>
      <c r="H63" s="12">
        <v>11.0</v>
      </c>
      <c r="I63" s="13" t="s">
        <v>232</v>
      </c>
      <c r="J63" s="16" t="s">
        <v>195</v>
      </c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>
      <c r="A64" s="7">
        <v>63.0</v>
      </c>
      <c r="B64" s="8">
        <v>14.0</v>
      </c>
      <c r="C64" s="15" t="s">
        <v>233</v>
      </c>
      <c r="D64" s="27" t="s">
        <v>234</v>
      </c>
      <c r="E64" s="27" t="s">
        <v>235</v>
      </c>
      <c r="F64" s="16"/>
      <c r="G64" s="12" t="s">
        <v>22</v>
      </c>
      <c r="H64" s="12">
        <v>11.0</v>
      </c>
      <c r="I64" s="13" t="s">
        <v>194</v>
      </c>
      <c r="J64" s="16" t="s">
        <v>195</v>
      </c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>
      <c r="A65" s="7">
        <v>64.0</v>
      </c>
      <c r="B65" s="17">
        <v>15.0</v>
      </c>
      <c r="C65" s="15" t="s">
        <v>236</v>
      </c>
      <c r="D65" s="27" t="s">
        <v>237</v>
      </c>
      <c r="E65" s="27" t="s">
        <v>238</v>
      </c>
      <c r="F65" s="16"/>
      <c r="G65" s="12" t="s">
        <v>13</v>
      </c>
      <c r="H65" s="12">
        <v>12.0</v>
      </c>
      <c r="I65" s="13" t="s">
        <v>239</v>
      </c>
      <c r="J65" s="16" t="s">
        <v>195</v>
      </c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>
      <c r="A66" s="7">
        <v>65.0</v>
      </c>
      <c r="B66" s="17">
        <v>16.0</v>
      </c>
      <c r="C66" s="15" t="s">
        <v>240</v>
      </c>
      <c r="D66" s="27" t="s">
        <v>241</v>
      </c>
      <c r="E66" s="27" t="s">
        <v>242</v>
      </c>
      <c r="F66" s="16"/>
      <c r="G66" s="12" t="s">
        <v>13</v>
      </c>
      <c r="H66" s="12">
        <v>12.0</v>
      </c>
      <c r="I66" s="13" t="s">
        <v>243</v>
      </c>
      <c r="J66" s="16" t="s">
        <v>195</v>
      </c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>
      <c r="A67" s="7">
        <v>66.0</v>
      </c>
      <c r="B67" s="8">
        <v>17.0</v>
      </c>
      <c r="C67" s="15" t="s">
        <v>244</v>
      </c>
      <c r="D67" s="27" t="s">
        <v>245</v>
      </c>
      <c r="E67" s="27" t="s">
        <v>246</v>
      </c>
      <c r="F67" s="16"/>
      <c r="G67" s="12" t="s">
        <v>13</v>
      </c>
      <c r="H67" s="12">
        <v>12.0</v>
      </c>
      <c r="I67" s="13" t="s">
        <v>205</v>
      </c>
      <c r="J67" s="16" t="s">
        <v>195</v>
      </c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>
      <c r="A68" s="7">
        <v>67.0</v>
      </c>
      <c r="B68" s="17">
        <v>18.0</v>
      </c>
      <c r="C68" s="15" t="s">
        <v>247</v>
      </c>
      <c r="D68" s="27" t="s">
        <v>58</v>
      </c>
      <c r="E68" s="27" t="s">
        <v>248</v>
      </c>
      <c r="F68" s="16"/>
      <c r="G68" s="12" t="s">
        <v>13</v>
      </c>
      <c r="H68" s="12">
        <v>12.0</v>
      </c>
      <c r="I68" s="13" t="s">
        <v>64</v>
      </c>
      <c r="J68" s="16" t="s">
        <v>195</v>
      </c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>
      <c r="A69" s="7">
        <v>68.0</v>
      </c>
      <c r="B69" s="17">
        <v>19.0</v>
      </c>
      <c r="C69" s="15" t="s">
        <v>249</v>
      </c>
      <c r="D69" s="27" t="s">
        <v>250</v>
      </c>
      <c r="E69" s="27" t="s">
        <v>251</v>
      </c>
      <c r="F69" s="16"/>
      <c r="G69" s="12" t="s">
        <v>13</v>
      </c>
      <c r="H69" s="12">
        <v>12.0</v>
      </c>
      <c r="I69" s="13" t="s">
        <v>14</v>
      </c>
      <c r="J69" s="16" t="s">
        <v>195</v>
      </c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>
      <c r="A70" s="7">
        <v>69.0</v>
      </c>
      <c r="B70" s="17">
        <v>20.0</v>
      </c>
      <c r="C70" s="15" t="s">
        <v>252</v>
      </c>
      <c r="D70" s="27" t="s">
        <v>234</v>
      </c>
      <c r="E70" s="27" t="s">
        <v>253</v>
      </c>
      <c r="F70" s="16"/>
      <c r="G70" s="12" t="s">
        <v>22</v>
      </c>
      <c r="H70" s="12">
        <v>12.0</v>
      </c>
      <c r="I70" s="13" t="s">
        <v>110</v>
      </c>
      <c r="J70" s="16" t="s">
        <v>195</v>
      </c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>
      <c r="A71" s="7">
        <v>70.0</v>
      </c>
      <c r="B71" s="17">
        <v>21.0</v>
      </c>
      <c r="C71" s="15" t="s">
        <v>254</v>
      </c>
      <c r="D71" s="27" t="s">
        <v>255</v>
      </c>
      <c r="E71" s="27" t="s">
        <v>256</v>
      </c>
      <c r="F71" s="16"/>
      <c r="G71" s="12" t="s">
        <v>22</v>
      </c>
      <c r="H71" s="12">
        <v>12.0</v>
      </c>
      <c r="I71" s="13" t="s">
        <v>239</v>
      </c>
      <c r="J71" s="16" t="s">
        <v>195</v>
      </c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>
      <c r="A72" s="7">
        <v>71.0</v>
      </c>
      <c r="B72" s="17">
        <v>22.0</v>
      </c>
      <c r="C72" s="15" t="s">
        <v>257</v>
      </c>
      <c r="D72" s="27" t="s">
        <v>258</v>
      </c>
      <c r="E72" s="27" t="s">
        <v>259</v>
      </c>
      <c r="F72" s="16"/>
      <c r="G72" s="12" t="s">
        <v>22</v>
      </c>
      <c r="H72" s="12">
        <v>12.0</v>
      </c>
      <c r="I72" s="13" t="s">
        <v>205</v>
      </c>
      <c r="J72" s="16" t="s">
        <v>195</v>
      </c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>
      <c r="A73" s="7">
        <v>72.0</v>
      </c>
      <c r="B73" s="17">
        <v>23.0</v>
      </c>
      <c r="C73" s="15" t="s">
        <v>260</v>
      </c>
      <c r="D73" s="27" t="s">
        <v>261</v>
      </c>
      <c r="E73" s="27" t="s">
        <v>262</v>
      </c>
      <c r="F73" s="16"/>
      <c r="G73" s="12" t="s">
        <v>22</v>
      </c>
      <c r="H73" s="12">
        <v>12.0</v>
      </c>
      <c r="I73" s="13" t="s">
        <v>239</v>
      </c>
      <c r="J73" s="16" t="s">
        <v>195</v>
      </c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>
      <c r="A74" s="7">
        <v>73.0</v>
      </c>
      <c r="B74" s="17">
        <v>24.0</v>
      </c>
      <c r="C74" s="15" t="s">
        <v>263</v>
      </c>
      <c r="D74" s="27" t="s">
        <v>212</v>
      </c>
      <c r="E74" s="27" t="s">
        <v>264</v>
      </c>
      <c r="F74" s="16"/>
      <c r="G74" s="12" t="s">
        <v>22</v>
      </c>
      <c r="H74" s="12">
        <v>12.0</v>
      </c>
      <c r="I74" s="13" t="s">
        <v>194</v>
      </c>
      <c r="J74" s="16" t="s">
        <v>195</v>
      </c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>
      <c r="A75" s="7">
        <v>74.0</v>
      </c>
      <c r="B75" s="17">
        <v>25.0</v>
      </c>
      <c r="C75" s="15" t="s">
        <v>265</v>
      </c>
      <c r="D75" s="27" t="s">
        <v>92</v>
      </c>
      <c r="E75" s="27" t="s">
        <v>266</v>
      </c>
      <c r="F75" s="16"/>
      <c r="G75" s="12" t="s">
        <v>22</v>
      </c>
      <c r="H75" s="12">
        <v>12.0</v>
      </c>
      <c r="I75" s="13" t="s">
        <v>205</v>
      </c>
      <c r="J75" s="16" t="s">
        <v>195</v>
      </c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>
      <c r="A76" s="7">
        <v>75.0</v>
      </c>
      <c r="B76" s="8">
        <v>26.0</v>
      </c>
      <c r="C76" s="15">
        <v>328058.0</v>
      </c>
      <c r="D76" s="27" t="s">
        <v>267</v>
      </c>
      <c r="E76" s="27" t="s">
        <v>268</v>
      </c>
      <c r="F76" s="16"/>
      <c r="G76" s="12" t="s">
        <v>13</v>
      </c>
      <c r="H76" s="12">
        <v>13.0</v>
      </c>
      <c r="I76" s="13" t="s">
        <v>201</v>
      </c>
      <c r="J76" s="16" t="s">
        <v>195</v>
      </c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>
      <c r="A77" s="7">
        <v>76.0</v>
      </c>
      <c r="B77" s="7">
        <v>1.0</v>
      </c>
      <c r="C77" s="28">
        <v>93316.0</v>
      </c>
      <c r="D77" s="29" t="s">
        <v>269</v>
      </c>
      <c r="E77" s="29" t="s">
        <v>270</v>
      </c>
      <c r="F77" s="29" t="s">
        <v>271</v>
      </c>
      <c r="G77" s="12" t="s">
        <v>13</v>
      </c>
      <c r="H77" s="12">
        <v>11.0</v>
      </c>
      <c r="I77" s="13" t="s">
        <v>77</v>
      </c>
      <c r="J77" s="16" t="s">
        <v>272</v>
      </c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>
      <c r="A78" s="7">
        <v>77.0</v>
      </c>
      <c r="B78" s="30">
        <v>2.0</v>
      </c>
      <c r="C78" s="15">
        <v>259104.0</v>
      </c>
      <c r="D78" s="16" t="s">
        <v>273</v>
      </c>
      <c r="E78" s="16" t="s">
        <v>274</v>
      </c>
      <c r="F78" s="16" t="s">
        <v>274</v>
      </c>
      <c r="G78" s="12" t="s">
        <v>13</v>
      </c>
      <c r="H78" s="12">
        <v>12.0</v>
      </c>
      <c r="I78" s="13" t="s">
        <v>275</v>
      </c>
      <c r="J78" s="16" t="s">
        <v>272</v>
      </c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>
      <c r="A79" s="7">
        <v>78.0</v>
      </c>
      <c r="B79" s="30">
        <v>3.0</v>
      </c>
      <c r="C79" s="28">
        <v>283565.0</v>
      </c>
      <c r="D79" s="29" t="s">
        <v>276</v>
      </c>
      <c r="E79" s="29" t="s">
        <v>277</v>
      </c>
      <c r="F79" s="29" t="s">
        <v>278</v>
      </c>
      <c r="G79" s="12" t="s">
        <v>13</v>
      </c>
      <c r="H79" s="12">
        <v>13.0</v>
      </c>
      <c r="I79" s="13" t="s">
        <v>77</v>
      </c>
      <c r="J79" s="16" t="s">
        <v>272</v>
      </c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>
      <c r="A80" s="7">
        <v>79.0</v>
      </c>
      <c r="B80" s="30">
        <v>4.0</v>
      </c>
      <c r="C80" s="28">
        <v>282871.0</v>
      </c>
      <c r="D80" s="29" t="s">
        <v>279</v>
      </c>
      <c r="E80" s="29" t="s">
        <v>280</v>
      </c>
      <c r="F80" s="29" t="s">
        <v>281</v>
      </c>
      <c r="G80" s="12" t="s">
        <v>13</v>
      </c>
      <c r="H80" s="12">
        <v>13.0</v>
      </c>
      <c r="I80" s="31" t="s">
        <v>282</v>
      </c>
      <c r="J80" s="16" t="s">
        <v>272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>
      <c r="A81" s="7">
        <v>80.0</v>
      </c>
      <c r="B81" s="30">
        <v>5.0</v>
      </c>
      <c r="C81" s="28">
        <v>289821.0</v>
      </c>
      <c r="D81" s="29" t="s">
        <v>283</v>
      </c>
      <c r="E81" s="29" t="s">
        <v>284</v>
      </c>
      <c r="F81" s="29" t="s">
        <v>285</v>
      </c>
      <c r="G81" s="12" t="s">
        <v>13</v>
      </c>
      <c r="H81" s="12">
        <v>13.0</v>
      </c>
      <c r="I81" s="13" t="s">
        <v>14</v>
      </c>
      <c r="J81" s="16" t="s">
        <v>272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>
      <c r="A82" s="7">
        <v>81.0</v>
      </c>
      <c r="B82" s="30">
        <v>6.0</v>
      </c>
      <c r="C82" s="28">
        <v>242988.0</v>
      </c>
      <c r="D82" s="29" t="s">
        <v>286</v>
      </c>
      <c r="E82" s="29" t="s">
        <v>287</v>
      </c>
      <c r="F82" s="29" t="s">
        <v>102</v>
      </c>
      <c r="G82" s="12" t="s">
        <v>22</v>
      </c>
      <c r="H82" s="12">
        <v>13.0</v>
      </c>
      <c r="I82" s="13" t="s">
        <v>77</v>
      </c>
      <c r="J82" s="16" t="s">
        <v>272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>
      <c r="A83" s="7">
        <v>82.0</v>
      </c>
      <c r="B83" s="30">
        <v>7.0</v>
      </c>
      <c r="C83" s="28">
        <v>299213.0</v>
      </c>
      <c r="D83" s="32" t="s">
        <v>288</v>
      </c>
      <c r="E83" s="32" t="s">
        <v>289</v>
      </c>
      <c r="F83" s="32" t="s">
        <v>290</v>
      </c>
      <c r="G83" s="11" t="s">
        <v>13</v>
      </c>
      <c r="H83" s="11">
        <v>14.0</v>
      </c>
      <c r="I83" s="13" t="s">
        <v>291</v>
      </c>
      <c r="J83" s="16" t="s">
        <v>272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>
      <c r="A84" s="7">
        <v>83.0</v>
      </c>
      <c r="B84" s="30">
        <v>1.0</v>
      </c>
      <c r="C84" s="15">
        <v>204417.0</v>
      </c>
      <c r="D84" s="26" t="s">
        <v>292</v>
      </c>
      <c r="E84" s="26" t="s">
        <v>293</v>
      </c>
      <c r="F84" s="26" t="s">
        <v>294</v>
      </c>
      <c r="G84" s="11" t="s">
        <v>22</v>
      </c>
      <c r="H84" s="11">
        <v>1.0</v>
      </c>
      <c r="I84" s="13" t="s">
        <v>295</v>
      </c>
      <c r="J84" s="26" t="s">
        <v>296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>
      <c r="A85" s="7">
        <v>84.0</v>
      </c>
      <c r="B85" s="7">
        <v>2.0</v>
      </c>
      <c r="C85" s="15">
        <v>245450.0</v>
      </c>
      <c r="D85" s="26" t="s">
        <v>297</v>
      </c>
      <c r="E85" s="26" t="s">
        <v>298</v>
      </c>
      <c r="F85" s="26" t="s">
        <v>299</v>
      </c>
      <c r="G85" s="11" t="s">
        <v>22</v>
      </c>
      <c r="H85" s="11">
        <v>1.0</v>
      </c>
      <c r="I85" s="13" t="s">
        <v>295</v>
      </c>
      <c r="J85" s="26" t="s">
        <v>296</v>
      </c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>
      <c r="A86" s="7">
        <v>85.0</v>
      </c>
      <c r="B86" s="30">
        <v>3.0</v>
      </c>
      <c r="C86" s="15">
        <v>233354.0</v>
      </c>
      <c r="D86" s="26" t="s">
        <v>180</v>
      </c>
      <c r="E86" s="26" t="s">
        <v>300</v>
      </c>
      <c r="F86" s="26" t="s">
        <v>301</v>
      </c>
      <c r="G86" s="11" t="s">
        <v>13</v>
      </c>
      <c r="H86" s="11">
        <v>2.0</v>
      </c>
      <c r="I86" s="13" t="s">
        <v>275</v>
      </c>
      <c r="J86" s="26" t="s">
        <v>296</v>
      </c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>
      <c r="A87" s="7">
        <v>86.0</v>
      </c>
      <c r="B87" s="7">
        <v>4.0</v>
      </c>
      <c r="C87" s="15">
        <v>240794.0</v>
      </c>
      <c r="D87" s="26" t="s">
        <v>302</v>
      </c>
      <c r="E87" s="26" t="s">
        <v>303</v>
      </c>
      <c r="F87" s="26" t="s">
        <v>304</v>
      </c>
      <c r="G87" s="11" t="s">
        <v>13</v>
      </c>
      <c r="H87" s="11">
        <v>2.0</v>
      </c>
      <c r="I87" s="13" t="s">
        <v>61</v>
      </c>
      <c r="J87" s="26" t="s">
        <v>296</v>
      </c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>
      <c r="A88" s="7">
        <v>87.0</v>
      </c>
      <c r="B88" s="7">
        <v>5.0</v>
      </c>
      <c r="C88" s="15">
        <v>245326.0</v>
      </c>
      <c r="D88" s="26" t="s">
        <v>305</v>
      </c>
      <c r="E88" s="26" t="s">
        <v>306</v>
      </c>
      <c r="F88" s="26" t="s">
        <v>307</v>
      </c>
      <c r="G88" s="11" t="s">
        <v>22</v>
      </c>
      <c r="H88" s="11">
        <v>2.0</v>
      </c>
      <c r="I88" s="13" t="s">
        <v>61</v>
      </c>
      <c r="J88" s="26" t="s">
        <v>296</v>
      </c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>
      <c r="A89" s="7">
        <v>88.0</v>
      </c>
      <c r="B89" s="30">
        <v>6.0</v>
      </c>
      <c r="C89" s="15">
        <v>247900.0</v>
      </c>
      <c r="D89" s="26" t="s">
        <v>308</v>
      </c>
      <c r="E89" s="26" t="s">
        <v>309</v>
      </c>
      <c r="F89" s="26" t="s">
        <v>310</v>
      </c>
      <c r="G89" s="11" t="s">
        <v>22</v>
      </c>
      <c r="H89" s="11">
        <v>2.0</v>
      </c>
      <c r="I89" s="13" t="s">
        <v>295</v>
      </c>
      <c r="J89" s="26" t="s">
        <v>296</v>
      </c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>
      <c r="A90" s="7">
        <v>89.0</v>
      </c>
      <c r="B90" s="30">
        <v>7.0</v>
      </c>
      <c r="C90" s="15">
        <v>250874.0</v>
      </c>
      <c r="D90" s="26" t="s">
        <v>112</v>
      </c>
      <c r="E90" s="26" t="s">
        <v>311</v>
      </c>
      <c r="F90" s="26" t="s">
        <v>312</v>
      </c>
      <c r="G90" s="11" t="s">
        <v>22</v>
      </c>
      <c r="H90" s="11">
        <v>2.0</v>
      </c>
      <c r="I90" s="13" t="s">
        <v>61</v>
      </c>
      <c r="J90" s="26" t="s">
        <v>296</v>
      </c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>
      <c r="A91" s="7">
        <v>90.0</v>
      </c>
      <c r="B91" s="7">
        <v>8.0</v>
      </c>
      <c r="C91" s="15">
        <v>246347.0</v>
      </c>
      <c r="D91" s="26" t="s">
        <v>313</v>
      </c>
      <c r="E91" s="26" t="s">
        <v>314</v>
      </c>
      <c r="F91" s="26" t="s">
        <v>315</v>
      </c>
      <c r="G91" s="11" t="s">
        <v>22</v>
      </c>
      <c r="H91" s="11">
        <v>2.0</v>
      </c>
      <c r="I91" s="13" t="s">
        <v>61</v>
      </c>
      <c r="J91" s="26" t="s">
        <v>296</v>
      </c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>
      <c r="A92" s="7">
        <v>91.0</v>
      </c>
      <c r="B92" s="30">
        <v>9.0</v>
      </c>
      <c r="C92" s="15">
        <v>285888.0</v>
      </c>
      <c r="D92" s="26" t="s">
        <v>173</v>
      </c>
      <c r="E92" s="26" t="s">
        <v>316</v>
      </c>
      <c r="F92" s="26" t="s">
        <v>317</v>
      </c>
      <c r="G92" s="11" t="s">
        <v>13</v>
      </c>
      <c r="H92" s="11">
        <v>3.0</v>
      </c>
      <c r="I92" s="13" t="s">
        <v>98</v>
      </c>
      <c r="J92" s="26" t="s">
        <v>296</v>
      </c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>
      <c r="A93" s="7">
        <v>92.0</v>
      </c>
      <c r="B93" s="30">
        <v>10.0</v>
      </c>
      <c r="C93" s="15">
        <v>292150.0</v>
      </c>
      <c r="D93" s="26" t="s">
        <v>16</v>
      </c>
      <c r="E93" s="26" t="s">
        <v>318</v>
      </c>
      <c r="F93" s="26" t="s">
        <v>319</v>
      </c>
      <c r="G93" s="11" t="s">
        <v>13</v>
      </c>
      <c r="H93" s="11">
        <v>3.0</v>
      </c>
      <c r="I93" s="13" t="s">
        <v>61</v>
      </c>
      <c r="J93" s="26" t="s">
        <v>296</v>
      </c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>
      <c r="A94" s="7">
        <v>93.0</v>
      </c>
      <c r="B94" s="30">
        <v>11.0</v>
      </c>
      <c r="C94" s="15">
        <v>281848.0</v>
      </c>
      <c r="D94" s="26" t="s">
        <v>320</v>
      </c>
      <c r="E94" s="26" t="s">
        <v>321</v>
      </c>
      <c r="F94" s="26" t="s">
        <v>322</v>
      </c>
      <c r="G94" s="11" t="s">
        <v>13</v>
      </c>
      <c r="H94" s="11">
        <v>3.0</v>
      </c>
      <c r="I94" s="13" t="s">
        <v>61</v>
      </c>
      <c r="J94" s="26" t="s">
        <v>296</v>
      </c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>
      <c r="A95" s="7">
        <v>94.0</v>
      </c>
      <c r="B95" s="30">
        <v>12.0</v>
      </c>
      <c r="C95" s="15">
        <v>295043.0</v>
      </c>
      <c r="D95" s="26" t="s">
        <v>323</v>
      </c>
      <c r="E95" s="26" t="s">
        <v>324</v>
      </c>
      <c r="F95" s="26" t="s">
        <v>325</v>
      </c>
      <c r="G95" s="11" t="s">
        <v>22</v>
      </c>
      <c r="H95" s="11">
        <v>3.0</v>
      </c>
      <c r="I95" s="13" t="s">
        <v>295</v>
      </c>
      <c r="J95" s="26" t="s">
        <v>296</v>
      </c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>
      <c r="A96" s="7">
        <v>95.0</v>
      </c>
      <c r="B96" s="30">
        <v>13.0</v>
      </c>
      <c r="C96" s="15">
        <v>295164.0</v>
      </c>
      <c r="D96" s="26" t="s">
        <v>326</v>
      </c>
      <c r="E96" s="26" t="s">
        <v>327</v>
      </c>
      <c r="F96" s="26" t="s">
        <v>328</v>
      </c>
      <c r="G96" s="11" t="s">
        <v>22</v>
      </c>
      <c r="H96" s="11">
        <v>3.0</v>
      </c>
      <c r="I96" s="13" t="s">
        <v>295</v>
      </c>
      <c r="J96" s="26" t="s">
        <v>296</v>
      </c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>
      <c r="A97" s="7">
        <v>96.0</v>
      </c>
      <c r="B97" s="30">
        <v>14.0</v>
      </c>
      <c r="C97" s="15">
        <v>283680.0</v>
      </c>
      <c r="D97" s="26" t="s">
        <v>329</v>
      </c>
      <c r="E97" s="26" t="s">
        <v>330</v>
      </c>
      <c r="F97" s="26" t="s">
        <v>331</v>
      </c>
      <c r="G97" s="11" t="s">
        <v>22</v>
      </c>
      <c r="H97" s="11">
        <v>3.0</v>
      </c>
      <c r="I97" s="13" t="s">
        <v>295</v>
      </c>
      <c r="J97" s="26" t="s">
        <v>296</v>
      </c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>
      <c r="A98" s="7">
        <v>97.0</v>
      </c>
      <c r="B98" s="30">
        <v>15.0</v>
      </c>
      <c r="C98" s="9" t="s">
        <v>332</v>
      </c>
      <c r="D98" s="10" t="s">
        <v>333</v>
      </c>
      <c r="E98" s="10" t="s">
        <v>334</v>
      </c>
      <c r="F98" s="26" t="s">
        <v>335</v>
      </c>
      <c r="G98" s="11" t="s">
        <v>13</v>
      </c>
      <c r="H98" s="11">
        <v>4.0</v>
      </c>
      <c r="I98" s="13" t="s">
        <v>336</v>
      </c>
      <c r="J98" s="26" t="s">
        <v>296</v>
      </c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>
      <c r="A99" s="7">
        <v>98.0</v>
      </c>
      <c r="B99" s="7">
        <v>1.0</v>
      </c>
      <c r="C99" s="33" t="s">
        <v>337</v>
      </c>
      <c r="D99" s="34" t="s">
        <v>338</v>
      </c>
      <c r="E99" s="35" t="s">
        <v>339</v>
      </c>
      <c r="F99" s="34" t="s">
        <v>340</v>
      </c>
      <c r="G99" s="21" t="s">
        <v>13</v>
      </c>
      <c r="H99" s="12">
        <v>17.0</v>
      </c>
      <c r="I99" s="13" t="s">
        <v>341</v>
      </c>
      <c r="J99" s="26" t="s">
        <v>342</v>
      </c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>
      <c r="A100" s="7">
        <v>99.0</v>
      </c>
      <c r="B100" s="7">
        <v>2.0</v>
      </c>
      <c r="C100" s="33" t="s">
        <v>343</v>
      </c>
      <c r="D100" s="24" t="s">
        <v>344</v>
      </c>
      <c r="E100" s="26" t="s">
        <v>345</v>
      </c>
      <c r="F100" s="24" t="s">
        <v>28</v>
      </c>
      <c r="G100" s="12" t="s">
        <v>22</v>
      </c>
      <c r="H100" s="12">
        <v>17.0</v>
      </c>
      <c r="I100" s="13" t="s">
        <v>205</v>
      </c>
      <c r="J100" s="26" t="s">
        <v>342</v>
      </c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>
      <c r="A101" s="7">
        <v>100.0</v>
      </c>
      <c r="B101" s="7">
        <v>3.0</v>
      </c>
      <c r="C101" s="33" t="s">
        <v>346</v>
      </c>
      <c r="D101" s="24" t="s">
        <v>347</v>
      </c>
      <c r="E101" s="26" t="s">
        <v>348</v>
      </c>
      <c r="F101" s="24" t="s">
        <v>349</v>
      </c>
      <c r="G101" s="12" t="s">
        <v>22</v>
      </c>
      <c r="H101" s="12">
        <v>18.0</v>
      </c>
      <c r="I101" s="13"/>
      <c r="J101" s="26" t="s">
        <v>342</v>
      </c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>
      <c r="A102" s="7">
        <v>101.0</v>
      </c>
      <c r="B102" s="7">
        <v>4.0</v>
      </c>
      <c r="C102" s="33" t="s">
        <v>350</v>
      </c>
      <c r="D102" s="24" t="s">
        <v>351</v>
      </c>
      <c r="E102" s="26" t="s">
        <v>352</v>
      </c>
      <c r="F102" s="24" t="s">
        <v>353</v>
      </c>
      <c r="G102" s="12" t="s">
        <v>13</v>
      </c>
      <c r="H102" s="12">
        <v>17.0</v>
      </c>
      <c r="I102" s="13" t="s">
        <v>354</v>
      </c>
      <c r="J102" s="26" t="s">
        <v>355</v>
      </c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>
      <c r="A103" s="7">
        <v>102.0</v>
      </c>
      <c r="B103" s="7">
        <v>5.0</v>
      </c>
      <c r="C103" s="33" t="s">
        <v>356</v>
      </c>
      <c r="D103" s="24" t="s">
        <v>180</v>
      </c>
      <c r="E103" s="26" t="s">
        <v>357</v>
      </c>
      <c r="F103" s="24" t="s">
        <v>358</v>
      </c>
      <c r="G103" s="12" t="s">
        <v>13</v>
      </c>
      <c r="H103" s="12">
        <v>17.0</v>
      </c>
      <c r="I103" s="13" t="s">
        <v>359</v>
      </c>
      <c r="J103" s="26" t="s">
        <v>355</v>
      </c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>
      <c r="A104" s="7">
        <v>103.0</v>
      </c>
      <c r="B104" s="7">
        <v>6.0</v>
      </c>
      <c r="C104" s="33" t="s">
        <v>360</v>
      </c>
      <c r="D104" s="24" t="s">
        <v>361</v>
      </c>
      <c r="E104" s="26" t="s">
        <v>362</v>
      </c>
      <c r="F104" s="24" t="s">
        <v>363</v>
      </c>
      <c r="G104" s="12" t="s">
        <v>13</v>
      </c>
      <c r="H104" s="12">
        <v>17.0</v>
      </c>
      <c r="I104" s="13" t="s">
        <v>64</v>
      </c>
      <c r="J104" s="26" t="s">
        <v>355</v>
      </c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>
      <c r="A105" s="7">
        <v>104.0</v>
      </c>
      <c r="B105" s="7">
        <v>7.0</v>
      </c>
      <c r="C105" s="33" t="s">
        <v>364</v>
      </c>
      <c r="D105" s="24" t="s">
        <v>365</v>
      </c>
      <c r="E105" s="26" t="s">
        <v>165</v>
      </c>
      <c r="F105" s="24" t="s">
        <v>366</v>
      </c>
      <c r="G105" s="12" t="s">
        <v>13</v>
      </c>
      <c r="H105" s="12">
        <v>17.0</v>
      </c>
      <c r="I105" s="13" t="s">
        <v>359</v>
      </c>
      <c r="J105" s="26" t="s">
        <v>355</v>
      </c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>
      <c r="A106" s="7">
        <v>105.0</v>
      </c>
      <c r="B106" s="7">
        <v>8.0</v>
      </c>
      <c r="C106" s="33" t="s">
        <v>367</v>
      </c>
      <c r="D106" s="24" t="s">
        <v>368</v>
      </c>
      <c r="E106" s="26" t="s">
        <v>369</v>
      </c>
      <c r="F106" s="24" t="s">
        <v>370</v>
      </c>
      <c r="G106" s="12" t="s">
        <v>22</v>
      </c>
      <c r="H106" s="12">
        <v>17.0</v>
      </c>
      <c r="I106" s="13" t="s">
        <v>371</v>
      </c>
      <c r="J106" s="26" t="s">
        <v>355</v>
      </c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>
      <c r="A107" s="7">
        <v>106.0</v>
      </c>
      <c r="B107" s="7">
        <v>9.0</v>
      </c>
      <c r="C107" s="33" t="s">
        <v>372</v>
      </c>
      <c r="D107" s="26" t="s">
        <v>373</v>
      </c>
      <c r="E107" s="26" t="s">
        <v>374</v>
      </c>
      <c r="F107" s="26" t="s">
        <v>375</v>
      </c>
      <c r="G107" s="12" t="s">
        <v>13</v>
      </c>
      <c r="H107" s="12">
        <v>18.0</v>
      </c>
      <c r="I107" s="13" t="s">
        <v>232</v>
      </c>
      <c r="J107" s="26" t="s">
        <v>355</v>
      </c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>
      <c r="A108" s="7">
        <v>107.0</v>
      </c>
      <c r="B108" s="7">
        <v>10.0</v>
      </c>
      <c r="C108" s="33" t="s">
        <v>376</v>
      </c>
      <c r="D108" s="26" t="s">
        <v>129</v>
      </c>
      <c r="E108" s="26" t="s">
        <v>377</v>
      </c>
      <c r="F108" s="26" t="s">
        <v>378</v>
      </c>
      <c r="G108" s="12" t="s">
        <v>13</v>
      </c>
      <c r="H108" s="12">
        <v>18.0</v>
      </c>
      <c r="I108" s="13" t="s">
        <v>379</v>
      </c>
      <c r="J108" s="26" t="s">
        <v>355</v>
      </c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>
      <c r="A109" s="7">
        <v>108.0</v>
      </c>
      <c r="B109" s="7">
        <v>11.0</v>
      </c>
      <c r="C109" s="33" t="s">
        <v>380</v>
      </c>
      <c r="D109" s="26" t="s">
        <v>381</v>
      </c>
      <c r="E109" s="26" t="s">
        <v>382</v>
      </c>
      <c r="F109" s="26" t="s">
        <v>383</v>
      </c>
      <c r="G109" s="12" t="s">
        <v>13</v>
      </c>
      <c r="H109" s="12">
        <v>18.0</v>
      </c>
      <c r="I109" s="13" t="s">
        <v>14</v>
      </c>
      <c r="J109" s="26" t="s">
        <v>355</v>
      </c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>
      <c r="A110" s="7">
        <v>109.0</v>
      </c>
      <c r="B110" s="30">
        <v>12.0</v>
      </c>
      <c r="C110" s="33" t="s">
        <v>384</v>
      </c>
      <c r="D110" s="26" t="s">
        <v>385</v>
      </c>
      <c r="E110" s="26" t="s">
        <v>117</v>
      </c>
      <c r="F110" s="26" t="s">
        <v>386</v>
      </c>
      <c r="G110" s="12" t="s">
        <v>13</v>
      </c>
      <c r="H110" s="12">
        <v>18.0</v>
      </c>
      <c r="I110" s="13" t="s">
        <v>64</v>
      </c>
      <c r="J110" s="26" t="s">
        <v>355</v>
      </c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>
      <c r="A111" s="7">
        <v>110.0</v>
      </c>
      <c r="B111" s="30">
        <v>13.0</v>
      </c>
      <c r="C111" s="33" t="s">
        <v>387</v>
      </c>
      <c r="D111" s="26" t="s">
        <v>388</v>
      </c>
      <c r="E111" s="26" t="s">
        <v>389</v>
      </c>
      <c r="F111" s="26" t="s">
        <v>390</v>
      </c>
      <c r="G111" s="12" t="s">
        <v>22</v>
      </c>
      <c r="H111" s="12">
        <v>18.0</v>
      </c>
      <c r="I111" s="13" t="s">
        <v>61</v>
      </c>
      <c r="J111" s="26" t="s">
        <v>355</v>
      </c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>
      <c r="A112" s="7">
        <v>111.0</v>
      </c>
      <c r="B112" s="7">
        <v>14.0</v>
      </c>
      <c r="C112" s="33" t="s">
        <v>391</v>
      </c>
      <c r="D112" s="26" t="s">
        <v>392</v>
      </c>
      <c r="E112" s="26" t="s">
        <v>393</v>
      </c>
      <c r="F112" s="26" t="s">
        <v>394</v>
      </c>
      <c r="G112" s="12" t="s">
        <v>22</v>
      </c>
      <c r="H112" s="12">
        <v>18.0</v>
      </c>
      <c r="I112" s="13" t="s">
        <v>395</v>
      </c>
      <c r="J112" s="26" t="s">
        <v>355</v>
      </c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>
      <c r="A113" s="7">
        <v>112.0</v>
      </c>
      <c r="B113" s="30">
        <v>15.0</v>
      </c>
      <c r="C113" s="33" t="s">
        <v>396</v>
      </c>
      <c r="D113" s="26" t="s">
        <v>397</v>
      </c>
      <c r="E113" s="26" t="s">
        <v>117</v>
      </c>
      <c r="F113" s="26" t="s">
        <v>398</v>
      </c>
      <c r="G113" s="12" t="s">
        <v>22</v>
      </c>
      <c r="H113" s="12">
        <v>18.0</v>
      </c>
      <c r="I113" s="13" t="s">
        <v>399</v>
      </c>
      <c r="J113" s="26" t="s">
        <v>355</v>
      </c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>
      <c r="A114" s="7">
        <v>113.0</v>
      </c>
      <c r="B114" s="30">
        <v>16.0</v>
      </c>
      <c r="C114" s="33" t="s">
        <v>400</v>
      </c>
      <c r="D114" s="26" t="s">
        <v>401</v>
      </c>
      <c r="E114" s="26" t="s">
        <v>59</v>
      </c>
      <c r="F114" s="26" t="s">
        <v>402</v>
      </c>
      <c r="G114" s="12" t="s">
        <v>22</v>
      </c>
      <c r="H114" s="12">
        <v>19.0</v>
      </c>
      <c r="I114" s="13" t="s">
        <v>232</v>
      </c>
      <c r="J114" s="26" t="s">
        <v>355</v>
      </c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>
      <c r="A115" s="7">
        <v>114.0</v>
      </c>
      <c r="B115" s="7">
        <v>17.0</v>
      </c>
      <c r="C115" s="33" t="s">
        <v>403</v>
      </c>
      <c r="D115" s="26" t="s">
        <v>404</v>
      </c>
      <c r="E115" s="26" t="s">
        <v>405</v>
      </c>
      <c r="F115" s="26" t="s">
        <v>406</v>
      </c>
      <c r="G115" s="12" t="s">
        <v>22</v>
      </c>
      <c r="H115" s="12">
        <v>19.0</v>
      </c>
      <c r="I115" s="13" t="s">
        <v>407</v>
      </c>
      <c r="J115" s="26" t="s">
        <v>355</v>
      </c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>
      <c r="A116" s="7">
        <v>115.0</v>
      </c>
      <c r="B116" s="7">
        <v>18.0</v>
      </c>
      <c r="C116" s="33" t="s">
        <v>408</v>
      </c>
      <c r="D116" s="26" t="s">
        <v>409</v>
      </c>
      <c r="E116" s="26" t="s">
        <v>410</v>
      </c>
      <c r="F116" s="26" t="s">
        <v>411</v>
      </c>
      <c r="G116" s="12" t="s">
        <v>22</v>
      </c>
      <c r="H116" s="12">
        <v>19.0</v>
      </c>
      <c r="I116" s="13" t="s">
        <v>412</v>
      </c>
      <c r="J116" s="26" t="s">
        <v>355</v>
      </c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>
      <c r="A117" s="7">
        <v>116.0</v>
      </c>
      <c r="B117" s="30">
        <v>19.0</v>
      </c>
      <c r="C117" s="33" t="s">
        <v>413</v>
      </c>
      <c r="D117" s="26" t="s">
        <v>414</v>
      </c>
      <c r="E117" s="26" t="s">
        <v>415</v>
      </c>
      <c r="F117" s="26" t="s">
        <v>416</v>
      </c>
      <c r="G117" s="12" t="s">
        <v>22</v>
      </c>
      <c r="H117" s="12">
        <v>19.0</v>
      </c>
      <c r="I117" s="13" t="s">
        <v>399</v>
      </c>
      <c r="J117" s="26" t="s">
        <v>355</v>
      </c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>
      <c r="A118" s="7">
        <v>117.0</v>
      </c>
      <c r="B118" s="7">
        <v>1.0</v>
      </c>
      <c r="C118" s="36">
        <v>265362.0</v>
      </c>
      <c r="D118" s="13" t="s">
        <v>417</v>
      </c>
      <c r="E118" s="13" t="s">
        <v>418</v>
      </c>
      <c r="F118" s="32" t="s">
        <v>37</v>
      </c>
      <c r="G118" s="11" t="s">
        <v>13</v>
      </c>
      <c r="H118" s="37">
        <v>3.0</v>
      </c>
      <c r="I118" s="20" t="s">
        <v>119</v>
      </c>
      <c r="J118" s="10" t="s">
        <v>419</v>
      </c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>
      <c r="A119" s="7">
        <v>118.0</v>
      </c>
      <c r="B119" s="7">
        <v>2.0</v>
      </c>
      <c r="C119" s="36">
        <v>186978.0</v>
      </c>
      <c r="D119" s="13" t="s">
        <v>420</v>
      </c>
      <c r="E119" s="13" t="s">
        <v>63</v>
      </c>
      <c r="F119" s="10" t="s">
        <v>421</v>
      </c>
      <c r="G119" s="11" t="s">
        <v>13</v>
      </c>
      <c r="H119" s="37">
        <v>3.0</v>
      </c>
      <c r="I119" s="10" t="s">
        <v>422</v>
      </c>
      <c r="J119" s="10" t="s">
        <v>419</v>
      </c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>
      <c r="A120" s="7">
        <v>119.0</v>
      </c>
      <c r="B120" s="7">
        <v>3.0</v>
      </c>
      <c r="C120" s="36">
        <v>282150.0</v>
      </c>
      <c r="D120" s="13" t="s">
        <v>423</v>
      </c>
      <c r="E120" s="13" t="s">
        <v>424</v>
      </c>
      <c r="F120" s="32" t="s">
        <v>63</v>
      </c>
      <c r="G120" s="11" t="s">
        <v>13</v>
      </c>
      <c r="H120" s="37">
        <v>4.0</v>
      </c>
      <c r="I120" s="10" t="s">
        <v>14</v>
      </c>
      <c r="J120" s="10" t="s">
        <v>419</v>
      </c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>
      <c r="A121" s="7">
        <v>120.0</v>
      </c>
      <c r="B121" s="7">
        <v>4.0</v>
      </c>
      <c r="C121" s="38">
        <v>332494.0</v>
      </c>
      <c r="D121" s="13" t="s">
        <v>425</v>
      </c>
      <c r="E121" s="13" t="s">
        <v>426</v>
      </c>
      <c r="F121" s="10" t="s">
        <v>85</v>
      </c>
      <c r="G121" s="11" t="s">
        <v>13</v>
      </c>
      <c r="H121" s="37" t="s">
        <v>427</v>
      </c>
      <c r="I121" s="10" t="s">
        <v>428</v>
      </c>
      <c r="J121" s="10" t="s">
        <v>419</v>
      </c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>
      <c r="A122" s="7">
        <v>121.0</v>
      </c>
      <c r="B122" s="7">
        <v>5.0</v>
      </c>
      <c r="C122" s="38">
        <v>326136.0</v>
      </c>
      <c r="D122" s="13" t="s">
        <v>429</v>
      </c>
      <c r="E122" s="13" t="s">
        <v>430</v>
      </c>
      <c r="F122" s="10" t="s">
        <v>431</v>
      </c>
      <c r="G122" s="11" t="s">
        <v>13</v>
      </c>
      <c r="H122" s="37" t="s">
        <v>427</v>
      </c>
      <c r="I122" s="10" t="s">
        <v>432</v>
      </c>
      <c r="J122" s="10" t="s">
        <v>419</v>
      </c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>
      <c r="A123" s="7">
        <v>122.0</v>
      </c>
      <c r="B123" s="7">
        <v>6.0</v>
      </c>
      <c r="C123" s="38">
        <v>326169.0</v>
      </c>
      <c r="D123" s="13" t="s">
        <v>433</v>
      </c>
      <c r="E123" s="13" t="s">
        <v>375</v>
      </c>
      <c r="F123" s="10" t="s">
        <v>434</v>
      </c>
      <c r="G123" s="11" t="s">
        <v>13</v>
      </c>
      <c r="H123" s="37" t="s">
        <v>427</v>
      </c>
      <c r="I123" s="10" t="s">
        <v>435</v>
      </c>
      <c r="J123" s="10" t="s">
        <v>419</v>
      </c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>
      <c r="A124" s="7">
        <v>123.0</v>
      </c>
      <c r="B124" s="7">
        <v>7.0</v>
      </c>
      <c r="C124" s="38">
        <v>316273.0</v>
      </c>
      <c r="D124" s="13" t="s">
        <v>436</v>
      </c>
      <c r="E124" s="13" t="s">
        <v>437</v>
      </c>
      <c r="F124" s="10" t="s">
        <v>339</v>
      </c>
      <c r="G124" s="11" t="s">
        <v>22</v>
      </c>
      <c r="H124" s="37" t="s">
        <v>427</v>
      </c>
      <c r="I124" s="10" t="s">
        <v>435</v>
      </c>
      <c r="J124" s="10" t="s">
        <v>419</v>
      </c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>
      <c r="A125" s="7">
        <v>124.0</v>
      </c>
      <c r="B125" s="7">
        <v>8.0</v>
      </c>
      <c r="C125" s="38">
        <v>330507.0</v>
      </c>
      <c r="D125" s="13" t="s">
        <v>438</v>
      </c>
      <c r="E125" s="13" t="s">
        <v>439</v>
      </c>
      <c r="F125" s="10" t="s">
        <v>440</v>
      </c>
      <c r="G125" s="11" t="s">
        <v>22</v>
      </c>
      <c r="H125" s="37" t="s">
        <v>427</v>
      </c>
      <c r="I125" s="10" t="s">
        <v>205</v>
      </c>
      <c r="J125" s="10" t="s">
        <v>419</v>
      </c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>
      <c r="A126" s="7">
        <v>125.0</v>
      </c>
      <c r="B126" s="7">
        <v>1.0</v>
      </c>
      <c r="C126" s="39">
        <v>199999.0</v>
      </c>
      <c r="D126" s="40" t="s">
        <v>441</v>
      </c>
      <c r="E126" s="40" t="s">
        <v>442</v>
      </c>
      <c r="F126" s="41"/>
      <c r="G126" s="22" t="s">
        <v>13</v>
      </c>
      <c r="H126" s="22">
        <v>1.0</v>
      </c>
      <c r="I126" s="41" t="s">
        <v>110</v>
      </c>
      <c r="J126" s="41" t="s">
        <v>443</v>
      </c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>
      <c r="A127" s="7">
        <v>126.0</v>
      </c>
      <c r="B127" s="7">
        <v>2.0</v>
      </c>
      <c r="C127" s="39">
        <v>145877.0</v>
      </c>
      <c r="D127" s="40" t="s">
        <v>444</v>
      </c>
      <c r="E127" s="40" t="s">
        <v>445</v>
      </c>
      <c r="F127" s="41" t="s">
        <v>446</v>
      </c>
      <c r="G127" s="22" t="s">
        <v>13</v>
      </c>
      <c r="H127" s="22">
        <v>1.0</v>
      </c>
      <c r="I127" s="41" t="s">
        <v>447</v>
      </c>
      <c r="J127" s="41" t="s">
        <v>443</v>
      </c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>
      <c r="A128" s="7">
        <v>127.0</v>
      </c>
      <c r="B128" s="7">
        <v>3.0</v>
      </c>
      <c r="C128" s="39">
        <v>39305.0</v>
      </c>
      <c r="D128" s="40" t="s">
        <v>69</v>
      </c>
      <c r="E128" s="40" t="s">
        <v>448</v>
      </c>
      <c r="F128" s="41" t="s">
        <v>449</v>
      </c>
      <c r="G128" s="22" t="s">
        <v>13</v>
      </c>
      <c r="H128" s="22">
        <v>1.0</v>
      </c>
      <c r="I128" s="41" t="s">
        <v>450</v>
      </c>
      <c r="J128" s="41" t="s">
        <v>443</v>
      </c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>
      <c r="A129" s="7">
        <v>128.0</v>
      </c>
      <c r="B129" s="7">
        <v>4.0</v>
      </c>
      <c r="C129" s="38">
        <v>321829.0</v>
      </c>
      <c r="D129" s="31" t="s">
        <v>451</v>
      </c>
      <c r="E129" s="31" t="s">
        <v>452</v>
      </c>
      <c r="F129" s="32" t="s">
        <v>453</v>
      </c>
      <c r="G129" s="11" t="s">
        <v>13</v>
      </c>
      <c r="H129" s="11">
        <v>4.0</v>
      </c>
      <c r="I129" s="10" t="s">
        <v>454</v>
      </c>
      <c r="J129" s="41" t="s">
        <v>443</v>
      </c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>
      <c r="A130" s="7">
        <v>129.0</v>
      </c>
      <c r="B130" s="7">
        <v>5.0</v>
      </c>
      <c r="C130" s="38">
        <v>321610.0</v>
      </c>
      <c r="D130" s="31" t="s">
        <v>455</v>
      </c>
      <c r="E130" s="31" t="s">
        <v>456</v>
      </c>
      <c r="F130" s="32" t="s">
        <v>457</v>
      </c>
      <c r="G130" s="11" t="s">
        <v>13</v>
      </c>
      <c r="H130" s="11">
        <v>4.0</v>
      </c>
      <c r="I130" s="10" t="s">
        <v>359</v>
      </c>
      <c r="J130" s="41" t="s">
        <v>443</v>
      </c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>
      <c r="A131" s="7">
        <v>130.0</v>
      </c>
      <c r="B131" s="7">
        <v>1.0</v>
      </c>
      <c r="C131" s="19">
        <v>258362.0</v>
      </c>
      <c r="D131" s="13" t="s">
        <v>458</v>
      </c>
      <c r="E131" s="13" t="s">
        <v>459</v>
      </c>
      <c r="F131" s="10" t="s">
        <v>40</v>
      </c>
      <c r="G131" s="11" t="s">
        <v>13</v>
      </c>
      <c r="H131" s="21">
        <v>10.0</v>
      </c>
      <c r="I131" s="10" t="s">
        <v>275</v>
      </c>
      <c r="J131" s="10" t="s">
        <v>460</v>
      </c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>
      <c r="A132" s="7">
        <v>131.0</v>
      </c>
      <c r="B132" s="7">
        <v>2.0</v>
      </c>
      <c r="C132" s="19">
        <v>278634.0</v>
      </c>
      <c r="D132" s="13" t="s">
        <v>461</v>
      </c>
      <c r="E132" s="13" t="s">
        <v>462</v>
      </c>
      <c r="F132" s="10" t="s">
        <v>463</v>
      </c>
      <c r="G132" s="11" t="s">
        <v>22</v>
      </c>
      <c r="H132" s="21">
        <v>10.0</v>
      </c>
      <c r="I132" s="10" t="s">
        <v>119</v>
      </c>
      <c r="J132" s="10" t="s">
        <v>460</v>
      </c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>
      <c r="A133" s="7">
        <v>132.0</v>
      </c>
      <c r="B133" s="7">
        <v>3.0</v>
      </c>
      <c r="C133" s="19">
        <v>272415.0</v>
      </c>
      <c r="D133" s="13" t="s">
        <v>464</v>
      </c>
      <c r="E133" s="13" t="s">
        <v>430</v>
      </c>
      <c r="F133" s="10" t="s">
        <v>465</v>
      </c>
      <c r="G133" s="11" t="s">
        <v>22</v>
      </c>
      <c r="H133" s="21">
        <v>10.0</v>
      </c>
      <c r="I133" s="10" t="s">
        <v>119</v>
      </c>
      <c r="J133" s="10" t="s">
        <v>460</v>
      </c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>
      <c r="A134" s="7">
        <v>133.0</v>
      </c>
      <c r="B134" s="7">
        <v>4.0</v>
      </c>
      <c r="C134" s="19">
        <v>265196.0</v>
      </c>
      <c r="D134" s="23" t="s">
        <v>276</v>
      </c>
      <c r="E134" s="23" t="s">
        <v>466</v>
      </c>
      <c r="F134" s="20" t="s">
        <v>467</v>
      </c>
      <c r="G134" s="11" t="s">
        <v>13</v>
      </c>
      <c r="H134" s="12">
        <v>10.0</v>
      </c>
      <c r="I134" s="10" t="s">
        <v>77</v>
      </c>
      <c r="J134" s="10" t="s">
        <v>460</v>
      </c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>
      <c r="A135" s="7">
        <v>134.0</v>
      </c>
      <c r="B135" s="7">
        <v>5.0</v>
      </c>
      <c r="C135" s="19">
        <v>276068.0</v>
      </c>
      <c r="D135" s="23" t="s">
        <v>69</v>
      </c>
      <c r="E135" s="23" t="s">
        <v>468</v>
      </c>
      <c r="F135" s="20" t="s">
        <v>469</v>
      </c>
      <c r="G135" s="11" t="s">
        <v>13</v>
      </c>
      <c r="H135" s="12">
        <v>11.0</v>
      </c>
      <c r="I135" s="20" t="s">
        <v>470</v>
      </c>
      <c r="J135" s="10" t="s">
        <v>460</v>
      </c>
      <c r="K135" s="14"/>
      <c r="L135" s="14"/>
      <c r="M135" s="14"/>
      <c r="N135" s="14"/>
      <c r="O135" s="14"/>
      <c r="P135" s="14"/>
      <c r="Q135" s="14"/>
      <c r="R135" s="14"/>
      <c r="S135" s="14"/>
      <c r="T135" s="14"/>
    </row>
    <row r="136">
      <c r="A136" s="7">
        <v>135.0</v>
      </c>
      <c r="B136" s="7">
        <v>6.0</v>
      </c>
      <c r="C136" s="19">
        <v>284574.0</v>
      </c>
      <c r="D136" s="23" t="s">
        <v>471</v>
      </c>
      <c r="E136" s="23" t="s">
        <v>472</v>
      </c>
      <c r="F136" s="20" t="s">
        <v>473</v>
      </c>
      <c r="G136" s="11" t="s">
        <v>22</v>
      </c>
      <c r="H136" s="12">
        <v>11.0</v>
      </c>
      <c r="I136" s="20" t="s">
        <v>470</v>
      </c>
      <c r="J136" s="10" t="s">
        <v>460</v>
      </c>
      <c r="K136" s="14"/>
      <c r="L136" s="14"/>
      <c r="M136" s="14"/>
      <c r="N136" s="14"/>
      <c r="O136" s="14"/>
      <c r="P136" s="14"/>
      <c r="Q136" s="14"/>
      <c r="R136" s="14"/>
      <c r="S136" s="14"/>
      <c r="T136" s="14"/>
    </row>
    <row r="137">
      <c r="A137" s="7">
        <v>136.0</v>
      </c>
      <c r="B137" s="7">
        <v>7.0</v>
      </c>
      <c r="C137" s="42">
        <v>290510.0</v>
      </c>
      <c r="D137" s="23" t="s">
        <v>474</v>
      </c>
      <c r="E137" s="23" t="s">
        <v>339</v>
      </c>
      <c r="F137" s="20" t="s">
        <v>475</v>
      </c>
      <c r="G137" s="11" t="s">
        <v>22</v>
      </c>
      <c r="H137" s="12">
        <v>11.0</v>
      </c>
      <c r="I137" s="20" t="s">
        <v>232</v>
      </c>
      <c r="J137" s="10" t="s">
        <v>460</v>
      </c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>
      <c r="A138" s="7">
        <v>137.0</v>
      </c>
      <c r="B138" s="7">
        <v>8.0</v>
      </c>
      <c r="C138" s="19">
        <v>276792.0</v>
      </c>
      <c r="D138" s="23" t="s">
        <v>476</v>
      </c>
      <c r="E138" s="23" t="s">
        <v>477</v>
      </c>
      <c r="F138" s="20" t="s">
        <v>478</v>
      </c>
      <c r="G138" s="11" t="s">
        <v>22</v>
      </c>
      <c r="H138" s="12">
        <v>11.0</v>
      </c>
      <c r="I138" s="20" t="s">
        <v>479</v>
      </c>
      <c r="J138" s="10" t="s">
        <v>460</v>
      </c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>
      <c r="A139" s="7">
        <v>138.0</v>
      </c>
      <c r="B139" s="7">
        <v>9.0</v>
      </c>
      <c r="C139" s="19">
        <v>276110.0</v>
      </c>
      <c r="D139" s="23" t="s">
        <v>480</v>
      </c>
      <c r="E139" s="23" t="s">
        <v>339</v>
      </c>
      <c r="F139" s="20" t="s">
        <v>481</v>
      </c>
      <c r="G139" s="11" t="s">
        <v>22</v>
      </c>
      <c r="H139" s="12">
        <v>11.0</v>
      </c>
      <c r="I139" s="20"/>
      <c r="J139" s="10" t="s">
        <v>460</v>
      </c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  <row r="140">
      <c r="A140" s="7">
        <v>139.0</v>
      </c>
      <c r="B140" s="7">
        <v>10.0</v>
      </c>
      <c r="C140" s="15">
        <v>327077.0</v>
      </c>
      <c r="D140" s="13" t="s">
        <v>276</v>
      </c>
      <c r="E140" s="13" t="s">
        <v>482</v>
      </c>
      <c r="F140" s="10" t="s">
        <v>483</v>
      </c>
      <c r="G140" s="11" t="s">
        <v>13</v>
      </c>
      <c r="H140" s="12">
        <v>12.0</v>
      </c>
      <c r="I140" s="10" t="s">
        <v>72</v>
      </c>
      <c r="J140" s="10" t="s">
        <v>460</v>
      </c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>
      <c r="A141" s="7">
        <v>140.0</v>
      </c>
      <c r="B141" s="7">
        <v>11.0</v>
      </c>
      <c r="C141" s="38">
        <v>312728.0</v>
      </c>
      <c r="D141" s="13" t="s">
        <v>484</v>
      </c>
      <c r="E141" s="13" t="s">
        <v>485</v>
      </c>
      <c r="F141" s="10" t="s">
        <v>486</v>
      </c>
      <c r="G141" s="11" t="s">
        <v>13</v>
      </c>
      <c r="H141" s="12">
        <v>12.0</v>
      </c>
      <c r="I141" s="10" t="s">
        <v>232</v>
      </c>
      <c r="J141" s="10" t="s">
        <v>460</v>
      </c>
      <c r="K141" s="14"/>
      <c r="L141" s="14"/>
      <c r="M141" s="14"/>
      <c r="N141" s="14"/>
      <c r="O141" s="14"/>
      <c r="P141" s="14"/>
      <c r="Q141" s="14"/>
      <c r="R141" s="14"/>
      <c r="S141" s="14"/>
      <c r="T141" s="14"/>
    </row>
    <row r="142">
      <c r="A142" s="7">
        <v>141.0</v>
      </c>
      <c r="B142" s="7">
        <v>12.0</v>
      </c>
      <c r="C142" s="15">
        <v>331803.0</v>
      </c>
      <c r="D142" s="13" t="s">
        <v>487</v>
      </c>
      <c r="E142" s="13" t="s">
        <v>488</v>
      </c>
      <c r="F142" s="10" t="s">
        <v>489</v>
      </c>
      <c r="G142" s="11" t="s">
        <v>13</v>
      </c>
      <c r="H142" s="12">
        <v>12.0</v>
      </c>
      <c r="I142" s="10" t="s">
        <v>490</v>
      </c>
      <c r="J142" s="10" t="s">
        <v>460</v>
      </c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  <row r="143">
      <c r="A143" s="7">
        <v>142.0</v>
      </c>
      <c r="B143" s="7">
        <v>13.0</v>
      </c>
      <c r="C143" s="38">
        <v>312698.0</v>
      </c>
      <c r="D143" s="13" t="s">
        <v>62</v>
      </c>
      <c r="E143" s="13" t="s">
        <v>150</v>
      </c>
      <c r="F143" s="10" t="s">
        <v>491</v>
      </c>
      <c r="G143" s="11" t="s">
        <v>13</v>
      </c>
      <c r="H143" s="12">
        <v>12.0</v>
      </c>
      <c r="I143" s="10" t="s">
        <v>492</v>
      </c>
      <c r="J143" s="10" t="s">
        <v>460</v>
      </c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>
      <c r="A144" s="7">
        <v>143.0</v>
      </c>
      <c r="B144" s="7">
        <v>14.0</v>
      </c>
      <c r="C144" s="15">
        <v>316288.0</v>
      </c>
      <c r="D144" s="13" t="s">
        <v>493</v>
      </c>
      <c r="E144" s="13" t="s">
        <v>494</v>
      </c>
      <c r="F144" s="10" t="s">
        <v>495</v>
      </c>
      <c r="G144" s="11" t="s">
        <v>13</v>
      </c>
      <c r="H144" s="12">
        <v>12.0</v>
      </c>
      <c r="I144" s="10" t="s">
        <v>496</v>
      </c>
      <c r="J144" s="10" t="s">
        <v>460</v>
      </c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>
      <c r="A145" s="7">
        <v>144.0</v>
      </c>
      <c r="B145" s="7">
        <v>15.0</v>
      </c>
      <c r="C145" s="15">
        <v>321262.0</v>
      </c>
      <c r="D145" s="13" t="s">
        <v>497</v>
      </c>
      <c r="E145" s="13" t="s">
        <v>498</v>
      </c>
      <c r="F145" s="10" t="s">
        <v>499</v>
      </c>
      <c r="G145" s="11" t="s">
        <v>13</v>
      </c>
      <c r="H145" s="12">
        <v>12.0</v>
      </c>
      <c r="I145" s="10" t="s">
        <v>496</v>
      </c>
      <c r="J145" s="10" t="s">
        <v>460</v>
      </c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>
      <c r="A146" s="7">
        <v>145.0</v>
      </c>
      <c r="B146" s="7">
        <v>16.0</v>
      </c>
      <c r="C146" s="15">
        <v>315080.0</v>
      </c>
      <c r="D146" s="13" t="s">
        <v>500</v>
      </c>
      <c r="E146" s="13" t="s">
        <v>63</v>
      </c>
      <c r="F146" s="10" t="s">
        <v>501</v>
      </c>
      <c r="G146" s="11" t="s">
        <v>13</v>
      </c>
      <c r="H146" s="12">
        <v>12.0</v>
      </c>
      <c r="I146" s="10" t="s">
        <v>110</v>
      </c>
      <c r="J146" s="10" t="s">
        <v>460</v>
      </c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>
      <c r="A147" s="7">
        <v>146.0</v>
      </c>
      <c r="B147" s="7">
        <v>17.0</v>
      </c>
      <c r="C147" s="15">
        <v>321253.0</v>
      </c>
      <c r="D147" s="13" t="s">
        <v>502</v>
      </c>
      <c r="E147" s="13" t="s">
        <v>483</v>
      </c>
      <c r="F147" s="10" t="s">
        <v>503</v>
      </c>
      <c r="G147" s="11" t="s">
        <v>22</v>
      </c>
      <c r="H147" s="12">
        <v>12.0</v>
      </c>
      <c r="I147" s="10" t="s">
        <v>504</v>
      </c>
      <c r="J147" s="10" t="s">
        <v>460</v>
      </c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>
      <c r="A148" s="7">
        <v>147.0</v>
      </c>
      <c r="B148" s="7">
        <v>18.0</v>
      </c>
      <c r="C148" s="15">
        <v>313953.0</v>
      </c>
      <c r="D148" s="13" t="s">
        <v>505</v>
      </c>
      <c r="E148" s="13" t="s">
        <v>506</v>
      </c>
      <c r="F148" s="10" t="s">
        <v>507</v>
      </c>
      <c r="G148" s="11" t="s">
        <v>22</v>
      </c>
      <c r="H148" s="12">
        <v>12.0</v>
      </c>
      <c r="I148" s="10" t="s">
        <v>90</v>
      </c>
      <c r="J148" s="10" t="s">
        <v>460</v>
      </c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>
      <c r="A149" s="7">
        <v>148.0</v>
      </c>
      <c r="B149" s="7">
        <v>19.0</v>
      </c>
      <c r="C149" s="15">
        <v>329871.0</v>
      </c>
      <c r="D149" s="13" t="s">
        <v>508</v>
      </c>
      <c r="E149" s="13" t="s">
        <v>24</v>
      </c>
      <c r="F149" s="10" t="s">
        <v>24</v>
      </c>
      <c r="G149" s="11" t="s">
        <v>22</v>
      </c>
      <c r="H149" s="12">
        <v>12.0</v>
      </c>
      <c r="I149" s="10" t="s">
        <v>61</v>
      </c>
      <c r="J149" s="10" t="s">
        <v>460</v>
      </c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>
      <c r="A150" s="7">
        <v>149.0</v>
      </c>
      <c r="B150" s="7">
        <v>20.0</v>
      </c>
      <c r="C150" s="15">
        <v>327427.0</v>
      </c>
      <c r="D150" s="13" t="s">
        <v>509</v>
      </c>
      <c r="E150" s="13" t="s">
        <v>510</v>
      </c>
      <c r="F150" s="10" t="s">
        <v>440</v>
      </c>
      <c r="G150" s="11" t="s">
        <v>22</v>
      </c>
      <c r="H150" s="12">
        <v>12.0</v>
      </c>
      <c r="I150" s="10" t="s">
        <v>511</v>
      </c>
      <c r="J150" s="10" t="s">
        <v>460</v>
      </c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>
      <c r="A151" s="7">
        <v>150.0</v>
      </c>
      <c r="B151" s="7">
        <v>21.0</v>
      </c>
      <c r="C151" s="43">
        <v>186767.0</v>
      </c>
      <c r="D151" s="13" t="s">
        <v>112</v>
      </c>
      <c r="E151" s="13" t="s">
        <v>512</v>
      </c>
      <c r="F151" s="10" t="s">
        <v>513</v>
      </c>
      <c r="G151" s="11" t="s">
        <v>22</v>
      </c>
      <c r="H151" s="12">
        <v>9.0</v>
      </c>
      <c r="I151" s="20" t="s">
        <v>275</v>
      </c>
      <c r="J151" s="10" t="s">
        <v>460</v>
      </c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>
      <c r="A152" s="6"/>
      <c r="B152" s="6"/>
      <c r="C152" s="44"/>
      <c r="D152" s="45"/>
      <c r="E152" s="45"/>
      <c r="F152" s="45"/>
      <c r="G152" s="46"/>
      <c r="H152" s="46"/>
      <c r="I152" s="47"/>
      <c r="J152" s="45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1.29"/>
    <col customWidth="1" min="3" max="3" width="20.71"/>
    <col customWidth="1" min="4" max="4" width="27.43"/>
    <col customWidth="1" min="5" max="5" width="23.43"/>
    <col customWidth="1" min="6" max="6" width="12.86"/>
    <col customWidth="1" min="7" max="7" width="9.86"/>
    <col customWidth="1" min="8" max="8" width="66.43"/>
    <col customWidth="1" min="9" max="9" width="16.0"/>
    <col customWidth="1" min="10" max="10" width="10.14"/>
    <col customWidth="1" min="11" max="11" width="44.86"/>
    <col customWidth="1" min="12" max="12" width="34.43"/>
    <col customWidth="1" min="13" max="13" width="60.29"/>
    <col customWidth="1" min="14" max="22" width="15.14"/>
  </cols>
  <sheetData>
    <row r="1" ht="14.25" customHeight="1">
      <c r="A1" s="1" t="s">
        <v>0</v>
      </c>
      <c r="B1" s="2" t="s">
        <v>2</v>
      </c>
      <c r="C1" s="3" t="s">
        <v>3</v>
      </c>
      <c r="D1" s="3" t="s">
        <v>4</v>
      </c>
      <c r="E1" s="3" t="s">
        <v>5</v>
      </c>
      <c r="F1" s="4" t="s">
        <v>6</v>
      </c>
      <c r="G1" s="4" t="s">
        <v>7</v>
      </c>
      <c r="H1" s="5" t="s">
        <v>8</v>
      </c>
      <c r="I1" s="3" t="s">
        <v>9</v>
      </c>
      <c r="J1" s="1" t="s">
        <v>514</v>
      </c>
      <c r="K1" s="48" t="s">
        <v>515</v>
      </c>
      <c r="L1" s="49" t="s">
        <v>516</v>
      </c>
      <c r="M1" s="6"/>
      <c r="N1" s="6"/>
      <c r="O1" s="6"/>
      <c r="P1" s="6"/>
      <c r="Q1" s="6"/>
      <c r="R1" s="6"/>
      <c r="S1" s="6"/>
      <c r="T1" s="6"/>
      <c r="U1" s="6"/>
      <c r="V1" s="6"/>
    </row>
    <row r="2">
      <c r="A2" s="7">
        <v>1.0</v>
      </c>
      <c r="B2" s="50">
        <v>252480.0</v>
      </c>
      <c r="C2" s="51" t="s">
        <v>69</v>
      </c>
      <c r="D2" s="51" t="s">
        <v>517</v>
      </c>
      <c r="E2" s="51" t="s">
        <v>518</v>
      </c>
      <c r="F2" s="52" t="s">
        <v>13</v>
      </c>
      <c r="G2" s="52">
        <v>10.0</v>
      </c>
      <c r="H2" s="53" t="s">
        <v>519</v>
      </c>
      <c r="I2" s="51" t="s">
        <v>520</v>
      </c>
      <c r="J2" s="54"/>
      <c r="K2" s="55" t="s">
        <v>521</v>
      </c>
      <c r="L2" s="53" t="s">
        <v>522</v>
      </c>
      <c r="M2" s="14"/>
      <c r="N2" s="14"/>
      <c r="O2" s="14"/>
      <c r="P2" s="14"/>
      <c r="Q2" s="14"/>
      <c r="R2" s="14"/>
      <c r="S2" s="14"/>
      <c r="T2" s="14"/>
      <c r="U2" s="14"/>
      <c r="V2" s="14"/>
    </row>
    <row r="3">
      <c r="A3" s="7">
        <v>2.0</v>
      </c>
      <c r="B3" s="50">
        <v>257164.0</v>
      </c>
      <c r="C3" s="51" t="s">
        <v>523</v>
      </c>
      <c r="D3" s="51" t="s">
        <v>415</v>
      </c>
      <c r="E3" s="51" t="s">
        <v>524</v>
      </c>
      <c r="F3" s="52" t="s">
        <v>13</v>
      </c>
      <c r="G3" s="52">
        <v>10.0</v>
      </c>
      <c r="H3" s="53" t="s">
        <v>525</v>
      </c>
      <c r="I3" s="51" t="s">
        <v>520</v>
      </c>
      <c r="J3" s="54"/>
      <c r="K3" s="55" t="s">
        <v>526</v>
      </c>
      <c r="L3" s="53" t="s">
        <v>522</v>
      </c>
      <c r="M3" s="14"/>
      <c r="N3" s="14"/>
      <c r="O3" s="14"/>
      <c r="P3" s="14"/>
      <c r="Q3" s="14"/>
      <c r="R3" s="14"/>
      <c r="S3" s="14"/>
      <c r="T3" s="14"/>
      <c r="U3" s="14"/>
      <c r="V3" s="14"/>
    </row>
    <row r="4">
      <c r="A4" s="7">
        <v>3.0</v>
      </c>
      <c r="B4" s="50">
        <v>252742.0</v>
      </c>
      <c r="C4" s="51" t="s">
        <v>527</v>
      </c>
      <c r="D4" s="51" t="s">
        <v>181</v>
      </c>
      <c r="E4" s="51" t="s">
        <v>528</v>
      </c>
      <c r="F4" s="56" t="s">
        <v>22</v>
      </c>
      <c r="G4" s="56">
        <v>12.0</v>
      </c>
      <c r="H4" s="53" t="s">
        <v>232</v>
      </c>
      <c r="I4" s="51" t="s">
        <v>57</v>
      </c>
      <c r="J4" s="54"/>
      <c r="K4" s="57" t="s">
        <v>529</v>
      </c>
      <c r="L4" s="53" t="s">
        <v>530</v>
      </c>
      <c r="M4" s="14"/>
      <c r="N4" s="14"/>
      <c r="O4" s="14"/>
      <c r="P4" s="14"/>
      <c r="Q4" s="14"/>
      <c r="R4" s="14"/>
      <c r="S4" s="14"/>
      <c r="T4" s="14"/>
      <c r="U4" s="14"/>
      <c r="V4" s="14"/>
    </row>
    <row r="5">
      <c r="A5" s="7">
        <v>4.0</v>
      </c>
      <c r="B5" s="50" t="s">
        <v>531</v>
      </c>
      <c r="C5" s="51" t="s">
        <v>532</v>
      </c>
      <c r="D5" s="51" t="s">
        <v>533</v>
      </c>
      <c r="E5" s="51" t="s">
        <v>25</v>
      </c>
      <c r="F5" s="56" t="s">
        <v>13</v>
      </c>
      <c r="G5" s="56">
        <v>13.0</v>
      </c>
      <c r="H5" s="53" t="s">
        <v>64</v>
      </c>
      <c r="I5" s="51" t="s">
        <v>57</v>
      </c>
      <c r="J5" s="54"/>
      <c r="K5" s="57" t="s">
        <v>534</v>
      </c>
      <c r="L5" s="58"/>
      <c r="M5" s="14"/>
      <c r="N5" s="14"/>
      <c r="O5" s="14"/>
      <c r="P5" s="14"/>
      <c r="Q5" s="14"/>
      <c r="R5" s="14"/>
      <c r="S5" s="14"/>
      <c r="T5" s="14"/>
      <c r="U5" s="14"/>
      <c r="V5" s="14"/>
    </row>
    <row r="6">
      <c r="A6" s="7">
        <v>5.0</v>
      </c>
      <c r="B6" s="50" t="s">
        <v>535</v>
      </c>
      <c r="C6" s="51" t="s">
        <v>536</v>
      </c>
      <c r="D6" s="51" t="s">
        <v>375</v>
      </c>
      <c r="E6" s="51" t="s">
        <v>495</v>
      </c>
      <c r="F6" s="56" t="s">
        <v>13</v>
      </c>
      <c r="G6" s="56">
        <v>13.0</v>
      </c>
      <c r="H6" s="53" t="s">
        <v>537</v>
      </c>
      <c r="I6" s="51" t="s">
        <v>57</v>
      </c>
      <c r="J6" s="54"/>
      <c r="K6" s="57" t="s">
        <v>538</v>
      </c>
      <c r="L6" s="53" t="s">
        <v>530</v>
      </c>
      <c r="M6" s="14"/>
      <c r="N6" s="14"/>
      <c r="O6" s="14"/>
      <c r="P6" s="14"/>
      <c r="Q6" s="14"/>
      <c r="R6" s="14"/>
      <c r="S6" s="14"/>
      <c r="T6" s="14"/>
      <c r="U6" s="14"/>
      <c r="V6" s="14"/>
    </row>
    <row r="7">
      <c r="A7" s="7">
        <v>6.0</v>
      </c>
      <c r="B7" s="50" t="s">
        <v>539</v>
      </c>
      <c r="C7" s="51" t="s">
        <v>212</v>
      </c>
      <c r="D7" s="51" t="s">
        <v>540</v>
      </c>
      <c r="E7" s="51" t="s">
        <v>541</v>
      </c>
      <c r="F7" s="56" t="s">
        <v>22</v>
      </c>
      <c r="G7" s="56">
        <v>13.0</v>
      </c>
      <c r="H7" s="53" t="s">
        <v>61</v>
      </c>
      <c r="I7" s="51" t="s">
        <v>57</v>
      </c>
      <c r="J7" s="54"/>
      <c r="K7" s="57" t="s">
        <v>542</v>
      </c>
      <c r="L7" s="53" t="s">
        <v>480</v>
      </c>
      <c r="M7" s="14"/>
      <c r="N7" s="14"/>
      <c r="O7" s="14"/>
      <c r="P7" s="14"/>
      <c r="Q7" s="14"/>
      <c r="R7" s="14"/>
      <c r="S7" s="14"/>
      <c r="T7" s="14"/>
      <c r="U7" s="14"/>
      <c r="V7" s="14"/>
    </row>
    <row r="8">
      <c r="A8" s="7">
        <v>7.0</v>
      </c>
      <c r="B8" s="59" t="s">
        <v>543</v>
      </c>
      <c r="C8" s="60" t="s">
        <v>544</v>
      </c>
      <c r="D8" s="60" t="s">
        <v>545</v>
      </c>
      <c r="E8" s="60" t="s">
        <v>546</v>
      </c>
      <c r="F8" s="61" t="s">
        <v>13</v>
      </c>
      <c r="G8" s="62">
        <v>8.0</v>
      </c>
      <c r="H8" s="63" t="s">
        <v>81</v>
      </c>
      <c r="I8" s="64" t="s">
        <v>120</v>
      </c>
      <c r="J8" s="65"/>
      <c r="K8" s="60" t="s">
        <v>547</v>
      </c>
      <c r="L8" s="63" t="s">
        <v>548</v>
      </c>
      <c r="M8" s="14"/>
      <c r="N8" s="14"/>
      <c r="O8" s="14"/>
      <c r="P8" s="14"/>
      <c r="Q8" s="14"/>
      <c r="R8" s="14"/>
      <c r="S8" s="14"/>
      <c r="T8" s="14"/>
      <c r="U8" s="14"/>
      <c r="V8" s="14"/>
    </row>
    <row r="9">
      <c r="A9" s="7">
        <v>8.0</v>
      </c>
      <c r="B9" s="59" t="s">
        <v>549</v>
      </c>
      <c r="C9" s="60" t="s">
        <v>129</v>
      </c>
      <c r="D9" s="60" t="s">
        <v>150</v>
      </c>
      <c r="E9" s="60" t="s">
        <v>165</v>
      </c>
      <c r="F9" s="61" t="s">
        <v>13</v>
      </c>
      <c r="G9" s="62">
        <v>8.0</v>
      </c>
      <c r="H9" s="63" t="s">
        <v>119</v>
      </c>
      <c r="I9" s="64" t="s">
        <v>120</v>
      </c>
      <c r="J9" s="65"/>
      <c r="K9" s="60" t="s">
        <v>550</v>
      </c>
      <c r="L9" s="63" t="s">
        <v>548</v>
      </c>
      <c r="M9" s="14"/>
      <c r="N9" s="14"/>
      <c r="O9" s="14"/>
      <c r="P9" s="14"/>
      <c r="Q9" s="14"/>
      <c r="R9" s="14"/>
      <c r="S9" s="14"/>
      <c r="T9" s="14"/>
      <c r="U9" s="14"/>
      <c r="V9" s="14"/>
    </row>
    <row r="10">
      <c r="A10" s="7">
        <v>9.0</v>
      </c>
      <c r="B10" s="59" t="s">
        <v>551</v>
      </c>
      <c r="C10" s="60" t="s">
        <v>552</v>
      </c>
      <c r="D10" s="60" t="s">
        <v>553</v>
      </c>
      <c r="E10" s="60" t="s">
        <v>554</v>
      </c>
      <c r="F10" s="61" t="s">
        <v>13</v>
      </c>
      <c r="G10" s="62">
        <v>8.0</v>
      </c>
      <c r="H10" s="63" t="s">
        <v>140</v>
      </c>
      <c r="I10" s="64" t="s">
        <v>120</v>
      </c>
      <c r="J10" s="65"/>
      <c r="K10" s="60" t="s">
        <v>555</v>
      </c>
      <c r="L10" s="63" t="s">
        <v>548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>
      <c r="A11" s="7">
        <v>10.0</v>
      </c>
      <c r="B11" s="59" t="s">
        <v>556</v>
      </c>
      <c r="C11" s="60" t="s">
        <v>381</v>
      </c>
      <c r="D11" s="60" t="s">
        <v>557</v>
      </c>
      <c r="E11" s="60" t="s">
        <v>339</v>
      </c>
      <c r="F11" s="61" t="s">
        <v>13</v>
      </c>
      <c r="G11" s="62">
        <v>8.0</v>
      </c>
      <c r="H11" s="63" t="s">
        <v>81</v>
      </c>
      <c r="I11" s="64" t="s">
        <v>120</v>
      </c>
      <c r="J11" s="66"/>
      <c r="K11" s="60" t="s">
        <v>558</v>
      </c>
      <c r="L11" s="63" t="s">
        <v>548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>
      <c r="A12" s="7">
        <v>11.0</v>
      </c>
      <c r="B12" s="50" t="s">
        <v>559</v>
      </c>
      <c r="C12" s="67" t="s">
        <v>560</v>
      </c>
      <c r="D12" s="67" t="s">
        <v>561</v>
      </c>
      <c r="E12" s="67" t="s">
        <v>562</v>
      </c>
      <c r="F12" s="52" t="s">
        <v>22</v>
      </c>
      <c r="G12" s="52">
        <v>8.0</v>
      </c>
      <c r="H12" s="53" t="s">
        <v>119</v>
      </c>
      <c r="I12" s="67" t="s">
        <v>120</v>
      </c>
      <c r="J12" s="68"/>
      <c r="K12" s="60" t="s">
        <v>563</v>
      </c>
      <c r="L12" s="53" t="s">
        <v>564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>
      <c r="A13" s="7">
        <v>12.0</v>
      </c>
      <c r="B13" s="50" t="s">
        <v>565</v>
      </c>
      <c r="C13" s="57" t="s">
        <v>566</v>
      </c>
      <c r="D13" s="57" t="s">
        <v>25</v>
      </c>
      <c r="E13" s="57" t="s">
        <v>567</v>
      </c>
      <c r="F13" s="56" t="s">
        <v>22</v>
      </c>
      <c r="G13" s="52">
        <v>9.0</v>
      </c>
      <c r="H13" s="53" t="s">
        <v>119</v>
      </c>
      <c r="I13" s="67" t="s">
        <v>120</v>
      </c>
      <c r="J13" s="68"/>
      <c r="K13" s="55" t="str">
        <f>HYPERLINK("mailto:gnorm24@hotmail.com","gnorm24@hotmail.com")</f>
        <v>gnorm24@hotmail.com</v>
      </c>
      <c r="L13" s="53" t="s">
        <v>564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>
      <c r="A14" s="7">
        <v>13.0</v>
      </c>
      <c r="B14" s="50">
        <v>256129.0</v>
      </c>
      <c r="C14" s="69" t="s">
        <v>568</v>
      </c>
      <c r="D14" s="69" t="s">
        <v>569</v>
      </c>
      <c r="E14" s="69" t="s">
        <v>570</v>
      </c>
      <c r="F14" s="52" t="s">
        <v>13</v>
      </c>
      <c r="G14" s="52">
        <v>8.0</v>
      </c>
      <c r="H14" s="53" t="s">
        <v>176</v>
      </c>
      <c r="I14" s="69" t="s">
        <v>177</v>
      </c>
      <c r="J14" s="54"/>
      <c r="K14" s="57" t="s">
        <v>571</v>
      </c>
      <c r="L14" s="70" t="s">
        <v>572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>
      <c r="A15" s="7">
        <v>14.0</v>
      </c>
      <c r="B15" s="50" t="s">
        <v>573</v>
      </c>
      <c r="C15" s="69" t="s">
        <v>53</v>
      </c>
      <c r="D15" s="69" t="s">
        <v>574</v>
      </c>
      <c r="E15" s="51"/>
      <c r="F15" s="56" t="s">
        <v>13</v>
      </c>
      <c r="G15" s="56">
        <v>10.0</v>
      </c>
      <c r="H15" s="53" t="s">
        <v>205</v>
      </c>
      <c r="I15" s="51" t="s">
        <v>195</v>
      </c>
      <c r="J15" s="54"/>
      <c r="K15" s="57" t="s">
        <v>575</v>
      </c>
      <c r="L15" s="53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>
      <c r="A16" s="7">
        <v>15.0</v>
      </c>
      <c r="B16" s="50" t="s">
        <v>576</v>
      </c>
      <c r="C16" s="57" t="s">
        <v>577</v>
      </c>
      <c r="D16" s="57" t="s">
        <v>578</v>
      </c>
      <c r="E16" s="57"/>
      <c r="F16" s="56" t="s">
        <v>22</v>
      </c>
      <c r="G16" s="56">
        <v>10.0</v>
      </c>
      <c r="H16" s="53" t="s">
        <v>275</v>
      </c>
      <c r="I16" s="57" t="s">
        <v>195</v>
      </c>
      <c r="J16" s="54"/>
      <c r="K16" s="57" t="s">
        <v>579</v>
      </c>
      <c r="L16" s="53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>
      <c r="A17" s="7">
        <v>16.0</v>
      </c>
      <c r="B17" s="50" t="s">
        <v>580</v>
      </c>
      <c r="C17" s="69" t="s">
        <v>581</v>
      </c>
      <c r="D17" s="69" t="s">
        <v>582</v>
      </c>
      <c r="E17" s="51"/>
      <c r="F17" s="56" t="s">
        <v>22</v>
      </c>
      <c r="G17" s="56">
        <v>10.0</v>
      </c>
      <c r="H17" s="53" t="s">
        <v>194</v>
      </c>
      <c r="I17" s="51" t="s">
        <v>195</v>
      </c>
      <c r="J17" s="54"/>
      <c r="K17" s="57" t="s">
        <v>583</v>
      </c>
      <c r="L17" s="53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>
      <c r="A18" s="7">
        <v>17.0</v>
      </c>
      <c r="B18" s="50" t="s">
        <v>584</v>
      </c>
      <c r="C18" s="57" t="s">
        <v>585</v>
      </c>
      <c r="D18" s="57" t="s">
        <v>586</v>
      </c>
      <c r="E18" s="57"/>
      <c r="F18" s="56" t="s">
        <v>22</v>
      </c>
      <c r="G18" s="56">
        <v>10.0</v>
      </c>
      <c r="H18" s="53" t="s">
        <v>194</v>
      </c>
      <c r="I18" s="57" t="s">
        <v>195</v>
      </c>
      <c r="J18" s="54"/>
      <c r="K18" s="57" t="s">
        <v>587</v>
      </c>
      <c r="L18" s="53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>
      <c r="A19" s="7">
        <v>18.0</v>
      </c>
      <c r="B19" s="50" t="s">
        <v>588</v>
      </c>
      <c r="C19" s="69" t="s">
        <v>589</v>
      </c>
      <c r="D19" s="69" t="s">
        <v>590</v>
      </c>
      <c r="E19" s="51"/>
      <c r="F19" s="56" t="s">
        <v>13</v>
      </c>
      <c r="G19" s="56">
        <v>11.0</v>
      </c>
      <c r="H19" s="53" t="s">
        <v>239</v>
      </c>
      <c r="I19" s="51" t="s">
        <v>195</v>
      </c>
      <c r="J19" s="54"/>
      <c r="K19" s="57" t="s">
        <v>591</v>
      </c>
      <c r="L19" s="53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>
      <c r="A20" s="7">
        <v>19.0</v>
      </c>
      <c r="B20" s="50" t="s">
        <v>592</v>
      </c>
      <c r="C20" s="57" t="s">
        <v>62</v>
      </c>
      <c r="D20" s="57" t="s">
        <v>593</v>
      </c>
      <c r="E20" s="57"/>
      <c r="F20" s="56" t="s">
        <v>13</v>
      </c>
      <c r="G20" s="56">
        <v>11.0</v>
      </c>
      <c r="H20" s="53" t="s">
        <v>81</v>
      </c>
      <c r="I20" s="57" t="s">
        <v>195</v>
      </c>
      <c r="J20" s="54"/>
      <c r="K20" s="57" t="s">
        <v>594</v>
      </c>
      <c r="L20" s="53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>
      <c r="A21" s="7">
        <v>20.0</v>
      </c>
      <c r="B21" s="50" t="s">
        <v>595</v>
      </c>
      <c r="C21" s="69" t="s">
        <v>596</v>
      </c>
      <c r="D21" s="69" t="s">
        <v>597</v>
      </c>
      <c r="E21" s="51"/>
      <c r="F21" s="56" t="s">
        <v>13</v>
      </c>
      <c r="G21" s="56">
        <v>11.0</v>
      </c>
      <c r="H21" s="53" t="s">
        <v>239</v>
      </c>
      <c r="I21" s="51" t="s">
        <v>195</v>
      </c>
      <c r="J21" s="54"/>
      <c r="K21" s="57" t="s">
        <v>598</v>
      </c>
      <c r="L21" s="53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>
      <c r="A22" s="7">
        <v>21.0</v>
      </c>
      <c r="B22" s="50" t="s">
        <v>599</v>
      </c>
      <c r="C22" s="69" t="s">
        <v>62</v>
      </c>
      <c r="D22" s="69" t="s">
        <v>600</v>
      </c>
      <c r="E22" s="51"/>
      <c r="F22" s="56" t="s">
        <v>13</v>
      </c>
      <c r="G22" s="56">
        <v>11.0</v>
      </c>
      <c r="H22" s="53" t="s">
        <v>56</v>
      </c>
      <c r="I22" s="51" t="s">
        <v>195</v>
      </c>
      <c r="J22" s="54"/>
      <c r="K22" s="57" t="s">
        <v>601</v>
      </c>
      <c r="L22" s="53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>
      <c r="A23" s="7">
        <v>22.0</v>
      </c>
      <c r="B23" s="50" t="s">
        <v>602</v>
      </c>
      <c r="C23" s="69" t="s">
        <v>603</v>
      </c>
      <c r="D23" s="69" t="s">
        <v>604</v>
      </c>
      <c r="E23" s="51"/>
      <c r="F23" s="56" t="s">
        <v>13</v>
      </c>
      <c r="G23" s="56">
        <v>11.0</v>
      </c>
      <c r="H23" s="53" t="s">
        <v>275</v>
      </c>
      <c r="I23" s="51" t="s">
        <v>195</v>
      </c>
      <c r="J23" s="54"/>
      <c r="K23" s="57" t="s">
        <v>605</v>
      </c>
      <c r="L23" s="53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>
      <c r="A24" s="7">
        <v>23.0</v>
      </c>
      <c r="B24" s="50" t="s">
        <v>606</v>
      </c>
      <c r="C24" s="69" t="s">
        <v>69</v>
      </c>
      <c r="D24" s="69" t="s">
        <v>607</v>
      </c>
      <c r="E24" s="51"/>
      <c r="F24" s="56" t="s">
        <v>13</v>
      </c>
      <c r="G24" s="56">
        <v>11.0</v>
      </c>
      <c r="H24" s="53" t="s">
        <v>608</v>
      </c>
      <c r="I24" s="51" t="s">
        <v>195</v>
      </c>
      <c r="J24" s="54"/>
      <c r="K24" s="57" t="s">
        <v>609</v>
      </c>
      <c r="L24" s="53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>
      <c r="A25" s="7">
        <v>24.0</v>
      </c>
      <c r="B25" s="50" t="s">
        <v>610</v>
      </c>
      <c r="C25" s="69" t="s">
        <v>611</v>
      </c>
      <c r="D25" s="69" t="s">
        <v>612</v>
      </c>
      <c r="E25" s="51"/>
      <c r="F25" s="56" t="s">
        <v>13</v>
      </c>
      <c r="G25" s="56">
        <v>11.0</v>
      </c>
      <c r="H25" s="53" t="s">
        <v>56</v>
      </c>
      <c r="I25" s="51" t="s">
        <v>195</v>
      </c>
      <c r="J25" s="54"/>
      <c r="K25" s="57" t="s">
        <v>613</v>
      </c>
      <c r="L25" s="53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>
      <c r="A26" s="7">
        <v>25.0</v>
      </c>
      <c r="B26" s="50" t="s">
        <v>614</v>
      </c>
      <c r="C26" s="69" t="s">
        <v>615</v>
      </c>
      <c r="D26" s="69" t="s">
        <v>616</v>
      </c>
      <c r="E26" s="51"/>
      <c r="F26" s="56" t="s">
        <v>13</v>
      </c>
      <c r="G26" s="56">
        <v>11.0</v>
      </c>
      <c r="H26" s="53" t="s">
        <v>201</v>
      </c>
      <c r="I26" s="51" t="s">
        <v>195</v>
      </c>
      <c r="J26" s="54"/>
      <c r="K26" s="57" t="s">
        <v>617</v>
      </c>
      <c r="L26" s="53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>
      <c r="A27" s="7">
        <v>26.0</v>
      </c>
      <c r="B27" s="50" t="s">
        <v>618</v>
      </c>
      <c r="C27" s="69" t="s">
        <v>619</v>
      </c>
      <c r="D27" s="69" t="s">
        <v>620</v>
      </c>
      <c r="E27" s="51"/>
      <c r="F27" s="56" t="s">
        <v>13</v>
      </c>
      <c r="G27" s="56">
        <v>11.0</v>
      </c>
      <c r="H27" s="53" t="s">
        <v>194</v>
      </c>
      <c r="I27" s="51" t="s">
        <v>195</v>
      </c>
      <c r="J27" s="54"/>
      <c r="K27" s="57" t="s">
        <v>621</v>
      </c>
      <c r="L27" s="53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>
      <c r="A28" s="7">
        <v>27.0</v>
      </c>
      <c r="B28" s="50" t="s">
        <v>622</v>
      </c>
      <c r="C28" s="69" t="s">
        <v>623</v>
      </c>
      <c r="D28" s="69" t="s">
        <v>624</v>
      </c>
      <c r="E28" s="51"/>
      <c r="F28" s="56" t="s">
        <v>13</v>
      </c>
      <c r="G28" s="56">
        <v>11.0</v>
      </c>
      <c r="H28" s="53" t="s">
        <v>110</v>
      </c>
      <c r="I28" s="51" t="s">
        <v>195</v>
      </c>
      <c r="J28" s="54"/>
      <c r="K28" s="57" t="s">
        <v>625</v>
      </c>
      <c r="L28" s="53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>
      <c r="A29" s="7">
        <v>28.0</v>
      </c>
      <c r="B29" s="50" t="s">
        <v>626</v>
      </c>
      <c r="C29" s="69" t="s">
        <v>276</v>
      </c>
      <c r="D29" s="69" t="s">
        <v>627</v>
      </c>
      <c r="E29" s="51"/>
      <c r="F29" s="56" t="s">
        <v>13</v>
      </c>
      <c r="G29" s="56">
        <v>11.0</v>
      </c>
      <c r="H29" s="53" t="s">
        <v>194</v>
      </c>
      <c r="I29" s="51" t="s">
        <v>195</v>
      </c>
      <c r="J29" s="54"/>
      <c r="K29" s="57" t="s">
        <v>628</v>
      </c>
      <c r="L29" s="53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>
      <c r="A30" s="7">
        <v>29.0</v>
      </c>
      <c r="B30" s="50" t="s">
        <v>629</v>
      </c>
      <c r="C30" s="69" t="s">
        <v>630</v>
      </c>
      <c r="D30" s="69" t="s">
        <v>631</v>
      </c>
      <c r="E30" s="51"/>
      <c r="F30" s="56" t="s">
        <v>13</v>
      </c>
      <c r="G30" s="56">
        <v>11.0</v>
      </c>
      <c r="H30" s="53" t="s">
        <v>194</v>
      </c>
      <c r="I30" s="51" t="s">
        <v>195</v>
      </c>
      <c r="J30" s="54"/>
      <c r="K30" s="57" t="s">
        <v>632</v>
      </c>
      <c r="L30" s="53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>
      <c r="A31" s="7">
        <v>30.0</v>
      </c>
      <c r="B31" s="50" t="s">
        <v>633</v>
      </c>
      <c r="C31" s="69" t="s">
        <v>58</v>
      </c>
      <c r="D31" s="69" t="s">
        <v>634</v>
      </c>
      <c r="E31" s="51"/>
      <c r="F31" s="56" t="s">
        <v>13</v>
      </c>
      <c r="G31" s="56">
        <v>11.0</v>
      </c>
      <c r="H31" s="53" t="s">
        <v>72</v>
      </c>
      <c r="I31" s="51" t="s">
        <v>195</v>
      </c>
      <c r="J31" s="54"/>
      <c r="K31" s="57" t="s">
        <v>635</v>
      </c>
      <c r="L31" s="53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>
      <c r="A32" s="7">
        <v>31.0</v>
      </c>
      <c r="B32" s="50" t="s">
        <v>636</v>
      </c>
      <c r="C32" s="69" t="s">
        <v>637</v>
      </c>
      <c r="D32" s="69" t="s">
        <v>638</v>
      </c>
      <c r="E32" s="51"/>
      <c r="F32" s="56" t="s">
        <v>13</v>
      </c>
      <c r="G32" s="56">
        <v>11.0</v>
      </c>
      <c r="H32" s="53" t="s">
        <v>56</v>
      </c>
      <c r="I32" s="51" t="s">
        <v>195</v>
      </c>
      <c r="J32" s="54"/>
      <c r="K32" s="57" t="s">
        <v>639</v>
      </c>
      <c r="L32" s="53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>
      <c r="A33" s="7">
        <v>32.0</v>
      </c>
      <c r="B33" s="50" t="s">
        <v>640</v>
      </c>
      <c r="C33" s="69" t="s">
        <v>641</v>
      </c>
      <c r="D33" s="69" t="s">
        <v>642</v>
      </c>
      <c r="E33" s="51"/>
      <c r="F33" s="56" t="s">
        <v>13</v>
      </c>
      <c r="G33" s="56">
        <v>11.0</v>
      </c>
      <c r="H33" s="53" t="s">
        <v>643</v>
      </c>
      <c r="I33" s="51" t="s">
        <v>195</v>
      </c>
      <c r="J33" s="54"/>
      <c r="K33" s="57" t="s">
        <v>644</v>
      </c>
      <c r="L33" s="53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>
      <c r="A34" s="7">
        <v>33.0</v>
      </c>
      <c r="B34" s="50" t="s">
        <v>645</v>
      </c>
      <c r="C34" s="69" t="s">
        <v>646</v>
      </c>
      <c r="D34" s="69" t="s">
        <v>647</v>
      </c>
      <c r="E34" s="51"/>
      <c r="F34" s="56" t="s">
        <v>22</v>
      </c>
      <c r="G34" s="56">
        <v>11.0</v>
      </c>
      <c r="H34" s="53" t="s">
        <v>239</v>
      </c>
      <c r="I34" s="51" t="s">
        <v>195</v>
      </c>
      <c r="J34" s="54"/>
      <c r="K34" s="57" t="s">
        <v>648</v>
      </c>
      <c r="L34" s="53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>
      <c r="A35" s="7">
        <v>34.0</v>
      </c>
      <c r="B35" s="50" t="s">
        <v>649</v>
      </c>
      <c r="C35" s="69" t="s">
        <v>650</v>
      </c>
      <c r="D35" s="69" t="s">
        <v>651</v>
      </c>
      <c r="E35" s="51"/>
      <c r="F35" s="56" t="s">
        <v>22</v>
      </c>
      <c r="G35" s="56">
        <v>11.0</v>
      </c>
      <c r="H35" s="53" t="s">
        <v>511</v>
      </c>
      <c r="I35" s="51" t="s">
        <v>195</v>
      </c>
      <c r="J35" s="54"/>
      <c r="K35" s="57" t="s">
        <v>652</v>
      </c>
      <c r="L35" s="53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>
      <c r="A36" s="7">
        <v>35.0</v>
      </c>
      <c r="B36" s="50" t="s">
        <v>653</v>
      </c>
      <c r="C36" s="69" t="s">
        <v>650</v>
      </c>
      <c r="D36" s="69" t="s">
        <v>654</v>
      </c>
      <c r="E36" s="51"/>
      <c r="F36" s="56" t="s">
        <v>22</v>
      </c>
      <c r="G36" s="56">
        <v>11.0</v>
      </c>
      <c r="H36" s="53" t="s">
        <v>655</v>
      </c>
      <c r="I36" s="51" t="s">
        <v>195</v>
      </c>
      <c r="J36" s="54"/>
      <c r="K36" s="57" t="s">
        <v>656</v>
      </c>
      <c r="L36" s="53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>
      <c r="A37" s="7">
        <v>36.0</v>
      </c>
      <c r="B37" s="50" t="s">
        <v>657</v>
      </c>
      <c r="C37" s="69" t="s">
        <v>404</v>
      </c>
      <c r="D37" s="69" t="s">
        <v>658</v>
      </c>
      <c r="E37" s="51"/>
      <c r="F37" s="56" t="s">
        <v>22</v>
      </c>
      <c r="G37" s="56">
        <v>11.0</v>
      </c>
      <c r="H37" s="53" t="s">
        <v>194</v>
      </c>
      <c r="I37" s="51" t="s">
        <v>195</v>
      </c>
      <c r="J37" s="54"/>
      <c r="K37" s="57" t="s">
        <v>659</v>
      </c>
      <c r="L37" s="53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>
      <c r="A38" s="7">
        <v>37.0</v>
      </c>
      <c r="B38" s="50" t="s">
        <v>660</v>
      </c>
      <c r="C38" s="69" t="s">
        <v>661</v>
      </c>
      <c r="D38" s="69" t="s">
        <v>662</v>
      </c>
      <c r="E38" s="51"/>
      <c r="F38" s="56" t="s">
        <v>13</v>
      </c>
      <c r="G38" s="56">
        <v>12.0</v>
      </c>
      <c r="H38" s="53" t="s">
        <v>643</v>
      </c>
      <c r="I38" s="51" t="s">
        <v>195</v>
      </c>
      <c r="J38" s="71"/>
      <c r="K38" s="57" t="s">
        <v>663</v>
      </c>
      <c r="L38" s="72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>
      <c r="A39" s="7">
        <v>38.0</v>
      </c>
      <c r="B39" s="50" t="s">
        <v>664</v>
      </c>
      <c r="C39" s="69" t="s">
        <v>665</v>
      </c>
      <c r="D39" s="69" t="s">
        <v>666</v>
      </c>
      <c r="E39" s="51"/>
      <c r="F39" s="56" t="s">
        <v>22</v>
      </c>
      <c r="G39" s="56">
        <v>12.0</v>
      </c>
      <c r="H39" s="53" t="s">
        <v>110</v>
      </c>
      <c r="I39" s="51" t="s">
        <v>195</v>
      </c>
      <c r="J39" s="71"/>
      <c r="K39" s="55" t="s">
        <v>667</v>
      </c>
      <c r="L39" s="72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>
      <c r="A40" s="7">
        <v>39.0</v>
      </c>
      <c r="B40" s="50" t="s">
        <v>668</v>
      </c>
      <c r="C40" s="69" t="s">
        <v>669</v>
      </c>
      <c r="D40" s="69" t="s">
        <v>670</v>
      </c>
      <c r="E40" s="51"/>
      <c r="F40" s="56" t="s">
        <v>22</v>
      </c>
      <c r="G40" s="56">
        <v>12.0</v>
      </c>
      <c r="H40" s="53" t="s">
        <v>194</v>
      </c>
      <c r="I40" s="51" t="s">
        <v>195</v>
      </c>
      <c r="J40" s="71"/>
      <c r="K40" s="57" t="s">
        <v>671</v>
      </c>
      <c r="L40" s="72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>
      <c r="A41" s="7">
        <v>40.0</v>
      </c>
      <c r="B41" s="50">
        <v>238194.0</v>
      </c>
      <c r="C41" s="51" t="s">
        <v>672</v>
      </c>
      <c r="D41" s="51" t="s">
        <v>673</v>
      </c>
      <c r="E41" s="51" t="s">
        <v>674</v>
      </c>
      <c r="F41" s="56" t="s">
        <v>13</v>
      </c>
      <c r="G41" s="56">
        <v>11.0</v>
      </c>
      <c r="H41" s="53" t="s">
        <v>282</v>
      </c>
      <c r="I41" s="51" t="s">
        <v>272</v>
      </c>
      <c r="J41" s="54"/>
      <c r="K41" s="57" t="s">
        <v>675</v>
      </c>
      <c r="L41" s="53" t="s">
        <v>676</v>
      </c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>
      <c r="A42" s="7">
        <v>41.0</v>
      </c>
      <c r="B42" s="50">
        <v>203349.0</v>
      </c>
      <c r="C42" s="51" t="s">
        <v>58</v>
      </c>
      <c r="D42" s="51" t="s">
        <v>677</v>
      </c>
      <c r="E42" s="51" t="s">
        <v>678</v>
      </c>
      <c r="F42" s="56" t="s">
        <v>13</v>
      </c>
      <c r="G42" s="56">
        <v>11.0</v>
      </c>
      <c r="H42" s="53" t="s">
        <v>81</v>
      </c>
      <c r="I42" s="51" t="s">
        <v>272</v>
      </c>
      <c r="J42" s="54"/>
      <c r="K42" s="57" t="s">
        <v>679</v>
      </c>
      <c r="L42" s="53" t="s">
        <v>676</v>
      </c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>
      <c r="A43" s="7">
        <v>42.0</v>
      </c>
      <c r="B43" s="50">
        <v>199171.0</v>
      </c>
      <c r="C43" s="51" t="s">
        <v>680</v>
      </c>
      <c r="D43" s="51" t="s">
        <v>681</v>
      </c>
      <c r="E43" s="51" t="s">
        <v>682</v>
      </c>
      <c r="F43" s="56" t="s">
        <v>13</v>
      </c>
      <c r="G43" s="56">
        <v>11.0</v>
      </c>
      <c r="H43" s="53" t="s">
        <v>14</v>
      </c>
      <c r="I43" s="51" t="s">
        <v>272</v>
      </c>
      <c r="J43" s="54"/>
      <c r="K43" s="57" t="s">
        <v>683</v>
      </c>
      <c r="L43" s="53" t="s">
        <v>676</v>
      </c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>
      <c r="A44" s="7">
        <v>43.0</v>
      </c>
      <c r="B44" s="50">
        <v>205352.0</v>
      </c>
      <c r="C44" s="51" t="s">
        <v>684</v>
      </c>
      <c r="D44" s="51" t="s">
        <v>685</v>
      </c>
      <c r="E44" s="51" t="s">
        <v>686</v>
      </c>
      <c r="F44" s="56" t="s">
        <v>22</v>
      </c>
      <c r="G44" s="56">
        <v>11.0</v>
      </c>
      <c r="H44" s="53" t="s">
        <v>14</v>
      </c>
      <c r="I44" s="51" t="s">
        <v>272</v>
      </c>
      <c r="J44" s="54"/>
      <c r="K44" s="57" t="s">
        <v>687</v>
      </c>
      <c r="L44" s="53" t="s">
        <v>688</v>
      </c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>
      <c r="A45" s="7">
        <v>44.0</v>
      </c>
      <c r="B45" s="73">
        <v>255754.0</v>
      </c>
      <c r="C45" s="74" t="s">
        <v>689</v>
      </c>
      <c r="D45" s="74" t="s">
        <v>690</v>
      </c>
      <c r="E45" s="74" t="s">
        <v>105</v>
      </c>
      <c r="F45" s="56" t="s">
        <v>13</v>
      </c>
      <c r="G45" s="56">
        <v>13.0</v>
      </c>
      <c r="H45" s="75" t="s">
        <v>232</v>
      </c>
      <c r="I45" s="51" t="s">
        <v>272</v>
      </c>
      <c r="J45" s="54"/>
      <c r="K45" s="76" t="s">
        <v>691</v>
      </c>
      <c r="L45" s="53" t="s">
        <v>676</v>
      </c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>
      <c r="A46" s="7">
        <v>45.0</v>
      </c>
      <c r="B46" s="73">
        <v>258457.0</v>
      </c>
      <c r="C46" s="74" t="s">
        <v>692</v>
      </c>
      <c r="D46" s="74" t="s">
        <v>693</v>
      </c>
      <c r="E46" s="74" t="s">
        <v>694</v>
      </c>
      <c r="F46" s="56" t="s">
        <v>13</v>
      </c>
      <c r="G46" s="56">
        <v>13.0</v>
      </c>
      <c r="H46" s="75" t="s">
        <v>519</v>
      </c>
      <c r="I46" s="51" t="s">
        <v>272</v>
      </c>
      <c r="J46" s="54"/>
      <c r="K46" s="76" t="s">
        <v>695</v>
      </c>
      <c r="L46" s="53" t="s">
        <v>696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>
      <c r="A47" s="7">
        <v>46.0</v>
      </c>
      <c r="B47" s="73">
        <v>227257.0</v>
      </c>
      <c r="C47" s="74" t="s">
        <v>697</v>
      </c>
      <c r="D47" s="74" t="s">
        <v>698</v>
      </c>
      <c r="E47" s="74" t="s">
        <v>699</v>
      </c>
      <c r="F47" s="56" t="s">
        <v>13</v>
      </c>
      <c r="G47" s="56">
        <v>13.0</v>
      </c>
      <c r="H47" s="53" t="s">
        <v>56</v>
      </c>
      <c r="I47" s="51" t="s">
        <v>272</v>
      </c>
      <c r="J47" s="54"/>
      <c r="K47" s="76" t="s">
        <v>700</v>
      </c>
      <c r="L47" s="53" t="s">
        <v>696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>
      <c r="A48" s="7">
        <v>47.0</v>
      </c>
      <c r="B48" s="50" t="s">
        <v>701</v>
      </c>
      <c r="C48" s="64" t="s">
        <v>58</v>
      </c>
      <c r="D48" s="67" t="s">
        <v>702</v>
      </c>
      <c r="E48" s="64" t="s">
        <v>703</v>
      </c>
      <c r="F48" s="56" t="s">
        <v>13</v>
      </c>
      <c r="G48" s="56">
        <v>17.0</v>
      </c>
      <c r="H48" s="53"/>
      <c r="I48" s="67" t="s">
        <v>342</v>
      </c>
      <c r="J48" s="66"/>
      <c r="K48" s="57" t="s">
        <v>704</v>
      </c>
      <c r="L48" s="53" t="s">
        <v>705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>
      <c r="A49" s="7">
        <v>48.0</v>
      </c>
      <c r="B49" s="50" t="s">
        <v>706</v>
      </c>
      <c r="C49" s="64" t="s">
        <v>451</v>
      </c>
      <c r="D49" s="67" t="s">
        <v>707</v>
      </c>
      <c r="E49" s="64" t="s">
        <v>533</v>
      </c>
      <c r="F49" s="56" t="s">
        <v>13</v>
      </c>
      <c r="G49" s="56">
        <v>17.0</v>
      </c>
      <c r="H49" s="53" t="s">
        <v>708</v>
      </c>
      <c r="I49" s="67" t="s">
        <v>355</v>
      </c>
      <c r="J49" s="66"/>
      <c r="K49" s="57" t="s">
        <v>709</v>
      </c>
      <c r="L49" s="53" t="s">
        <v>705</v>
      </c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>
      <c r="A50" s="7">
        <v>49.0</v>
      </c>
      <c r="B50" s="50" t="s">
        <v>710</v>
      </c>
      <c r="C50" s="64" t="s">
        <v>711</v>
      </c>
      <c r="D50" s="67" t="s">
        <v>181</v>
      </c>
      <c r="E50" s="64" t="s">
        <v>37</v>
      </c>
      <c r="F50" s="56" t="s">
        <v>13</v>
      </c>
      <c r="G50" s="56">
        <v>17.0</v>
      </c>
      <c r="H50" s="53" t="s">
        <v>712</v>
      </c>
      <c r="I50" s="67" t="s">
        <v>355</v>
      </c>
      <c r="J50" s="66"/>
      <c r="K50" s="60" t="s">
        <v>713</v>
      </c>
      <c r="L50" s="53" t="s">
        <v>705</v>
      </c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>
      <c r="A51" s="7">
        <v>50.0</v>
      </c>
      <c r="B51" s="50" t="s">
        <v>714</v>
      </c>
      <c r="C51" s="64" t="s">
        <v>715</v>
      </c>
      <c r="D51" s="67" t="s">
        <v>716</v>
      </c>
      <c r="E51" s="64" t="s">
        <v>717</v>
      </c>
      <c r="F51" s="56" t="s">
        <v>13</v>
      </c>
      <c r="G51" s="56">
        <v>17.0</v>
      </c>
      <c r="H51" s="53" t="s">
        <v>359</v>
      </c>
      <c r="I51" s="67" t="s">
        <v>355</v>
      </c>
      <c r="J51" s="66"/>
      <c r="K51" s="60" t="s">
        <v>718</v>
      </c>
      <c r="L51" s="53" t="s">
        <v>705</v>
      </c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>
      <c r="A52" s="7">
        <v>51.0</v>
      </c>
      <c r="B52" s="50" t="s">
        <v>719</v>
      </c>
      <c r="C52" s="67" t="s">
        <v>720</v>
      </c>
      <c r="D52" s="67" t="s">
        <v>721</v>
      </c>
      <c r="E52" s="67" t="s">
        <v>722</v>
      </c>
      <c r="F52" s="56" t="s">
        <v>13</v>
      </c>
      <c r="G52" s="56">
        <v>18.0</v>
      </c>
      <c r="H52" s="53" t="s">
        <v>232</v>
      </c>
      <c r="I52" s="67" t="s">
        <v>355</v>
      </c>
      <c r="J52" s="66"/>
      <c r="K52" s="60" t="s">
        <v>723</v>
      </c>
      <c r="L52" s="53" t="s">
        <v>705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>
      <c r="A53" s="7">
        <v>52.0</v>
      </c>
      <c r="B53" s="50" t="s">
        <v>724</v>
      </c>
      <c r="C53" s="67" t="s">
        <v>725</v>
      </c>
      <c r="D53" s="67" t="s">
        <v>726</v>
      </c>
      <c r="E53" s="67" t="s">
        <v>457</v>
      </c>
      <c r="F53" s="56" t="s">
        <v>13</v>
      </c>
      <c r="G53" s="56">
        <v>18.0</v>
      </c>
      <c r="H53" s="53" t="s">
        <v>727</v>
      </c>
      <c r="I53" s="67" t="s">
        <v>355</v>
      </c>
      <c r="J53" s="66"/>
      <c r="K53" s="57" t="s">
        <v>728</v>
      </c>
      <c r="L53" s="53" t="s">
        <v>705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>
      <c r="A54" s="7">
        <v>53.0</v>
      </c>
      <c r="B54" s="50" t="s">
        <v>729</v>
      </c>
      <c r="C54" s="64" t="s">
        <v>173</v>
      </c>
      <c r="D54" s="67" t="s">
        <v>11</v>
      </c>
      <c r="E54" s="64" t="s">
        <v>730</v>
      </c>
      <c r="F54" s="56" t="s">
        <v>13</v>
      </c>
      <c r="G54" s="56">
        <v>18.0</v>
      </c>
      <c r="H54" s="53" t="s">
        <v>731</v>
      </c>
      <c r="I54" s="67" t="s">
        <v>355</v>
      </c>
      <c r="J54" s="66"/>
      <c r="K54" s="57" t="s">
        <v>732</v>
      </c>
      <c r="L54" s="53" t="s">
        <v>705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>
      <c r="A55" s="7">
        <v>54.0</v>
      </c>
      <c r="B55" s="50" t="s">
        <v>733</v>
      </c>
      <c r="C55" s="67" t="s">
        <v>734</v>
      </c>
      <c r="D55" s="67" t="s">
        <v>735</v>
      </c>
      <c r="E55" s="67" t="s">
        <v>146</v>
      </c>
      <c r="F55" s="56" t="s">
        <v>13</v>
      </c>
      <c r="G55" s="56">
        <v>18.0</v>
      </c>
      <c r="H55" s="53" t="s">
        <v>422</v>
      </c>
      <c r="I55" s="67" t="s">
        <v>355</v>
      </c>
      <c r="J55" s="66"/>
      <c r="K55" s="60" t="s">
        <v>736</v>
      </c>
      <c r="L55" s="53" t="s">
        <v>705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>
      <c r="A56" s="7">
        <v>55.0</v>
      </c>
      <c r="B56" s="50" t="s">
        <v>737</v>
      </c>
      <c r="C56" s="67" t="s">
        <v>738</v>
      </c>
      <c r="D56" s="67" t="s">
        <v>739</v>
      </c>
      <c r="E56" s="67" t="s">
        <v>740</v>
      </c>
      <c r="F56" s="56" t="s">
        <v>13</v>
      </c>
      <c r="G56" s="56">
        <v>18.0</v>
      </c>
      <c r="H56" s="53" t="s">
        <v>741</v>
      </c>
      <c r="I56" s="67" t="s">
        <v>355</v>
      </c>
      <c r="J56" s="66"/>
      <c r="K56" s="60" t="s">
        <v>742</v>
      </c>
      <c r="L56" s="53" t="s">
        <v>705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>
      <c r="A57" s="7">
        <v>56.0</v>
      </c>
      <c r="B57" s="50" t="s">
        <v>743</v>
      </c>
      <c r="C57" s="67" t="s">
        <v>65</v>
      </c>
      <c r="D57" s="67" t="s">
        <v>744</v>
      </c>
      <c r="E57" s="67" t="s">
        <v>745</v>
      </c>
      <c r="F57" s="56" t="s">
        <v>13</v>
      </c>
      <c r="G57" s="56">
        <v>18.0</v>
      </c>
      <c r="H57" s="53" t="s">
        <v>727</v>
      </c>
      <c r="I57" s="67" t="s">
        <v>355</v>
      </c>
      <c r="J57" s="66"/>
      <c r="K57" s="60" t="s">
        <v>746</v>
      </c>
      <c r="L57" s="53" t="s">
        <v>705</v>
      </c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>
      <c r="A58" s="7">
        <v>57.0</v>
      </c>
      <c r="B58" s="50" t="s">
        <v>747</v>
      </c>
      <c r="C58" s="67" t="s">
        <v>748</v>
      </c>
      <c r="D58" s="67" t="s">
        <v>749</v>
      </c>
      <c r="E58" s="67" t="s">
        <v>750</v>
      </c>
      <c r="F58" s="56" t="s">
        <v>13</v>
      </c>
      <c r="G58" s="56">
        <v>18.0</v>
      </c>
      <c r="H58" s="53" t="s">
        <v>643</v>
      </c>
      <c r="I58" s="67" t="s">
        <v>355</v>
      </c>
      <c r="J58" s="66"/>
      <c r="K58" s="60" t="s">
        <v>751</v>
      </c>
      <c r="L58" s="53" t="s">
        <v>705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>
      <c r="A59" s="7">
        <v>58.0</v>
      </c>
      <c r="B59" s="50" t="s">
        <v>752</v>
      </c>
      <c r="C59" s="67" t="s">
        <v>753</v>
      </c>
      <c r="D59" s="67" t="s">
        <v>754</v>
      </c>
      <c r="E59" s="67" t="s">
        <v>755</v>
      </c>
      <c r="F59" s="56" t="s">
        <v>22</v>
      </c>
      <c r="G59" s="56">
        <v>18.0</v>
      </c>
      <c r="H59" s="53" t="s">
        <v>422</v>
      </c>
      <c r="I59" s="67" t="s">
        <v>355</v>
      </c>
      <c r="J59" s="66"/>
      <c r="K59" s="57" t="s">
        <v>756</v>
      </c>
      <c r="L59" s="53" t="s">
        <v>705</v>
      </c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>
      <c r="A60" s="7">
        <v>59.0</v>
      </c>
      <c r="B60" s="50" t="s">
        <v>757</v>
      </c>
      <c r="C60" s="67" t="s">
        <v>758</v>
      </c>
      <c r="D60" s="67" t="s">
        <v>750</v>
      </c>
      <c r="E60" s="67" t="s">
        <v>759</v>
      </c>
      <c r="F60" s="56" t="s">
        <v>22</v>
      </c>
      <c r="G60" s="56">
        <v>18.0</v>
      </c>
      <c r="H60" s="53" t="s">
        <v>422</v>
      </c>
      <c r="I60" s="67" t="s">
        <v>355</v>
      </c>
      <c r="J60" s="66"/>
      <c r="K60" s="60" t="s">
        <v>760</v>
      </c>
      <c r="L60" s="53" t="s">
        <v>705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>
      <c r="A61" s="7">
        <v>60.0</v>
      </c>
      <c r="B61" s="50" t="s">
        <v>761</v>
      </c>
      <c r="C61" s="67" t="s">
        <v>762</v>
      </c>
      <c r="D61" s="67" t="s">
        <v>735</v>
      </c>
      <c r="E61" s="67" t="s">
        <v>763</v>
      </c>
      <c r="F61" s="56" t="s">
        <v>22</v>
      </c>
      <c r="G61" s="56">
        <v>18.0</v>
      </c>
      <c r="H61" s="53" t="s">
        <v>764</v>
      </c>
      <c r="I61" s="67" t="s">
        <v>355</v>
      </c>
      <c r="J61" s="66"/>
      <c r="K61" s="60" t="s">
        <v>765</v>
      </c>
      <c r="L61" s="53" t="s">
        <v>705</v>
      </c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>
      <c r="A62" s="7">
        <v>61.0</v>
      </c>
      <c r="B62" s="50" t="s">
        <v>766</v>
      </c>
      <c r="C62" s="67" t="s">
        <v>767</v>
      </c>
      <c r="D62" s="67" t="s">
        <v>768</v>
      </c>
      <c r="E62" s="67" t="s">
        <v>769</v>
      </c>
      <c r="F62" s="56" t="s">
        <v>22</v>
      </c>
      <c r="G62" s="56">
        <v>18.0</v>
      </c>
      <c r="H62" s="53" t="s">
        <v>395</v>
      </c>
      <c r="I62" s="67" t="s">
        <v>355</v>
      </c>
      <c r="J62" s="66"/>
      <c r="K62" s="60" t="s">
        <v>770</v>
      </c>
      <c r="L62" s="53" t="s">
        <v>771</v>
      </c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>
      <c r="A63" s="7">
        <v>62.0</v>
      </c>
      <c r="B63" s="50" t="s">
        <v>772</v>
      </c>
      <c r="C63" s="67" t="s">
        <v>773</v>
      </c>
      <c r="D63" s="67" t="s">
        <v>774</v>
      </c>
      <c r="E63" s="67" t="s">
        <v>775</v>
      </c>
      <c r="F63" s="56" t="s">
        <v>22</v>
      </c>
      <c r="G63" s="56">
        <v>18.0</v>
      </c>
      <c r="H63" s="53" t="s">
        <v>98</v>
      </c>
      <c r="I63" s="67" t="s">
        <v>355</v>
      </c>
      <c r="J63" s="66"/>
      <c r="K63" s="60" t="s">
        <v>776</v>
      </c>
      <c r="L63" s="53" t="s">
        <v>705</v>
      </c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>
      <c r="A64" s="7">
        <v>63.0</v>
      </c>
      <c r="B64" s="50" t="s">
        <v>777</v>
      </c>
      <c r="C64" s="67" t="s">
        <v>778</v>
      </c>
      <c r="D64" s="67" t="s">
        <v>779</v>
      </c>
      <c r="E64" s="67" t="s">
        <v>780</v>
      </c>
      <c r="F64" s="56" t="s">
        <v>22</v>
      </c>
      <c r="G64" s="56">
        <v>18.0</v>
      </c>
      <c r="H64" s="53" t="s">
        <v>61</v>
      </c>
      <c r="I64" s="67" t="s">
        <v>355</v>
      </c>
      <c r="J64" s="66"/>
      <c r="K64" s="57" t="s">
        <v>781</v>
      </c>
      <c r="L64" s="53" t="s">
        <v>705</v>
      </c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>
      <c r="A65" s="7">
        <v>64.0</v>
      </c>
      <c r="B65" s="50" t="s">
        <v>782</v>
      </c>
      <c r="C65" s="67" t="s">
        <v>783</v>
      </c>
      <c r="D65" s="67" t="s">
        <v>784</v>
      </c>
      <c r="E65" s="67" t="s">
        <v>785</v>
      </c>
      <c r="F65" s="56" t="s">
        <v>13</v>
      </c>
      <c r="G65" s="56">
        <v>19.0</v>
      </c>
      <c r="H65" s="53" t="s">
        <v>786</v>
      </c>
      <c r="I65" s="67" t="s">
        <v>355</v>
      </c>
      <c r="J65" s="66"/>
      <c r="K65" s="57" t="s">
        <v>787</v>
      </c>
      <c r="L65" s="53" t="s">
        <v>788</v>
      </c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>
      <c r="A66" s="7">
        <v>65.0</v>
      </c>
      <c r="B66" s="50" t="s">
        <v>789</v>
      </c>
      <c r="C66" s="67" t="s">
        <v>589</v>
      </c>
      <c r="D66" s="67" t="s">
        <v>174</v>
      </c>
      <c r="E66" s="67" t="s">
        <v>482</v>
      </c>
      <c r="F66" s="56" t="s">
        <v>13</v>
      </c>
      <c r="G66" s="56">
        <v>19.0</v>
      </c>
      <c r="H66" s="53" t="s">
        <v>232</v>
      </c>
      <c r="I66" s="67" t="s">
        <v>355</v>
      </c>
      <c r="J66" s="66"/>
      <c r="K66" s="57" t="s">
        <v>790</v>
      </c>
      <c r="L66" s="53" t="s">
        <v>791</v>
      </c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>
      <c r="A67" s="7">
        <v>66.0</v>
      </c>
      <c r="B67" s="50">
        <v>234395.0</v>
      </c>
      <c r="C67" s="53" t="s">
        <v>320</v>
      </c>
      <c r="D67" s="53" t="s">
        <v>792</v>
      </c>
      <c r="E67" s="57" t="s">
        <v>793</v>
      </c>
      <c r="F67" s="56" t="s">
        <v>13</v>
      </c>
      <c r="G67" s="56">
        <v>2.0</v>
      </c>
      <c r="H67" s="57" t="s">
        <v>794</v>
      </c>
      <c r="I67" s="57" t="s">
        <v>419</v>
      </c>
      <c r="J67" s="68"/>
      <c r="K67" s="57"/>
      <c r="L67" s="53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>
      <c r="A68" s="7">
        <v>67.0</v>
      </c>
      <c r="B68" s="50">
        <v>286084.0</v>
      </c>
      <c r="C68" s="53" t="s">
        <v>795</v>
      </c>
      <c r="D68" s="53" t="s">
        <v>796</v>
      </c>
      <c r="E68" s="57" t="s">
        <v>339</v>
      </c>
      <c r="F68" s="56" t="s">
        <v>13</v>
      </c>
      <c r="G68" s="56">
        <v>4.0</v>
      </c>
      <c r="H68" s="57" t="s">
        <v>81</v>
      </c>
      <c r="I68" s="57" t="s">
        <v>419</v>
      </c>
      <c r="J68" s="68"/>
      <c r="K68" s="57"/>
      <c r="L68" s="53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>
      <c r="A69" s="7">
        <v>68.0</v>
      </c>
      <c r="B69" s="50">
        <v>280291.0</v>
      </c>
      <c r="C69" s="53" t="s">
        <v>797</v>
      </c>
      <c r="D69" s="53" t="s">
        <v>59</v>
      </c>
      <c r="E69" s="57" t="s">
        <v>186</v>
      </c>
      <c r="F69" s="56" t="s">
        <v>22</v>
      </c>
      <c r="G69" s="56">
        <v>4.0</v>
      </c>
      <c r="H69" s="57" t="s">
        <v>81</v>
      </c>
      <c r="I69" s="57" t="s">
        <v>419</v>
      </c>
      <c r="J69" s="68"/>
      <c r="K69" s="57"/>
      <c r="L69" s="53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>
      <c r="A70" s="7">
        <v>69.0</v>
      </c>
      <c r="B70" s="59">
        <v>264311.0</v>
      </c>
      <c r="C70" s="53" t="s">
        <v>798</v>
      </c>
      <c r="D70" s="53" t="s">
        <v>799</v>
      </c>
      <c r="E70" s="57" t="s">
        <v>800</v>
      </c>
      <c r="F70" s="61" t="s">
        <v>13</v>
      </c>
      <c r="G70" s="61">
        <v>10.0</v>
      </c>
      <c r="H70" s="57" t="s">
        <v>643</v>
      </c>
      <c r="I70" s="57" t="s">
        <v>460</v>
      </c>
      <c r="J70" s="68"/>
      <c r="K70" s="57"/>
      <c r="L70" s="53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>
      <c r="A71" s="7">
        <v>70.0</v>
      </c>
      <c r="B71" s="59">
        <v>254975.0</v>
      </c>
      <c r="C71" s="53" t="s">
        <v>801</v>
      </c>
      <c r="D71" s="53" t="s">
        <v>430</v>
      </c>
      <c r="E71" s="57" t="s">
        <v>802</v>
      </c>
      <c r="F71" s="61" t="s">
        <v>22</v>
      </c>
      <c r="G71" s="61">
        <v>10.0</v>
      </c>
      <c r="H71" s="57" t="s">
        <v>803</v>
      </c>
      <c r="I71" s="57" t="s">
        <v>460</v>
      </c>
      <c r="J71" s="68"/>
      <c r="K71" s="57"/>
      <c r="L71" s="53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>
      <c r="A72" s="7">
        <v>71.0</v>
      </c>
      <c r="B72" s="59">
        <v>209742.0</v>
      </c>
      <c r="C72" s="53" t="s">
        <v>320</v>
      </c>
      <c r="D72" s="53" t="s">
        <v>325</v>
      </c>
      <c r="E72" s="57" t="s">
        <v>804</v>
      </c>
      <c r="F72" s="56" t="s">
        <v>13</v>
      </c>
      <c r="G72" s="56">
        <v>9.0</v>
      </c>
      <c r="H72" s="60" t="s">
        <v>64</v>
      </c>
      <c r="I72" s="57" t="s">
        <v>460</v>
      </c>
      <c r="J72" s="68"/>
      <c r="K72" s="57"/>
      <c r="L72" s="53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>
      <c r="A73" s="6"/>
      <c r="B73" s="44"/>
      <c r="C73" s="45"/>
      <c r="D73" s="45"/>
      <c r="E73" s="45"/>
      <c r="F73" s="46"/>
      <c r="G73" s="46"/>
      <c r="H73" s="47"/>
      <c r="I73" s="45"/>
      <c r="J73" s="77"/>
      <c r="K73" s="14"/>
      <c r="L73" s="47"/>
      <c r="M73" s="14"/>
      <c r="N73" s="14"/>
      <c r="O73" s="14"/>
      <c r="P73" s="14"/>
      <c r="Q73" s="14"/>
      <c r="R73" s="14"/>
      <c r="S73" s="14"/>
      <c r="T73" s="14"/>
      <c r="U73" s="14"/>
      <c r="V73" s="14"/>
    </row>
  </sheetData>
  <hyperlinks>
    <hyperlink r:id="rId1" ref="K2"/>
    <hyperlink r:id="rId2" ref="K3"/>
    <hyperlink r:id="rId3" ref="K39"/>
  </hyperlinks>
  <printOptions/>
  <pageMargins bottom="0.75" footer="0.0" header="0.0" left="0.7" right="0.7" top="0.75"/>
  <pageSetup orientation="landscape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8.71"/>
    <col customWidth="1" min="3" max="3" width="11.29"/>
    <col customWidth="1" min="4" max="4" width="20.71"/>
    <col customWidth="1" min="5" max="5" width="27.43"/>
    <col customWidth="1" min="6" max="6" width="23.43"/>
    <col customWidth="1" min="7" max="7" width="12.86"/>
    <col customWidth="1" min="8" max="8" width="9.86"/>
    <col customWidth="1" min="9" max="9" width="66.43"/>
    <col customWidth="1" min="10" max="10" width="16.0"/>
    <col customWidth="1" min="11" max="11" width="10.14"/>
    <col customWidth="1" min="12" max="12" width="44.86"/>
    <col customWidth="1" min="13" max="13" width="34.43"/>
    <col customWidth="1" min="14" max="14" width="37.14"/>
    <col customWidth="1" min="15" max="15" width="60.29"/>
    <col customWidth="1" min="16" max="24" width="15.14"/>
  </cols>
  <sheetData>
    <row r="1" ht="14.25" customHeight="1">
      <c r="A1" s="1" t="s">
        <v>0</v>
      </c>
      <c r="B1" s="248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3" t="s">
        <v>9</v>
      </c>
      <c r="K1" s="1" t="s">
        <v>514</v>
      </c>
      <c r="L1" s="48" t="s">
        <v>515</v>
      </c>
      <c r="M1" s="49" t="s">
        <v>516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>
        <v>1.0</v>
      </c>
      <c r="B2" s="8">
        <v>1.0</v>
      </c>
      <c r="C2" s="191">
        <v>196581.0</v>
      </c>
      <c r="D2" s="137" t="s">
        <v>2408</v>
      </c>
      <c r="E2" s="137" t="s">
        <v>2409</v>
      </c>
      <c r="F2" s="137" t="s">
        <v>812</v>
      </c>
      <c r="G2" s="90" t="s">
        <v>13</v>
      </c>
      <c r="H2" s="90">
        <v>9.0</v>
      </c>
      <c r="I2" s="89" t="s">
        <v>525</v>
      </c>
      <c r="J2" s="137" t="s">
        <v>520</v>
      </c>
      <c r="K2" s="132"/>
      <c r="L2" s="249" t="s">
        <v>2410</v>
      </c>
      <c r="M2" s="89" t="s">
        <v>522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>
      <c r="A3" s="7">
        <v>2.0</v>
      </c>
      <c r="B3" s="8">
        <v>2.0</v>
      </c>
      <c r="C3" s="191">
        <v>204305.0</v>
      </c>
      <c r="D3" s="137" t="s">
        <v>2411</v>
      </c>
      <c r="E3" s="137" t="s">
        <v>440</v>
      </c>
      <c r="F3" s="137" t="s">
        <v>54</v>
      </c>
      <c r="G3" s="90" t="s">
        <v>13</v>
      </c>
      <c r="H3" s="90">
        <v>9.0</v>
      </c>
      <c r="I3" s="89" t="s">
        <v>119</v>
      </c>
      <c r="J3" s="137" t="s">
        <v>520</v>
      </c>
      <c r="K3" s="132"/>
      <c r="L3" s="249" t="s">
        <v>2412</v>
      </c>
      <c r="M3" s="89" t="s">
        <v>522</v>
      </c>
      <c r="N3" s="14" t="s">
        <v>2413</v>
      </c>
      <c r="O3" s="250"/>
      <c r="P3" s="14"/>
      <c r="Q3" s="14"/>
      <c r="R3" s="14"/>
      <c r="S3" s="14"/>
      <c r="T3" s="14"/>
      <c r="U3" s="14"/>
      <c r="V3" s="14"/>
      <c r="W3" s="14"/>
      <c r="X3" s="14"/>
    </row>
    <row r="4">
      <c r="A4" s="7">
        <v>3.0</v>
      </c>
      <c r="B4" s="8">
        <v>3.0</v>
      </c>
      <c r="C4" s="160">
        <v>255732.0</v>
      </c>
      <c r="D4" s="118" t="s">
        <v>1670</v>
      </c>
      <c r="E4" s="118" t="s">
        <v>1008</v>
      </c>
      <c r="F4" s="118" t="s">
        <v>864</v>
      </c>
      <c r="G4" s="104" t="s">
        <v>13</v>
      </c>
      <c r="H4" s="104">
        <v>9.0</v>
      </c>
      <c r="I4" s="114" t="s">
        <v>64</v>
      </c>
      <c r="J4" s="118" t="s">
        <v>520</v>
      </c>
      <c r="K4" s="126">
        <v>90.0</v>
      </c>
      <c r="L4" s="251" t="s">
        <v>2414</v>
      </c>
      <c r="M4" s="114" t="s">
        <v>522</v>
      </c>
      <c r="N4" s="14" t="s">
        <v>2415</v>
      </c>
      <c r="O4" s="252"/>
      <c r="P4" s="14"/>
      <c r="Q4" s="14"/>
      <c r="R4" s="14"/>
      <c r="S4" s="14"/>
      <c r="T4" s="14"/>
      <c r="U4" s="14"/>
      <c r="V4" s="14"/>
      <c r="W4" s="14"/>
      <c r="X4" s="14"/>
    </row>
    <row r="5">
      <c r="A5" s="7">
        <v>4.0</v>
      </c>
      <c r="B5" s="8">
        <v>4.0</v>
      </c>
      <c r="C5" s="160" t="s">
        <v>1674</v>
      </c>
      <c r="D5" s="118" t="s">
        <v>1675</v>
      </c>
      <c r="E5" s="118" t="s">
        <v>327</v>
      </c>
      <c r="F5" s="118" t="s">
        <v>1676</v>
      </c>
      <c r="G5" s="104" t="s">
        <v>13</v>
      </c>
      <c r="H5" s="104">
        <v>9.0</v>
      </c>
      <c r="I5" s="102" t="s">
        <v>525</v>
      </c>
      <c r="J5" s="118" t="s">
        <v>520</v>
      </c>
      <c r="K5" s="126" t="s">
        <v>2416</v>
      </c>
      <c r="L5" s="253" t="s">
        <v>2417</v>
      </c>
      <c r="M5" s="114" t="s">
        <v>522</v>
      </c>
      <c r="N5" s="14" t="s">
        <v>1630</v>
      </c>
      <c r="O5" s="254"/>
      <c r="P5" s="14"/>
      <c r="Q5" s="14"/>
      <c r="R5" s="14"/>
      <c r="S5" s="14"/>
      <c r="T5" s="14"/>
      <c r="U5" s="14"/>
      <c r="V5" s="14"/>
      <c r="W5" s="14"/>
      <c r="X5" s="14"/>
    </row>
    <row r="6">
      <c r="A6" s="7">
        <v>5.0</v>
      </c>
      <c r="B6" s="8">
        <v>5.0</v>
      </c>
      <c r="C6" s="191">
        <v>251181.0</v>
      </c>
      <c r="D6" s="137" t="s">
        <v>2418</v>
      </c>
      <c r="E6" s="137" t="s">
        <v>2419</v>
      </c>
      <c r="F6" s="137" t="s">
        <v>774</v>
      </c>
      <c r="G6" s="90" t="s">
        <v>22</v>
      </c>
      <c r="H6" s="90">
        <v>9.0</v>
      </c>
      <c r="I6" s="89" t="s">
        <v>525</v>
      </c>
      <c r="J6" s="137" t="s">
        <v>520</v>
      </c>
      <c r="K6" s="132"/>
      <c r="L6" s="249" t="s">
        <v>2420</v>
      </c>
      <c r="M6" s="89" t="s">
        <v>522</v>
      </c>
      <c r="N6" s="14" t="s">
        <v>2421</v>
      </c>
      <c r="O6" s="255"/>
      <c r="P6" s="14"/>
      <c r="Q6" s="14"/>
      <c r="R6" s="14"/>
      <c r="S6" s="14"/>
      <c r="T6" s="14"/>
      <c r="U6" s="14"/>
      <c r="V6" s="14"/>
      <c r="W6" s="14"/>
      <c r="X6" s="14"/>
    </row>
    <row r="7">
      <c r="A7" s="7">
        <v>6.0</v>
      </c>
      <c r="B7" s="8">
        <v>6.0</v>
      </c>
      <c r="C7" s="160">
        <v>197739.0</v>
      </c>
      <c r="D7" s="118" t="s">
        <v>212</v>
      </c>
      <c r="E7" s="118" t="s">
        <v>1351</v>
      </c>
      <c r="F7" s="118" t="s">
        <v>1652</v>
      </c>
      <c r="G7" s="104" t="s">
        <v>22</v>
      </c>
      <c r="H7" s="104">
        <v>9.0</v>
      </c>
      <c r="I7" s="102" t="s">
        <v>525</v>
      </c>
      <c r="J7" s="118" t="s">
        <v>520</v>
      </c>
      <c r="K7" s="126">
        <v>70.0</v>
      </c>
      <c r="L7" s="251" t="s">
        <v>2422</v>
      </c>
      <c r="M7" s="114" t="s">
        <v>522</v>
      </c>
      <c r="N7" s="14" t="s">
        <v>2423</v>
      </c>
      <c r="O7" s="256"/>
      <c r="P7" s="14"/>
      <c r="Q7" s="14"/>
      <c r="R7" s="14"/>
      <c r="S7" s="14"/>
      <c r="T7" s="14"/>
      <c r="U7" s="14"/>
      <c r="V7" s="14"/>
      <c r="W7" s="14"/>
      <c r="X7" s="14"/>
    </row>
    <row r="8">
      <c r="A8" s="7">
        <v>7.0</v>
      </c>
      <c r="B8" s="8">
        <v>7.0</v>
      </c>
      <c r="C8" s="191">
        <v>197375.0</v>
      </c>
      <c r="D8" s="137" t="s">
        <v>286</v>
      </c>
      <c r="E8" s="137" t="s">
        <v>2424</v>
      </c>
      <c r="F8" s="137" t="s">
        <v>2425</v>
      </c>
      <c r="G8" s="90" t="s">
        <v>22</v>
      </c>
      <c r="H8" s="90">
        <v>9.0</v>
      </c>
      <c r="I8" s="89" t="s">
        <v>525</v>
      </c>
      <c r="J8" s="137" t="s">
        <v>520</v>
      </c>
      <c r="K8" s="132"/>
      <c r="L8" s="249" t="s">
        <v>2426</v>
      </c>
      <c r="M8" s="89" t="s">
        <v>522</v>
      </c>
      <c r="N8" s="257"/>
      <c r="O8" s="257"/>
      <c r="P8" s="14"/>
      <c r="Q8" s="14"/>
      <c r="R8" s="14"/>
      <c r="S8" s="14"/>
      <c r="T8" s="14"/>
      <c r="U8" s="14"/>
      <c r="V8" s="14"/>
      <c r="W8" s="14"/>
      <c r="X8" s="14"/>
    </row>
    <row r="9">
      <c r="A9" s="7">
        <v>8.0</v>
      </c>
      <c r="B9" s="8">
        <v>8.0</v>
      </c>
      <c r="C9" s="191">
        <v>237549.0</v>
      </c>
      <c r="D9" s="137" t="s">
        <v>923</v>
      </c>
      <c r="E9" s="137" t="s">
        <v>147</v>
      </c>
      <c r="F9" s="137" t="s">
        <v>11</v>
      </c>
      <c r="G9" s="90" t="s">
        <v>22</v>
      </c>
      <c r="H9" s="90">
        <v>9.0</v>
      </c>
      <c r="I9" s="89" t="s">
        <v>525</v>
      </c>
      <c r="J9" s="137" t="s">
        <v>520</v>
      </c>
      <c r="K9" s="132"/>
      <c r="L9" s="87" t="s">
        <v>2427</v>
      </c>
      <c r="M9" s="89" t="s">
        <v>522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>
      <c r="A10" s="7">
        <v>9.0</v>
      </c>
      <c r="B10" s="8">
        <v>9.0</v>
      </c>
      <c r="C10" s="191">
        <v>237441.0</v>
      </c>
      <c r="D10" s="137" t="s">
        <v>1495</v>
      </c>
      <c r="E10" s="137" t="s">
        <v>2428</v>
      </c>
      <c r="F10" s="137" t="s">
        <v>2429</v>
      </c>
      <c r="G10" s="90" t="s">
        <v>22</v>
      </c>
      <c r="H10" s="90">
        <v>9.0</v>
      </c>
      <c r="I10" s="89" t="s">
        <v>205</v>
      </c>
      <c r="J10" s="137" t="s">
        <v>520</v>
      </c>
      <c r="K10" s="132"/>
      <c r="L10" s="249" t="s">
        <v>2430</v>
      </c>
      <c r="M10" s="89" t="s">
        <v>522</v>
      </c>
      <c r="N10" s="257"/>
      <c r="O10" s="257"/>
      <c r="P10" s="14"/>
      <c r="Q10" s="14"/>
      <c r="R10" s="14"/>
      <c r="S10" s="14"/>
      <c r="T10" s="14"/>
      <c r="U10" s="14"/>
      <c r="V10" s="14"/>
      <c r="W10" s="14"/>
      <c r="X10" s="14"/>
    </row>
    <row r="11">
      <c r="A11" s="7">
        <v>10.0</v>
      </c>
      <c r="B11" s="8">
        <v>10.0</v>
      </c>
      <c r="C11" s="50">
        <v>252480.0</v>
      </c>
      <c r="D11" s="51" t="s">
        <v>69</v>
      </c>
      <c r="E11" s="51" t="s">
        <v>517</v>
      </c>
      <c r="F11" s="51" t="s">
        <v>518</v>
      </c>
      <c r="G11" s="52" t="s">
        <v>13</v>
      </c>
      <c r="H11" s="52">
        <v>10.0</v>
      </c>
      <c r="I11" s="53" t="s">
        <v>519</v>
      </c>
      <c r="J11" s="51" t="s">
        <v>520</v>
      </c>
      <c r="K11" s="54"/>
      <c r="L11" s="55" t="s">
        <v>521</v>
      </c>
      <c r="M11" s="53" t="s">
        <v>522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>
      <c r="A12" s="7">
        <v>11.0</v>
      </c>
      <c r="B12" s="8">
        <v>11.0</v>
      </c>
      <c r="C12" s="50">
        <v>257164.0</v>
      </c>
      <c r="D12" s="51" t="s">
        <v>523</v>
      </c>
      <c r="E12" s="51" t="s">
        <v>415</v>
      </c>
      <c r="F12" s="51" t="s">
        <v>524</v>
      </c>
      <c r="G12" s="52" t="s">
        <v>13</v>
      </c>
      <c r="H12" s="52">
        <v>10.0</v>
      </c>
      <c r="I12" s="53" t="s">
        <v>525</v>
      </c>
      <c r="J12" s="51" t="s">
        <v>520</v>
      </c>
      <c r="K12" s="54"/>
      <c r="L12" s="55" t="s">
        <v>526</v>
      </c>
      <c r="M12" s="53" t="s">
        <v>522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>
      <c r="A13" s="7">
        <v>12.0</v>
      </c>
      <c r="B13" s="8">
        <v>12.0</v>
      </c>
      <c r="C13" s="160">
        <v>267145.0</v>
      </c>
      <c r="D13" s="118" t="s">
        <v>1667</v>
      </c>
      <c r="E13" s="118" t="s">
        <v>1668</v>
      </c>
      <c r="F13" s="118" t="s">
        <v>1669</v>
      </c>
      <c r="G13" s="104" t="s">
        <v>22</v>
      </c>
      <c r="H13" s="104">
        <v>10.0</v>
      </c>
      <c r="I13" s="102" t="s">
        <v>525</v>
      </c>
      <c r="J13" s="118" t="s">
        <v>520</v>
      </c>
      <c r="K13" s="126" t="s">
        <v>2431</v>
      </c>
      <c r="L13" s="251" t="s">
        <v>2432</v>
      </c>
      <c r="M13" s="114" t="s">
        <v>522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>
      <c r="A14" s="7">
        <v>13.0</v>
      </c>
      <c r="B14" s="8">
        <v>13.0</v>
      </c>
      <c r="C14" s="191">
        <v>198363.0</v>
      </c>
      <c r="D14" s="137" t="s">
        <v>1093</v>
      </c>
      <c r="E14" s="137" t="s">
        <v>2433</v>
      </c>
      <c r="F14" s="137" t="s">
        <v>2434</v>
      </c>
      <c r="G14" s="90" t="s">
        <v>22</v>
      </c>
      <c r="H14" s="90">
        <v>10.0</v>
      </c>
      <c r="I14" s="89" t="s">
        <v>525</v>
      </c>
      <c r="J14" s="137" t="s">
        <v>520</v>
      </c>
      <c r="K14" s="132"/>
      <c r="L14" s="249" t="s">
        <v>2435</v>
      </c>
      <c r="M14" s="89" t="s">
        <v>522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>
      <c r="A15" s="7">
        <v>14.0</v>
      </c>
      <c r="B15" s="8">
        <v>14.0</v>
      </c>
      <c r="C15" s="191">
        <v>265044.0</v>
      </c>
      <c r="D15" s="137" t="s">
        <v>2436</v>
      </c>
      <c r="E15" s="137" t="s">
        <v>2437</v>
      </c>
      <c r="F15" s="137" t="s">
        <v>2438</v>
      </c>
      <c r="G15" s="90" t="s">
        <v>22</v>
      </c>
      <c r="H15" s="90">
        <v>10.0</v>
      </c>
      <c r="I15" s="89" t="s">
        <v>519</v>
      </c>
      <c r="J15" s="137" t="s">
        <v>520</v>
      </c>
      <c r="K15" s="132"/>
      <c r="L15" s="249" t="s">
        <v>2439</v>
      </c>
      <c r="M15" s="89" t="s">
        <v>522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>
      <c r="A16" s="7">
        <v>15.0</v>
      </c>
      <c r="B16" s="8">
        <v>15.0</v>
      </c>
      <c r="C16" s="191">
        <v>259817.0</v>
      </c>
      <c r="D16" s="137" t="s">
        <v>2418</v>
      </c>
      <c r="E16" s="137" t="s">
        <v>84</v>
      </c>
      <c r="F16" s="137" t="s">
        <v>2440</v>
      </c>
      <c r="G16" s="90" t="s">
        <v>22</v>
      </c>
      <c r="H16" s="90">
        <v>10.0</v>
      </c>
      <c r="I16" s="89" t="s">
        <v>56</v>
      </c>
      <c r="J16" s="137" t="s">
        <v>520</v>
      </c>
      <c r="K16" s="132"/>
      <c r="L16" s="87" t="s">
        <v>2441</v>
      </c>
      <c r="M16" s="89" t="s">
        <v>522</v>
      </c>
      <c r="N16" s="257"/>
      <c r="O16" s="257"/>
      <c r="P16" s="14"/>
      <c r="Q16" s="14"/>
      <c r="R16" s="14"/>
      <c r="S16" s="14"/>
      <c r="T16" s="14"/>
      <c r="U16" s="14"/>
      <c r="V16" s="14"/>
      <c r="W16" s="14"/>
      <c r="X16" s="14"/>
    </row>
    <row r="17">
      <c r="A17" s="7">
        <v>16.0</v>
      </c>
      <c r="B17" s="8">
        <v>16.0</v>
      </c>
      <c r="C17" s="191">
        <v>237781.0</v>
      </c>
      <c r="D17" s="137" t="s">
        <v>2442</v>
      </c>
      <c r="E17" s="137" t="s">
        <v>2443</v>
      </c>
      <c r="F17" s="137" t="s">
        <v>2424</v>
      </c>
      <c r="G17" s="90" t="s">
        <v>22</v>
      </c>
      <c r="H17" s="90">
        <v>10.0</v>
      </c>
      <c r="I17" s="89" t="s">
        <v>525</v>
      </c>
      <c r="J17" s="137" t="s">
        <v>520</v>
      </c>
      <c r="K17" s="132"/>
      <c r="L17" s="249" t="s">
        <v>2444</v>
      </c>
      <c r="M17" s="89" t="s">
        <v>522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>
      <c r="A18" s="7">
        <v>17.0</v>
      </c>
      <c r="B18" s="8">
        <v>17.0</v>
      </c>
      <c r="C18" s="191">
        <v>237626.0</v>
      </c>
      <c r="D18" s="137" t="s">
        <v>92</v>
      </c>
      <c r="E18" s="137" t="s">
        <v>2445</v>
      </c>
      <c r="F18" s="137" t="s">
        <v>67</v>
      </c>
      <c r="G18" s="90" t="s">
        <v>22</v>
      </c>
      <c r="H18" s="90">
        <v>10.0</v>
      </c>
      <c r="I18" s="89" t="s">
        <v>232</v>
      </c>
      <c r="J18" s="137" t="s">
        <v>520</v>
      </c>
      <c r="K18" s="132"/>
      <c r="L18" s="249" t="s">
        <v>2446</v>
      </c>
      <c r="M18" s="89" t="s">
        <v>522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>
      <c r="A19" s="7">
        <v>18.0</v>
      </c>
      <c r="B19" s="8">
        <v>18.0</v>
      </c>
      <c r="C19" s="191">
        <v>194982.0</v>
      </c>
      <c r="D19" s="137" t="s">
        <v>773</v>
      </c>
      <c r="E19" s="137" t="s">
        <v>1395</v>
      </c>
      <c r="F19" s="137" t="s">
        <v>1329</v>
      </c>
      <c r="G19" s="90" t="s">
        <v>22</v>
      </c>
      <c r="H19" s="90">
        <v>10.0</v>
      </c>
      <c r="I19" s="89" t="s">
        <v>205</v>
      </c>
      <c r="J19" s="137" t="s">
        <v>520</v>
      </c>
      <c r="K19" s="132"/>
      <c r="L19" s="249" t="s">
        <v>2447</v>
      </c>
      <c r="M19" s="89" t="s">
        <v>522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>
      <c r="A20" s="7">
        <v>19.0</v>
      </c>
      <c r="B20" s="8">
        <v>19.0</v>
      </c>
      <c r="C20" s="191" t="s">
        <v>2448</v>
      </c>
      <c r="D20" s="137" t="s">
        <v>2449</v>
      </c>
      <c r="E20" s="137" t="s">
        <v>2450</v>
      </c>
      <c r="F20" s="137" t="s">
        <v>2451</v>
      </c>
      <c r="G20" s="90" t="s">
        <v>13</v>
      </c>
      <c r="H20" s="90">
        <v>11.0</v>
      </c>
      <c r="I20" s="89" t="s">
        <v>525</v>
      </c>
      <c r="J20" s="137" t="s">
        <v>520</v>
      </c>
      <c r="K20" s="132"/>
      <c r="L20" s="249" t="s">
        <v>2452</v>
      </c>
      <c r="M20" s="89" t="s">
        <v>522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>
      <c r="A21" s="7">
        <v>20.0</v>
      </c>
      <c r="B21" s="8">
        <v>20.0</v>
      </c>
      <c r="C21" s="160" t="s">
        <v>1653</v>
      </c>
      <c r="D21" s="118" t="s">
        <v>58</v>
      </c>
      <c r="E21" s="118" t="s">
        <v>146</v>
      </c>
      <c r="F21" s="118" t="s">
        <v>59</v>
      </c>
      <c r="G21" s="104" t="s">
        <v>13</v>
      </c>
      <c r="H21" s="104">
        <v>11.0</v>
      </c>
      <c r="I21" s="114" t="s">
        <v>119</v>
      </c>
      <c r="J21" s="118" t="s">
        <v>520</v>
      </c>
      <c r="K21" s="126" t="s">
        <v>2453</v>
      </c>
      <c r="L21" s="251" t="s">
        <v>2454</v>
      </c>
      <c r="M21" s="114" t="s">
        <v>522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>
      <c r="A22" s="7">
        <v>21.0</v>
      </c>
      <c r="B22" s="8">
        <v>21.0</v>
      </c>
      <c r="C22" s="160" t="s">
        <v>1654</v>
      </c>
      <c r="D22" s="118" t="s">
        <v>1655</v>
      </c>
      <c r="E22" s="118" t="s">
        <v>1656</v>
      </c>
      <c r="F22" s="118" t="s">
        <v>84</v>
      </c>
      <c r="G22" s="104" t="s">
        <v>13</v>
      </c>
      <c r="H22" s="104">
        <v>11.0</v>
      </c>
      <c r="I22" s="114" t="s">
        <v>61</v>
      </c>
      <c r="J22" s="118" t="s">
        <v>520</v>
      </c>
      <c r="K22" s="126">
        <v>40.0</v>
      </c>
      <c r="L22" s="251" t="s">
        <v>2455</v>
      </c>
      <c r="M22" s="114" t="s">
        <v>522</v>
      </c>
      <c r="N22" s="257"/>
      <c r="O22" s="257"/>
      <c r="P22" s="14"/>
      <c r="Q22" s="14"/>
      <c r="R22" s="14"/>
      <c r="S22" s="14"/>
      <c r="T22" s="14"/>
      <c r="U22" s="14"/>
      <c r="V22" s="14"/>
      <c r="W22" s="14"/>
      <c r="X22" s="14"/>
    </row>
    <row r="23">
      <c r="A23" s="7">
        <v>22.0</v>
      </c>
      <c r="B23" s="8">
        <v>22.0</v>
      </c>
      <c r="C23" s="160" t="s">
        <v>1671</v>
      </c>
      <c r="D23" s="118" t="s">
        <v>1672</v>
      </c>
      <c r="E23" s="118" t="s">
        <v>1673</v>
      </c>
      <c r="F23" s="118" t="s">
        <v>1203</v>
      </c>
      <c r="G23" s="104" t="s">
        <v>13</v>
      </c>
      <c r="H23" s="104">
        <v>11.0</v>
      </c>
      <c r="I23" s="114" t="s">
        <v>72</v>
      </c>
      <c r="J23" s="118" t="s">
        <v>520</v>
      </c>
      <c r="K23" s="126" t="s">
        <v>2416</v>
      </c>
      <c r="L23" s="258" t="s">
        <v>2456</v>
      </c>
      <c r="M23" s="114" t="s">
        <v>522</v>
      </c>
      <c r="N23" s="257"/>
      <c r="O23" s="257"/>
      <c r="P23" s="14"/>
      <c r="Q23" s="14"/>
      <c r="R23" s="14"/>
      <c r="S23" s="14"/>
      <c r="T23" s="14"/>
      <c r="U23" s="14"/>
      <c r="V23" s="14"/>
      <c r="W23" s="14"/>
      <c r="X23" s="14"/>
    </row>
    <row r="24">
      <c r="A24" s="7">
        <v>23.0</v>
      </c>
      <c r="B24" s="8">
        <v>23.0</v>
      </c>
      <c r="C24" s="191" t="s">
        <v>2457</v>
      </c>
      <c r="D24" s="137" t="s">
        <v>2458</v>
      </c>
      <c r="E24" s="137" t="s">
        <v>1054</v>
      </c>
      <c r="F24" s="137"/>
      <c r="G24" s="90" t="s">
        <v>13</v>
      </c>
      <c r="H24" s="90">
        <v>11.0</v>
      </c>
      <c r="I24" s="89" t="s">
        <v>14</v>
      </c>
      <c r="J24" s="137" t="s">
        <v>520</v>
      </c>
      <c r="K24" s="132"/>
      <c r="L24" s="249" t="s">
        <v>2459</v>
      </c>
      <c r="M24" s="89" t="s">
        <v>522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>
      <c r="A25" s="7">
        <v>24.0</v>
      </c>
      <c r="B25" s="8">
        <v>24.0</v>
      </c>
      <c r="C25" s="160" t="s">
        <v>1662</v>
      </c>
      <c r="D25" s="118" t="s">
        <v>734</v>
      </c>
      <c r="E25" s="118" t="s">
        <v>24</v>
      </c>
      <c r="F25" s="118" t="s">
        <v>1663</v>
      </c>
      <c r="G25" s="104" t="s">
        <v>13</v>
      </c>
      <c r="H25" s="104">
        <v>11.0</v>
      </c>
      <c r="I25" s="102" t="s">
        <v>525</v>
      </c>
      <c r="J25" s="118" t="s">
        <v>520</v>
      </c>
      <c r="K25" s="126">
        <v>50.0</v>
      </c>
      <c r="L25" s="251" t="s">
        <v>2460</v>
      </c>
      <c r="M25" s="114" t="s">
        <v>522</v>
      </c>
      <c r="N25" s="257"/>
      <c r="O25" s="257"/>
      <c r="P25" s="14"/>
      <c r="Q25" s="14"/>
      <c r="R25" s="14"/>
      <c r="S25" s="14"/>
      <c r="T25" s="14"/>
      <c r="U25" s="14"/>
      <c r="V25" s="14"/>
      <c r="W25" s="14"/>
      <c r="X25" s="14"/>
    </row>
    <row r="26">
      <c r="A26" s="7">
        <v>25.0</v>
      </c>
      <c r="B26" s="8">
        <v>25.0</v>
      </c>
      <c r="C26" s="191" t="s">
        <v>1664</v>
      </c>
      <c r="D26" s="137" t="s">
        <v>1665</v>
      </c>
      <c r="E26" s="137" t="s">
        <v>903</v>
      </c>
      <c r="F26" s="137" t="s">
        <v>1666</v>
      </c>
      <c r="G26" s="90" t="s">
        <v>13</v>
      </c>
      <c r="H26" s="90">
        <v>11.0</v>
      </c>
      <c r="I26" s="89" t="s">
        <v>72</v>
      </c>
      <c r="J26" s="137" t="s">
        <v>520</v>
      </c>
      <c r="K26" s="132"/>
      <c r="L26" s="249" t="s">
        <v>2461</v>
      </c>
      <c r="M26" s="89" t="s">
        <v>522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>
      <c r="A27" s="7">
        <v>26.0</v>
      </c>
      <c r="B27" s="8">
        <v>26.0</v>
      </c>
      <c r="C27" s="160" t="s">
        <v>1650</v>
      </c>
      <c r="D27" s="118" t="s">
        <v>773</v>
      </c>
      <c r="E27" s="118" t="s">
        <v>1651</v>
      </c>
      <c r="F27" s="118" t="s">
        <v>1478</v>
      </c>
      <c r="G27" s="104" t="s">
        <v>22</v>
      </c>
      <c r="H27" s="104">
        <v>11.0</v>
      </c>
      <c r="I27" s="102" t="s">
        <v>525</v>
      </c>
      <c r="J27" s="118" t="s">
        <v>520</v>
      </c>
      <c r="K27" s="126">
        <v>40.0</v>
      </c>
      <c r="L27" s="251" t="s">
        <v>2462</v>
      </c>
      <c r="M27" s="114" t="s">
        <v>522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>
      <c r="A28" s="7">
        <v>27.0</v>
      </c>
      <c r="B28" s="8">
        <v>27.0</v>
      </c>
      <c r="C28" s="191" t="s">
        <v>2463</v>
      </c>
      <c r="D28" s="137" t="s">
        <v>2464</v>
      </c>
      <c r="E28" s="137" t="s">
        <v>2465</v>
      </c>
      <c r="F28" s="137" t="s">
        <v>567</v>
      </c>
      <c r="G28" s="90" t="s">
        <v>22</v>
      </c>
      <c r="H28" s="90">
        <v>11.0</v>
      </c>
      <c r="I28" s="89" t="s">
        <v>201</v>
      </c>
      <c r="J28" s="137" t="s">
        <v>520</v>
      </c>
      <c r="K28" s="132"/>
      <c r="L28" s="249" t="s">
        <v>2466</v>
      </c>
      <c r="M28" s="89" t="s">
        <v>522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>
      <c r="A29" s="7">
        <v>28.0</v>
      </c>
      <c r="B29" s="8">
        <v>28.0</v>
      </c>
      <c r="C29" s="191" t="s">
        <v>2467</v>
      </c>
      <c r="D29" s="137" t="s">
        <v>2468</v>
      </c>
      <c r="E29" s="137" t="s">
        <v>2469</v>
      </c>
      <c r="F29" s="137" t="s">
        <v>415</v>
      </c>
      <c r="G29" s="90" t="s">
        <v>22</v>
      </c>
      <c r="H29" s="90">
        <v>11.0</v>
      </c>
      <c r="I29" s="89" t="s">
        <v>525</v>
      </c>
      <c r="J29" s="137" t="s">
        <v>520</v>
      </c>
      <c r="K29" s="132"/>
      <c r="L29" s="249" t="s">
        <v>2470</v>
      </c>
      <c r="M29" s="89" t="s">
        <v>522</v>
      </c>
      <c r="N29" s="257"/>
      <c r="O29" s="257"/>
      <c r="P29" s="14"/>
      <c r="Q29" s="14"/>
      <c r="R29" s="14"/>
      <c r="S29" s="14"/>
      <c r="T29" s="14"/>
      <c r="U29" s="14"/>
      <c r="V29" s="14"/>
      <c r="W29" s="14"/>
      <c r="X29" s="14"/>
    </row>
    <row r="30">
      <c r="A30" s="7">
        <v>29.0</v>
      </c>
      <c r="B30" s="8">
        <v>29.0</v>
      </c>
      <c r="C30" s="191" t="s">
        <v>2471</v>
      </c>
      <c r="D30" s="137" t="s">
        <v>2472</v>
      </c>
      <c r="E30" s="137" t="s">
        <v>2473</v>
      </c>
      <c r="F30" s="137" t="s">
        <v>2474</v>
      </c>
      <c r="G30" s="90" t="s">
        <v>22</v>
      </c>
      <c r="H30" s="90">
        <v>11.0</v>
      </c>
      <c r="I30" s="89" t="s">
        <v>525</v>
      </c>
      <c r="J30" s="137" t="s">
        <v>520</v>
      </c>
      <c r="K30" s="132"/>
      <c r="L30" s="249" t="s">
        <v>2475</v>
      </c>
      <c r="M30" s="89" t="s">
        <v>522</v>
      </c>
      <c r="N30" s="257"/>
      <c r="O30" s="257"/>
      <c r="P30" s="14"/>
      <c r="Q30" s="14"/>
      <c r="R30" s="14"/>
      <c r="S30" s="14"/>
      <c r="T30" s="14"/>
      <c r="U30" s="14"/>
      <c r="V30" s="14"/>
      <c r="W30" s="14"/>
      <c r="X30" s="14"/>
    </row>
    <row r="31">
      <c r="A31" s="7">
        <v>30.0</v>
      </c>
      <c r="B31" s="8">
        <v>30.0</v>
      </c>
      <c r="C31" s="191" t="s">
        <v>1641</v>
      </c>
      <c r="D31" s="137" t="s">
        <v>1642</v>
      </c>
      <c r="E31" s="137" t="s">
        <v>730</v>
      </c>
      <c r="F31" s="137" t="s">
        <v>310</v>
      </c>
      <c r="G31" s="90" t="s">
        <v>22</v>
      </c>
      <c r="H31" s="90">
        <v>11.0</v>
      </c>
      <c r="I31" s="89" t="s">
        <v>525</v>
      </c>
      <c r="J31" s="137" t="s">
        <v>520</v>
      </c>
      <c r="K31" s="132"/>
      <c r="L31" s="249" t="s">
        <v>2476</v>
      </c>
      <c r="M31" s="89" t="s">
        <v>522</v>
      </c>
      <c r="N31" s="257"/>
      <c r="O31" s="257"/>
      <c r="P31" s="14"/>
      <c r="Q31" s="14"/>
      <c r="R31" s="14"/>
      <c r="S31" s="14"/>
      <c r="T31" s="14"/>
      <c r="U31" s="14"/>
      <c r="V31" s="14"/>
      <c r="W31" s="14"/>
      <c r="X31" s="14"/>
    </row>
    <row r="32">
      <c r="A32" s="7">
        <v>31.0</v>
      </c>
      <c r="B32" s="8">
        <v>31.0</v>
      </c>
      <c r="C32" s="191">
        <v>283657.0</v>
      </c>
      <c r="D32" s="87" t="s">
        <v>41</v>
      </c>
      <c r="E32" s="87" t="s">
        <v>2477</v>
      </c>
      <c r="F32" s="137" t="s">
        <v>482</v>
      </c>
      <c r="G32" s="90" t="s">
        <v>13</v>
      </c>
      <c r="H32" s="90">
        <v>12.0</v>
      </c>
      <c r="I32" s="89" t="s">
        <v>72</v>
      </c>
      <c r="J32" s="137" t="s">
        <v>520</v>
      </c>
      <c r="K32" s="132"/>
      <c r="L32" s="87" t="s">
        <v>2478</v>
      </c>
      <c r="M32" s="89" t="s">
        <v>522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>
      <c r="A33" s="7">
        <v>32.0</v>
      </c>
      <c r="B33" s="8">
        <v>32.0</v>
      </c>
      <c r="C33" s="160">
        <v>323147.0</v>
      </c>
      <c r="D33" s="115" t="s">
        <v>1647</v>
      </c>
      <c r="E33" s="115" t="s">
        <v>1648</v>
      </c>
      <c r="F33" s="118" t="s">
        <v>1649</v>
      </c>
      <c r="G33" s="104" t="s">
        <v>13</v>
      </c>
      <c r="H33" s="104">
        <v>12.0</v>
      </c>
      <c r="I33" s="102" t="s">
        <v>525</v>
      </c>
      <c r="J33" s="118" t="s">
        <v>520</v>
      </c>
      <c r="K33" s="126" t="s">
        <v>2431</v>
      </c>
      <c r="L33" s="115" t="s">
        <v>2479</v>
      </c>
      <c r="M33" s="114" t="s">
        <v>522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>
      <c r="A34" s="7">
        <v>33.0</v>
      </c>
      <c r="B34" s="8">
        <v>33.0</v>
      </c>
      <c r="C34" s="191">
        <v>316164.0</v>
      </c>
      <c r="D34" s="87" t="s">
        <v>2480</v>
      </c>
      <c r="E34" s="87" t="s">
        <v>139</v>
      </c>
      <c r="F34" s="137"/>
      <c r="G34" s="90" t="s">
        <v>13</v>
      </c>
      <c r="H34" s="90">
        <v>12.0</v>
      </c>
      <c r="I34" s="89" t="s">
        <v>519</v>
      </c>
      <c r="J34" s="137" t="s">
        <v>520</v>
      </c>
      <c r="K34" s="132"/>
      <c r="L34" s="87" t="s">
        <v>2481</v>
      </c>
      <c r="M34" s="89" t="s">
        <v>522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>
      <c r="A35" s="7">
        <v>34.0</v>
      </c>
      <c r="B35" s="8">
        <v>34.0</v>
      </c>
      <c r="C35" s="191">
        <v>313431.0</v>
      </c>
      <c r="D35" s="87" t="s">
        <v>62</v>
      </c>
      <c r="E35" s="87" t="s">
        <v>2482</v>
      </c>
      <c r="F35" s="137"/>
      <c r="G35" s="90" t="s">
        <v>13</v>
      </c>
      <c r="H35" s="90">
        <v>12.0</v>
      </c>
      <c r="I35" s="89" t="s">
        <v>519</v>
      </c>
      <c r="J35" s="137" t="s">
        <v>520</v>
      </c>
      <c r="K35" s="132"/>
      <c r="L35" s="87" t="s">
        <v>2483</v>
      </c>
      <c r="M35" s="89" t="s">
        <v>522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>
      <c r="A36" s="7">
        <v>35.0</v>
      </c>
      <c r="B36" s="8">
        <v>35.0</v>
      </c>
      <c r="C36" s="160">
        <v>327691.0</v>
      </c>
      <c r="D36" s="115" t="s">
        <v>1637</v>
      </c>
      <c r="E36" s="115" t="s">
        <v>1638</v>
      </c>
      <c r="F36" s="118" t="s">
        <v>954</v>
      </c>
      <c r="G36" s="104" t="s">
        <v>13</v>
      </c>
      <c r="H36" s="104">
        <v>12.0</v>
      </c>
      <c r="I36" s="102" t="s">
        <v>525</v>
      </c>
      <c r="J36" s="118" t="s">
        <v>520</v>
      </c>
      <c r="K36" s="126" t="s">
        <v>2484</v>
      </c>
      <c r="L36" s="115" t="s">
        <v>2485</v>
      </c>
      <c r="M36" s="114" t="s">
        <v>522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>
      <c r="A37" s="7">
        <v>36.0</v>
      </c>
      <c r="B37" s="8">
        <v>36.0</v>
      </c>
      <c r="C37" s="191">
        <v>316284.0</v>
      </c>
      <c r="D37" s="87" t="s">
        <v>420</v>
      </c>
      <c r="E37" s="87" t="s">
        <v>2486</v>
      </c>
      <c r="F37" s="137" t="s">
        <v>1554</v>
      </c>
      <c r="G37" s="90" t="s">
        <v>13</v>
      </c>
      <c r="H37" s="90">
        <v>12.0</v>
      </c>
      <c r="I37" s="89" t="s">
        <v>519</v>
      </c>
      <c r="J37" s="137" t="s">
        <v>520</v>
      </c>
      <c r="K37" s="132"/>
      <c r="L37" s="87" t="s">
        <v>2487</v>
      </c>
      <c r="M37" s="89" t="s">
        <v>522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>
      <c r="A38" s="7">
        <v>37.0</v>
      </c>
      <c r="B38" s="8">
        <v>37.0</v>
      </c>
      <c r="C38" s="191">
        <v>329313.0</v>
      </c>
      <c r="D38" s="87" t="s">
        <v>2488</v>
      </c>
      <c r="E38" s="87" t="s">
        <v>2489</v>
      </c>
      <c r="F38" s="137" t="s">
        <v>1496</v>
      </c>
      <c r="G38" s="90" t="s">
        <v>13</v>
      </c>
      <c r="H38" s="90">
        <v>12.0</v>
      </c>
      <c r="I38" s="89" t="s">
        <v>525</v>
      </c>
      <c r="J38" s="137" t="s">
        <v>520</v>
      </c>
      <c r="K38" s="132"/>
      <c r="L38" s="87" t="s">
        <v>2490</v>
      </c>
      <c r="M38" s="89" t="s">
        <v>522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>
      <c r="A39" s="7">
        <v>38.0</v>
      </c>
      <c r="B39" s="8">
        <v>38.0</v>
      </c>
      <c r="C39" s="191">
        <v>277846.0</v>
      </c>
      <c r="D39" s="87" t="s">
        <v>2491</v>
      </c>
      <c r="E39" s="87" t="s">
        <v>2492</v>
      </c>
      <c r="F39" s="137" t="s">
        <v>2493</v>
      </c>
      <c r="G39" s="90" t="s">
        <v>13</v>
      </c>
      <c r="H39" s="90">
        <v>12.0</v>
      </c>
      <c r="I39" s="89" t="s">
        <v>519</v>
      </c>
      <c r="J39" s="137" t="s">
        <v>520</v>
      </c>
      <c r="K39" s="132"/>
      <c r="L39" s="87" t="s">
        <v>2494</v>
      </c>
      <c r="M39" s="89" t="s">
        <v>522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>
      <c r="A40" s="7">
        <v>39.0</v>
      </c>
      <c r="B40" s="8">
        <v>39.0</v>
      </c>
      <c r="C40" s="191">
        <v>282202.0</v>
      </c>
      <c r="D40" s="87" t="s">
        <v>2495</v>
      </c>
      <c r="E40" s="87" t="s">
        <v>327</v>
      </c>
      <c r="F40" s="137" t="s">
        <v>2496</v>
      </c>
      <c r="G40" s="90" t="s">
        <v>13</v>
      </c>
      <c r="H40" s="90">
        <v>12.0</v>
      </c>
      <c r="I40" s="89" t="s">
        <v>205</v>
      </c>
      <c r="J40" s="137" t="s">
        <v>520</v>
      </c>
      <c r="K40" s="132"/>
      <c r="L40" s="87" t="s">
        <v>2497</v>
      </c>
      <c r="M40" s="89" t="s">
        <v>522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>
      <c r="A41" s="7">
        <v>40.0</v>
      </c>
      <c r="B41" s="8">
        <v>40.0</v>
      </c>
      <c r="C41" s="160">
        <v>316834.0</v>
      </c>
      <c r="D41" s="115" t="s">
        <v>1188</v>
      </c>
      <c r="E41" s="115" t="s">
        <v>1657</v>
      </c>
      <c r="F41" s="118" t="s">
        <v>193</v>
      </c>
      <c r="G41" s="104" t="s">
        <v>13</v>
      </c>
      <c r="H41" s="104">
        <v>12.0</v>
      </c>
      <c r="I41" s="114" t="s">
        <v>176</v>
      </c>
      <c r="J41" s="118" t="s">
        <v>520</v>
      </c>
      <c r="K41" s="126" t="s">
        <v>2498</v>
      </c>
      <c r="L41" s="115" t="s">
        <v>2499</v>
      </c>
      <c r="M41" s="114" t="s">
        <v>522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>
      <c r="A42" s="7">
        <v>41.0</v>
      </c>
      <c r="B42" s="8">
        <v>41.0</v>
      </c>
      <c r="C42" s="160">
        <v>279396.0</v>
      </c>
      <c r="D42" s="115" t="s">
        <v>1658</v>
      </c>
      <c r="E42" s="115" t="s">
        <v>1659</v>
      </c>
      <c r="F42" s="118" t="s">
        <v>1660</v>
      </c>
      <c r="G42" s="104" t="s">
        <v>13</v>
      </c>
      <c r="H42" s="104">
        <v>12.0</v>
      </c>
      <c r="I42" s="114" t="s">
        <v>194</v>
      </c>
      <c r="J42" s="118" t="s">
        <v>520</v>
      </c>
      <c r="K42" s="126" t="s">
        <v>2453</v>
      </c>
      <c r="L42" s="115" t="s">
        <v>2500</v>
      </c>
      <c r="M42" s="114" t="s">
        <v>522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>
      <c r="A43" s="7">
        <v>42.0</v>
      </c>
      <c r="B43" s="8">
        <v>42.0</v>
      </c>
      <c r="C43" s="191">
        <v>328158.0</v>
      </c>
      <c r="D43" s="87" t="s">
        <v>2501</v>
      </c>
      <c r="E43" s="87" t="s">
        <v>24</v>
      </c>
      <c r="F43" s="137"/>
      <c r="G43" s="90" t="s">
        <v>13</v>
      </c>
      <c r="H43" s="90">
        <v>12.0</v>
      </c>
      <c r="I43" s="89" t="s">
        <v>176</v>
      </c>
      <c r="J43" s="137" t="s">
        <v>520</v>
      </c>
      <c r="K43" s="132"/>
      <c r="L43" s="87" t="s">
        <v>2502</v>
      </c>
      <c r="M43" s="89" t="s">
        <v>522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>
      <c r="A44" s="7">
        <v>43.0</v>
      </c>
      <c r="B44" s="8">
        <v>43.0</v>
      </c>
      <c r="C44" s="160">
        <v>318739.0</v>
      </c>
      <c r="D44" s="115" t="s">
        <v>58</v>
      </c>
      <c r="E44" s="115" t="s">
        <v>398</v>
      </c>
      <c r="F44" s="118" t="s">
        <v>1639</v>
      </c>
      <c r="G44" s="104" t="s">
        <v>13</v>
      </c>
      <c r="H44" s="104">
        <v>12.0</v>
      </c>
      <c r="I44" s="102" t="s">
        <v>525</v>
      </c>
      <c r="J44" s="118" t="s">
        <v>520</v>
      </c>
      <c r="K44" s="126" t="s">
        <v>2503</v>
      </c>
      <c r="L44" s="115" t="s">
        <v>2504</v>
      </c>
      <c r="M44" s="114" t="s">
        <v>522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>
      <c r="A45" s="7">
        <v>44.0</v>
      </c>
      <c r="B45" s="8">
        <v>44.0</v>
      </c>
      <c r="C45" s="191">
        <v>331966.0</v>
      </c>
      <c r="D45" s="87" t="s">
        <v>552</v>
      </c>
      <c r="E45" s="87" t="s">
        <v>2505</v>
      </c>
      <c r="F45" s="137" t="s">
        <v>55</v>
      </c>
      <c r="G45" s="90" t="s">
        <v>13</v>
      </c>
      <c r="H45" s="90">
        <v>12.0</v>
      </c>
      <c r="I45" s="89" t="s">
        <v>205</v>
      </c>
      <c r="J45" s="137" t="s">
        <v>520</v>
      </c>
      <c r="K45" s="132"/>
      <c r="L45" s="87" t="s">
        <v>2506</v>
      </c>
      <c r="M45" s="89" t="s">
        <v>522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>
      <c r="A46" s="7">
        <v>45.0</v>
      </c>
      <c r="B46" s="8">
        <v>45.0</v>
      </c>
      <c r="C46" s="160">
        <v>321601.0</v>
      </c>
      <c r="D46" s="115" t="s">
        <v>1645</v>
      </c>
      <c r="E46" s="115" t="s">
        <v>1646</v>
      </c>
      <c r="F46" s="118" t="s">
        <v>17</v>
      </c>
      <c r="G46" s="104" t="s">
        <v>13</v>
      </c>
      <c r="H46" s="104">
        <v>12.0</v>
      </c>
      <c r="I46" s="102" t="s">
        <v>525</v>
      </c>
      <c r="J46" s="118" t="s">
        <v>520</v>
      </c>
      <c r="K46" s="126" t="s">
        <v>2507</v>
      </c>
      <c r="L46" s="115" t="s">
        <v>2508</v>
      </c>
      <c r="M46" s="114" t="s">
        <v>522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>
      <c r="A47" s="7">
        <v>46.0</v>
      </c>
      <c r="B47" s="8">
        <v>46.0</v>
      </c>
      <c r="C47" s="191">
        <v>319219.0</v>
      </c>
      <c r="D47" s="87" t="s">
        <v>2509</v>
      </c>
      <c r="E47" s="87" t="s">
        <v>2510</v>
      </c>
      <c r="F47" s="137" t="s">
        <v>977</v>
      </c>
      <c r="G47" s="90" t="s">
        <v>13</v>
      </c>
      <c r="H47" s="90">
        <v>12.0</v>
      </c>
      <c r="I47" s="89" t="s">
        <v>655</v>
      </c>
      <c r="J47" s="137" t="s">
        <v>520</v>
      </c>
      <c r="K47" s="132"/>
      <c r="L47" s="87" t="s">
        <v>2511</v>
      </c>
      <c r="M47" s="89" t="s">
        <v>522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>
      <c r="A48" s="7">
        <v>47.0</v>
      </c>
      <c r="B48" s="8">
        <v>47.0</v>
      </c>
      <c r="C48" s="160">
        <v>296128.0</v>
      </c>
      <c r="D48" s="115" t="s">
        <v>1634</v>
      </c>
      <c r="E48" s="115" t="s">
        <v>1022</v>
      </c>
      <c r="F48" s="118" t="s">
        <v>1635</v>
      </c>
      <c r="G48" s="104" t="s">
        <v>22</v>
      </c>
      <c r="H48" s="104">
        <v>12.0</v>
      </c>
      <c r="I48" s="102" t="s">
        <v>525</v>
      </c>
      <c r="J48" s="118" t="s">
        <v>520</v>
      </c>
      <c r="K48" s="126" t="s">
        <v>2503</v>
      </c>
      <c r="L48" s="115" t="s">
        <v>2512</v>
      </c>
      <c r="M48" s="114" t="s">
        <v>522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14.25" customHeight="1">
      <c r="A49" s="7">
        <v>48.0</v>
      </c>
      <c r="B49" s="8">
        <v>48.0</v>
      </c>
      <c r="C49" s="191">
        <v>339341.0</v>
      </c>
      <c r="D49" s="87" t="s">
        <v>2513</v>
      </c>
      <c r="E49" s="87" t="s">
        <v>2514</v>
      </c>
      <c r="F49" s="137" t="s">
        <v>2515</v>
      </c>
      <c r="G49" s="90" t="s">
        <v>22</v>
      </c>
      <c r="H49" s="90">
        <v>12.0</v>
      </c>
      <c r="I49" s="140" t="s">
        <v>525</v>
      </c>
      <c r="J49" s="137" t="s">
        <v>520</v>
      </c>
      <c r="K49" s="132"/>
      <c r="L49" s="87"/>
      <c r="M49" s="89" t="s">
        <v>522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>
      <c r="A50" s="7">
        <v>49.0</v>
      </c>
      <c r="B50" s="8">
        <v>49.0</v>
      </c>
      <c r="C50" s="191">
        <v>323014.0</v>
      </c>
      <c r="D50" s="87" t="s">
        <v>2516</v>
      </c>
      <c r="E50" s="87" t="s">
        <v>2517</v>
      </c>
      <c r="F50" s="137" t="s">
        <v>2342</v>
      </c>
      <c r="G50" s="90" t="s">
        <v>22</v>
      </c>
      <c r="H50" s="90">
        <v>12.0</v>
      </c>
      <c r="I50" s="89" t="s">
        <v>14</v>
      </c>
      <c r="J50" s="137" t="s">
        <v>520</v>
      </c>
      <c r="K50" s="132"/>
      <c r="L50" s="87" t="s">
        <v>2518</v>
      </c>
      <c r="M50" s="89" t="s">
        <v>522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>
      <c r="A51" s="7">
        <v>50.0</v>
      </c>
      <c r="B51" s="8">
        <v>50.0</v>
      </c>
      <c r="C51" s="191">
        <v>266608.0</v>
      </c>
      <c r="D51" s="87" t="s">
        <v>2519</v>
      </c>
      <c r="E51" s="87" t="s">
        <v>2520</v>
      </c>
      <c r="F51" s="137"/>
      <c r="G51" s="90" t="s">
        <v>22</v>
      </c>
      <c r="H51" s="90">
        <v>12.0</v>
      </c>
      <c r="I51" s="89" t="s">
        <v>64</v>
      </c>
      <c r="J51" s="137" t="s">
        <v>520</v>
      </c>
      <c r="K51" s="132"/>
      <c r="L51" s="87" t="s">
        <v>2521</v>
      </c>
      <c r="M51" s="89" t="s">
        <v>522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>
      <c r="A52" s="7">
        <v>51.0</v>
      </c>
      <c r="B52" s="8">
        <v>51.0</v>
      </c>
      <c r="C52" s="191">
        <v>321082.0</v>
      </c>
      <c r="D52" s="87" t="s">
        <v>471</v>
      </c>
      <c r="E52" s="87" t="s">
        <v>693</v>
      </c>
      <c r="F52" s="137" t="s">
        <v>2522</v>
      </c>
      <c r="G52" s="90" t="s">
        <v>22</v>
      </c>
      <c r="H52" s="90">
        <v>12.0</v>
      </c>
      <c r="I52" s="89" t="s">
        <v>525</v>
      </c>
      <c r="J52" s="137" t="s">
        <v>520</v>
      </c>
      <c r="K52" s="132"/>
      <c r="L52" s="87" t="s">
        <v>2523</v>
      </c>
      <c r="M52" s="89" t="s">
        <v>522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>
      <c r="A53" s="7">
        <v>52.0</v>
      </c>
      <c r="B53" s="8">
        <v>52.0</v>
      </c>
      <c r="C53" s="191">
        <v>312718.0</v>
      </c>
      <c r="D53" s="87" t="s">
        <v>1495</v>
      </c>
      <c r="E53" s="87" t="s">
        <v>2524</v>
      </c>
      <c r="F53" s="137"/>
      <c r="G53" s="90" t="s">
        <v>22</v>
      </c>
      <c r="H53" s="90">
        <v>12.0</v>
      </c>
      <c r="I53" s="89" t="s">
        <v>525</v>
      </c>
      <c r="J53" s="137" t="s">
        <v>520</v>
      </c>
      <c r="K53" s="132"/>
      <c r="L53" s="87" t="s">
        <v>2525</v>
      </c>
      <c r="M53" s="89" t="s">
        <v>522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>
      <c r="A54" s="7">
        <v>53.0</v>
      </c>
      <c r="B54" s="8">
        <v>53.0</v>
      </c>
      <c r="C54" s="191">
        <v>294614.0</v>
      </c>
      <c r="D54" s="87" t="s">
        <v>2526</v>
      </c>
      <c r="E54" s="87" t="s">
        <v>2527</v>
      </c>
      <c r="F54" s="137" t="s">
        <v>2528</v>
      </c>
      <c r="G54" s="90" t="s">
        <v>22</v>
      </c>
      <c r="H54" s="90">
        <v>12.0</v>
      </c>
      <c r="I54" s="89" t="s">
        <v>525</v>
      </c>
      <c r="J54" s="137" t="s">
        <v>520</v>
      </c>
      <c r="K54" s="132"/>
      <c r="L54" s="87" t="s">
        <v>2529</v>
      </c>
      <c r="M54" s="89" t="s">
        <v>522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>
      <c r="A55" s="7">
        <v>54.0</v>
      </c>
      <c r="B55" s="8">
        <v>54.0</v>
      </c>
      <c r="C55" s="191">
        <v>320447.0</v>
      </c>
      <c r="D55" s="87" t="s">
        <v>212</v>
      </c>
      <c r="E55" s="87" t="s">
        <v>2530</v>
      </c>
      <c r="F55" s="137" t="s">
        <v>2531</v>
      </c>
      <c r="G55" s="90" t="s">
        <v>22</v>
      </c>
      <c r="H55" s="90">
        <v>12.0</v>
      </c>
      <c r="I55" s="89" t="s">
        <v>205</v>
      </c>
      <c r="J55" s="137" t="s">
        <v>520</v>
      </c>
      <c r="K55" s="132"/>
      <c r="L55" s="87" t="s">
        <v>2532</v>
      </c>
      <c r="M55" s="89" t="s">
        <v>522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>
      <c r="A56" s="7">
        <v>55.0</v>
      </c>
      <c r="B56" s="8">
        <v>55.0</v>
      </c>
      <c r="C56" s="191">
        <v>317148.0</v>
      </c>
      <c r="D56" s="87" t="s">
        <v>915</v>
      </c>
      <c r="E56" s="87" t="s">
        <v>2489</v>
      </c>
      <c r="F56" s="137" t="s">
        <v>24</v>
      </c>
      <c r="G56" s="90" t="s">
        <v>22</v>
      </c>
      <c r="H56" s="90">
        <v>12.0</v>
      </c>
      <c r="I56" s="89" t="s">
        <v>201</v>
      </c>
      <c r="J56" s="137" t="s">
        <v>520</v>
      </c>
      <c r="K56" s="132"/>
      <c r="L56" s="87" t="s">
        <v>2533</v>
      </c>
      <c r="M56" s="89" t="s">
        <v>522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>
      <c r="A57" s="7">
        <v>56.0</v>
      </c>
      <c r="B57" s="8">
        <v>56.0</v>
      </c>
      <c r="C57" s="191">
        <v>319530.0</v>
      </c>
      <c r="D57" s="87" t="s">
        <v>2534</v>
      </c>
      <c r="E57" s="87" t="s">
        <v>2535</v>
      </c>
      <c r="F57" s="137" t="s">
        <v>37</v>
      </c>
      <c r="G57" s="90" t="s">
        <v>22</v>
      </c>
      <c r="H57" s="90">
        <v>12.0</v>
      </c>
      <c r="I57" s="89" t="s">
        <v>525</v>
      </c>
      <c r="J57" s="137" t="s">
        <v>520</v>
      </c>
      <c r="K57" s="132"/>
      <c r="L57" s="87" t="s">
        <v>2536</v>
      </c>
      <c r="M57" s="89" t="s">
        <v>522</v>
      </c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>
      <c r="A58" s="7">
        <v>57.0</v>
      </c>
      <c r="B58" s="8">
        <v>57.0</v>
      </c>
      <c r="C58" s="191">
        <v>321285.0</v>
      </c>
      <c r="D58" s="87" t="s">
        <v>1495</v>
      </c>
      <c r="E58" s="87" t="s">
        <v>1691</v>
      </c>
      <c r="F58" s="137" t="s">
        <v>2537</v>
      </c>
      <c r="G58" s="90" t="s">
        <v>22</v>
      </c>
      <c r="H58" s="90">
        <v>12.0</v>
      </c>
      <c r="I58" s="89" t="s">
        <v>239</v>
      </c>
      <c r="J58" s="137" t="s">
        <v>520</v>
      </c>
      <c r="K58" s="132"/>
      <c r="L58" s="87" t="s">
        <v>2538</v>
      </c>
      <c r="M58" s="89" t="s">
        <v>522</v>
      </c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>
      <c r="A59" s="7">
        <v>58.0</v>
      </c>
      <c r="B59" s="8">
        <v>58.0</v>
      </c>
      <c r="C59" s="191">
        <v>249189.0</v>
      </c>
      <c r="D59" s="87" t="s">
        <v>2539</v>
      </c>
      <c r="E59" s="87" t="s">
        <v>2540</v>
      </c>
      <c r="F59" s="137" t="s">
        <v>837</v>
      </c>
      <c r="G59" s="90" t="s">
        <v>22</v>
      </c>
      <c r="H59" s="90">
        <v>12.0</v>
      </c>
      <c r="I59" s="89" t="s">
        <v>525</v>
      </c>
      <c r="J59" s="137" t="s">
        <v>520</v>
      </c>
      <c r="K59" s="132"/>
      <c r="L59" s="87" t="s">
        <v>2541</v>
      </c>
      <c r="M59" s="89" t="s">
        <v>522</v>
      </c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>
      <c r="A60" s="7">
        <v>59.0</v>
      </c>
      <c r="B60" s="8">
        <v>59.0</v>
      </c>
      <c r="C60" s="191">
        <v>320462.0</v>
      </c>
      <c r="D60" s="87" t="s">
        <v>2442</v>
      </c>
      <c r="E60" s="87" t="s">
        <v>2542</v>
      </c>
      <c r="F60" s="137" t="s">
        <v>2543</v>
      </c>
      <c r="G60" s="90" t="s">
        <v>22</v>
      </c>
      <c r="H60" s="90">
        <v>12.0</v>
      </c>
      <c r="I60" s="89" t="s">
        <v>205</v>
      </c>
      <c r="J60" s="137" t="s">
        <v>520</v>
      </c>
      <c r="K60" s="132"/>
      <c r="L60" s="87" t="s">
        <v>2544</v>
      </c>
      <c r="M60" s="89" t="s">
        <v>522</v>
      </c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>
      <c r="A61" s="7">
        <v>60.0</v>
      </c>
      <c r="B61" s="8">
        <v>60.0</v>
      </c>
      <c r="C61" s="191">
        <v>289994.0</v>
      </c>
      <c r="D61" s="87" t="s">
        <v>2545</v>
      </c>
      <c r="E61" s="87" t="s">
        <v>750</v>
      </c>
      <c r="F61" s="137" t="s">
        <v>2546</v>
      </c>
      <c r="G61" s="90" t="s">
        <v>22</v>
      </c>
      <c r="H61" s="90">
        <v>12.0</v>
      </c>
      <c r="I61" s="89" t="s">
        <v>56</v>
      </c>
      <c r="J61" s="137" t="s">
        <v>520</v>
      </c>
      <c r="K61" s="132"/>
      <c r="L61" s="87" t="s">
        <v>2547</v>
      </c>
      <c r="M61" s="89" t="s">
        <v>522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>
      <c r="A62" s="7">
        <v>61.0</v>
      </c>
      <c r="B62" s="8">
        <v>61.0</v>
      </c>
      <c r="C62" s="191">
        <v>303148.0</v>
      </c>
      <c r="D62" s="87" t="s">
        <v>2548</v>
      </c>
      <c r="E62" s="87" t="s">
        <v>155</v>
      </c>
      <c r="F62" s="137"/>
      <c r="G62" s="90" t="s">
        <v>22</v>
      </c>
      <c r="H62" s="90">
        <v>12.0</v>
      </c>
      <c r="I62" s="89" t="s">
        <v>56</v>
      </c>
      <c r="J62" s="137" t="s">
        <v>520</v>
      </c>
      <c r="K62" s="132"/>
      <c r="L62" s="87" t="s">
        <v>2549</v>
      </c>
      <c r="M62" s="89" t="s">
        <v>522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>
      <c r="A63" s="7">
        <v>62.0</v>
      </c>
      <c r="B63" s="8">
        <v>62.0</v>
      </c>
      <c r="C63" s="191">
        <v>328539.0</v>
      </c>
      <c r="D63" s="87" t="s">
        <v>2550</v>
      </c>
      <c r="E63" s="87" t="s">
        <v>1146</v>
      </c>
      <c r="F63" s="137" t="s">
        <v>2551</v>
      </c>
      <c r="G63" s="90" t="s">
        <v>22</v>
      </c>
      <c r="H63" s="90">
        <v>12.0</v>
      </c>
      <c r="I63" s="89" t="s">
        <v>525</v>
      </c>
      <c r="J63" s="137" t="s">
        <v>520</v>
      </c>
      <c r="K63" s="132"/>
      <c r="L63" s="87" t="s">
        <v>2552</v>
      </c>
      <c r="M63" s="89" t="s">
        <v>522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>
      <c r="A64" s="7">
        <v>63.0</v>
      </c>
      <c r="B64" s="8">
        <v>63.0</v>
      </c>
      <c r="C64" s="191">
        <v>294465.0</v>
      </c>
      <c r="D64" s="87" t="s">
        <v>650</v>
      </c>
      <c r="E64" s="87" t="s">
        <v>1146</v>
      </c>
      <c r="F64" s="137" t="s">
        <v>2553</v>
      </c>
      <c r="G64" s="90" t="s">
        <v>22</v>
      </c>
      <c r="H64" s="90">
        <v>12.0</v>
      </c>
      <c r="I64" s="89" t="s">
        <v>525</v>
      </c>
      <c r="J64" s="137" t="s">
        <v>520</v>
      </c>
      <c r="K64" s="132"/>
      <c r="L64" s="87" t="s">
        <v>2554</v>
      </c>
      <c r="M64" s="89" t="s">
        <v>522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>
      <c r="A65" s="7">
        <v>64.0</v>
      </c>
      <c r="B65" s="8">
        <v>64.0</v>
      </c>
      <c r="C65" s="191">
        <v>312498.0</v>
      </c>
      <c r="D65" s="87" t="s">
        <v>414</v>
      </c>
      <c r="E65" s="87" t="s">
        <v>812</v>
      </c>
      <c r="F65" s="137"/>
      <c r="G65" s="90" t="s">
        <v>22</v>
      </c>
      <c r="H65" s="90">
        <v>12.0</v>
      </c>
      <c r="I65" s="89" t="s">
        <v>525</v>
      </c>
      <c r="J65" s="137" t="s">
        <v>520</v>
      </c>
      <c r="K65" s="132"/>
      <c r="L65" s="87" t="s">
        <v>2555</v>
      </c>
      <c r="M65" s="89" t="s">
        <v>522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>
      <c r="A66" s="7">
        <v>65.0</v>
      </c>
      <c r="B66" s="8">
        <v>65.0</v>
      </c>
      <c r="C66" s="160">
        <v>281258.0</v>
      </c>
      <c r="D66" s="115" t="s">
        <v>313</v>
      </c>
      <c r="E66" s="115" t="s">
        <v>1640</v>
      </c>
      <c r="F66" s="118" t="s">
        <v>63</v>
      </c>
      <c r="G66" s="104" t="s">
        <v>22</v>
      </c>
      <c r="H66" s="104">
        <v>12.0</v>
      </c>
      <c r="I66" s="102" t="s">
        <v>525</v>
      </c>
      <c r="J66" s="118" t="s">
        <v>520</v>
      </c>
      <c r="K66" s="126" t="s">
        <v>2484</v>
      </c>
      <c r="L66" s="115" t="s">
        <v>2556</v>
      </c>
      <c r="M66" s="114" t="s">
        <v>522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>
      <c r="A67" s="7">
        <v>66.0</v>
      </c>
      <c r="B67" s="8">
        <v>66.0</v>
      </c>
      <c r="C67" s="160">
        <v>264371.0</v>
      </c>
      <c r="D67" s="115" t="s">
        <v>758</v>
      </c>
      <c r="E67" s="115" t="s">
        <v>1643</v>
      </c>
      <c r="F67" s="118" t="s">
        <v>1644</v>
      </c>
      <c r="G67" s="104" t="s">
        <v>22</v>
      </c>
      <c r="H67" s="104">
        <v>12.0</v>
      </c>
      <c r="I67" s="102" t="s">
        <v>525</v>
      </c>
      <c r="J67" s="118" t="s">
        <v>520</v>
      </c>
      <c r="K67" s="126" t="s">
        <v>2503</v>
      </c>
      <c r="L67" s="115" t="s">
        <v>2557</v>
      </c>
      <c r="M67" s="114" t="s">
        <v>522</v>
      </c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>
      <c r="A68" s="7">
        <v>67.0</v>
      </c>
      <c r="B68" s="8">
        <v>1.0</v>
      </c>
      <c r="C68" s="191">
        <v>236442.0</v>
      </c>
      <c r="D68" s="87" t="s">
        <v>2558</v>
      </c>
      <c r="E68" s="87" t="s">
        <v>88</v>
      </c>
      <c r="F68" s="87" t="s">
        <v>837</v>
      </c>
      <c r="G68" s="90" t="s">
        <v>13</v>
      </c>
      <c r="H68" s="7">
        <v>2.0</v>
      </c>
      <c r="I68" s="89" t="s">
        <v>14</v>
      </c>
      <c r="J68" s="87" t="s">
        <v>15</v>
      </c>
      <c r="K68" s="259"/>
      <c r="L68" s="87" t="s">
        <v>2559</v>
      </c>
      <c r="M68" s="260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>
      <c r="A69" s="7">
        <v>68.0</v>
      </c>
      <c r="B69" s="8">
        <v>2.0</v>
      </c>
      <c r="C69" s="191">
        <v>193663.0</v>
      </c>
      <c r="D69" s="87" t="s">
        <v>2560</v>
      </c>
      <c r="E69" s="87" t="s">
        <v>2561</v>
      </c>
      <c r="F69" s="87" t="s">
        <v>2252</v>
      </c>
      <c r="G69" s="90" t="s">
        <v>13</v>
      </c>
      <c r="H69" s="7">
        <v>2.0</v>
      </c>
      <c r="I69" s="89" t="s">
        <v>14</v>
      </c>
      <c r="J69" s="87" t="s">
        <v>15</v>
      </c>
      <c r="K69" s="259"/>
      <c r="L69" s="87" t="s">
        <v>2562</v>
      </c>
      <c r="M69" s="260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>
      <c r="A70" s="7">
        <v>69.0</v>
      </c>
      <c r="B70" s="8">
        <v>3.0</v>
      </c>
      <c r="C70" s="191">
        <v>234077.0</v>
      </c>
      <c r="D70" s="87" t="s">
        <v>1440</v>
      </c>
      <c r="E70" s="87" t="s">
        <v>2563</v>
      </c>
      <c r="F70" s="87" t="s">
        <v>440</v>
      </c>
      <c r="G70" s="90" t="s">
        <v>13</v>
      </c>
      <c r="H70" s="7">
        <v>2.0</v>
      </c>
      <c r="I70" s="89" t="s">
        <v>14</v>
      </c>
      <c r="J70" s="87" t="s">
        <v>15</v>
      </c>
      <c r="K70" s="259"/>
      <c r="L70" s="87" t="s">
        <v>2564</v>
      </c>
      <c r="M70" s="260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>
      <c r="A71" s="7">
        <v>70.0</v>
      </c>
      <c r="B71" s="8">
        <v>4.0</v>
      </c>
      <c r="C71" s="160">
        <v>236093.0</v>
      </c>
      <c r="D71" s="115" t="s">
        <v>1729</v>
      </c>
      <c r="E71" s="115" t="s">
        <v>1730</v>
      </c>
      <c r="F71" s="115" t="s">
        <v>1731</v>
      </c>
      <c r="G71" s="104" t="s">
        <v>13</v>
      </c>
      <c r="H71" s="116">
        <v>2.0</v>
      </c>
      <c r="I71" s="114" t="s">
        <v>14</v>
      </c>
      <c r="J71" s="115" t="s">
        <v>15</v>
      </c>
      <c r="K71" s="116">
        <v>90.0</v>
      </c>
      <c r="L71" s="115" t="s">
        <v>2565</v>
      </c>
      <c r="M71" s="261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>
      <c r="A72" s="7">
        <v>71.0</v>
      </c>
      <c r="B72" s="8">
        <v>5.0</v>
      </c>
      <c r="C72" s="160">
        <v>236601.0</v>
      </c>
      <c r="D72" s="115" t="s">
        <v>1715</v>
      </c>
      <c r="E72" s="115" t="s">
        <v>533</v>
      </c>
      <c r="F72" s="115" t="s">
        <v>1716</v>
      </c>
      <c r="G72" s="104" t="s">
        <v>13</v>
      </c>
      <c r="H72" s="116">
        <v>2.0</v>
      </c>
      <c r="I72" s="114" t="s">
        <v>14</v>
      </c>
      <c r="J72" s="115" t="s">
        <v>15</v>
      </c>
      <c r="K72" s="116">
        <v>60.0</v>
      </c>
      <c r="L72" s="115" t="s">
        <v>2566</v>
      </c>
      <c r="M72" s="261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>
      <c r="A73" s="7">
        <v>72.0</v>
      </c>
      <c r="B73" s="8">
        <v>6.0</v>
      </c>
      <c r="C73" s="160">
        <v>235919.0</v>
      </c>
      <c r="D73" s="115" t="s">
        <v>1733</v>
      </c>
      <c r="E73" s="115" t="s">
        <v>1734</v>
      </c>
      <c r="F73" s="115" t="s">
        <v>1735</v>
      </c>
      <c r="G73" s="104" t="s">
        <v>13</v>
      </c>
      <c r="H73" s="116">
        <v>2.0</v>
      </c>
      <c r="I73" s="114" t="s">
        <v>14</v>
      </c>
      <c r="J73" s="115" t="s">
        <v>15</v>
      </c>
      <c r="K73" s="116">
        <v>90.0</v>
      </c>
      <c r="L73" s="115" t="s">
        <v>2567</v>
      </c>
      <c r="M73" s="261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>
      <c r="A74" s="7">
        <v>73.0</v>
      </c>
      <c r="B74" s="8">
        <v>7.0</v>
      </c>
      <c r="C74" s="191">
        <v>241406.0</v>
      </c>
      <c r="D74" s="87" t="s">
        <v>1566</v>
      </c>
      <c r="E74" s="87" t="s">
        <v>2568</v>
      </c>
      <c r="F74" s="87" t="s">
        <v>2569</v>
      </c>
      <c r="G74" s="90" t="s">
        <v>13</v>
      </c>
      <c r="H74" s="7">
        <v>2.0</v>
      </c>
      <c r="I74" s="89" t="s">
        <v>14</v>
      </c>
      <c r="J74" s="87" t="s">
        <v>15</v>
      </c>
      <c r="K74" s="259"/>
      <c r="L74" s="87" t="s">
        <v>2570</v>
      </c>
      <c r="M74" s="260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>
      <c r="A75" s="7">
        <v>74.0</v>
      </c>
      <c r="B75" s="8">
        <v>8.0</v>
      </c>
      <c r="C75" s="191">
        <v>205227.0</v>
      </c>
      <c r="D75" s="87" t="s">
        <v>2571</v>
      </c>
      <c r="E75" s="87" t="s">
        <v>1678</v>
      </c>
      <c r="F75" s="87" t="s">
        <v>2572</v>
      </c>
      <c r="G75" s="90" t="s">
        <v>13</v>
      </c>
      <c r="H75" s="7">
        <v>2.0</v>
      </c>
      <c r="I75" s="89" t="s">
        <v>14</v>
      </c>
      <c r="J75" s="87" t="s">
        <v>15</v>
      </c>
      <c r="K75" s="259"/>
      <c r="L75" s="87" t="s">
        <v>2573</v>
      </c>
      <c r="M75" s="260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>
      <c r="A76" s="7">
        <v>75.0</v>
      </c>
      <c r="B76" s="8">
        <v>9.0</v>
      </c>
      <c r="C76" s="191">
        <v>234855.0</v>
      </c>
      <c r="D76" s="87" t="s">
        <v>2574</v>
      </c>
      <c r="E76" s="87" t="s">
        <v>1813</v>
      </c>
      <c r="F76" s="87" t="s">
        <v>2575</v>
      </c>
      <c r="G76" s="90" t="s">
        <v>13</v>
      </c>
      <c r="H76" s="7">
        <v>2.0</v>
      </c>
      <c r="I76" s="89" t="s">
        <v>14</v>
      </c>
      <c r="J76" s="87" t="s">
        <v>15</v>
      </c>
      <c r="K76" s="259"/>
      <c r="L76" s="87" t="s">
        <v>2576</v>
      </c>
      <c r="M76" s="260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>
      <c r="A77" s="7">
        <v>76.0</v>
      </c>
      <c r="B77" s="8">
        <v>10.0</v>
      </c>
      <c r="C77" s="191">
        <v>193947.0</v>
      </c>
      <c r="D77" s="87" t="s">
        <v>2577</v>
      </c>
      <c r="E77" s="87" t="s">
        <v>2578</v>
      </c>
      <c r="F77" s="87" t="s">
        <v>2579</v>
      </c>
      <c r="G77" s="90" t="s">
        <v>13</v>
      </c>
      <c r="H77" s="7">
        <v>2.0</v>
      </c>
      <c r="I77" s="89" t="s">
        <v>14</v>
      </c>
      <c r="J77" s="87" t="s">
        <v>15</v>
      </c>
      <c r="K77" s="259"/>
      <c r="L77" s="87" t="s">
        <v>2580</v>
      </c>
      <c r="M77" s="260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>
      <c r="A78" s="7">
        <v>77.0</v>
      </c>
      <c r="B78" s="8">
        <v>11.0</v>
      </c>
      <c r="C78" s="191">
        <v>236368.0</v>
      </c>
      <c r="D78" s="87" t="s">
        <v>62</v>
      </c>
      <c r="E78" s="87" t="s">
        <v>339</v>
      </c>
      <c r="F78" s="87" t="s">
        <v>430</v>
      </c>
      <c r="G78" s="90" t="s">
        <v>13</v>
      </c>
      <c r="H78" s="7">
        <v>2.0</v>
      </c>
      <c r="I78" s="89" t="s">
        <v>14</v>
      </c>
      <c r="J78" s="87" t="s">
        <v>15</v>
      </c>
      <c r="K78" s="259"/>
      <c r="L78" s="87" t="s">
        <v>2581</v>
      </c>
      <c r="M78" s="260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>
      <c r="A79" s="7">
        <v>78.0</v>
      </c>
      <c r="B79" s="8">
        <v>12.0</v>
      </c>
      <c r="C79" s="191">
        <v>228036.0</v>
      </c>
      <c r="D79" s="87" t="s">
        <v>2582</v>
      </c>
      <c r="E79" s="87" t="s">
        <v>2583</v>
      </c>
      <c r="F79" s="87" t="s">
        <v>2584</v>
      </c>
      <c r="G79" s="90" t="s">
        <v>13</v>
      </c>
      <c r="H79" s="7">
        <v>2.0</v>
      </c>
      <c r="I79" s="89" t="s">
        <v>14</v>
      </c>
      <c r="J79" s="87" t="s">
        <v>15</v>
      </c>
      <c r="K79" s="259"/>
      <c r="L79" s="87" t="s">
        <v>2585</v>
      </c>
      <c r="M79" s="260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>
      <c r="A80" s="7">
        <v>79.0</v>
      </c>
      <c r="B80" s="8">
        <v>13.0</v>
      </c>
      <c r="C80" s="191">
        <v>234506.0</v>
      </c>
      <c r="D80" s="87" t="s">
        <v>16</v>
      </c>
      <c r="E80" s="87" t="s">
        <v>2586</v>
      </c>
      <c r="F80" s="87" t="s">
        <v>2543</v>
      </c>
      <c r="G80" s="90" t="s">
        <v>13</v>
      </c>
      <c r="H80" s="7">
        <v>2.0</v>
      </c>
      <c r="I80" s="89" t="s">
        <v>14</v>
      </c>
      <c r="J80" s="87" t="s">
        <v>15</v>
      </c>
      <c r="K80" s="259"/>
      <c r="L80" s="87" t="s">
        <v>2587</v>
      </c>
      <c r="M80" s="260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>
      <c r="A81" s="7">
        <v>80.0</v>
      </c>
      <c r="B81" s="8">
        <v>14.0</v>
      </c>
      <c r="C81" s="191">
        <v>205353.0</v>
      </c>
      <c r="D81" s="87" t="s">
        <v>2588</v>
      </c>
      <c r="E81" s="87" t="s">
        <v>430</v>
      </c>
      <c r="F81" s="87" t="s">
        <v>37</v>
      </c>
      <c r="G81" s="90" t="s">
        <v>13</v>
      </c>
      <c r="H81" s="7">
        <v>2.0</v>
      </c>
      <c r="I81" s="89" t="s">
        <v>14</v>
      </c>
      <c r="J81" s="87" t="s">
        <v>15</v>
      </c>
      <c r="K81" s="259"/>
      <c r="L81" s="87" t="s">
        <v>2589</v>
      </c>
      <c r="M81" s="260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>
      <c r="A82" s="7">
        <v>81.0</v>
      </c>
      <c r="B82" s="8">
        <v>15.0</v>
      </c>
      <c r="C82" s="191">
        <v>200097.0</v>
      </c>
      <c r="D82" s="87" t="s">
        <v>79</v>
      </c>
      <c r="E82" s="87" t="s">
        <v>430</v>
      </c>
      <c r="F82" s="87" t="s">
        <v>37</v>
      </c>
      <c r="G82" s="90" t="s">
        <v>13</v>
      </c>
      <c r="H82" s="7">
        <v>2.0</v>
      </c>
      <c r="I82" s="89" t="s">
        <v>14</v>
      </c>
      <c r="J82" s="87" t="s">
        <v>15</v>
      </c>
      <c r="K82" s="259"/>
      <c r="L82" s="87" t="s">
        <v>2590</v>
      </c>
      <c r="M82" s="260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>
      <c r="A83" s="7">
        <v>82.0</v>
      </c>
      <c r="B83" s="8">
        <v>16.0</v>
      </c>
      <c r="C83" s="191">
        <v>238122.0</v>
      </c>
      <c r="D83" s="87" t="s">
        <v>1729</v>
      </c>
      <c r="E83" s="87" t="s">
        <v>2591</v>
      </c>
      <c r="F83" s="87" t="s">
        <v>2592</v>
      </c>
      <c r="G83" s="90" t="s">
        <v>13</v>
      </c>
      <c r="H83" s="7">
        <v>2.0</v>
      </c>
      <c r="I83" s="89" t="s">
        <v>14</v>
      </c>
      <c r="J83" s="87" t="s">
        <v>15</v>
      </c>
      <c r="K83" s="259"/>
      <c r="L83" s="87" t="s">
        <v>2593</v>
      </c>
      <c r="M83" s="260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>
      <c r="A84" s="7">
        <v>83.0</v>
      </c>
      <c r="B84" s="8">
        <v>17.0</v>
      </c>
      <c r="C84" s="191">
        <v>195794.0</v>
      </c>
      <c r="D84" s="87" t="s">
        <v>173</v>
      </c>
      <c r="E84" s="87" t="s">
        <v>2594</v>
      </c>
      <c r="F84" s="87" t="s">
        <v>27</v>
      </c>
      <c r="G84" s="90" t="s">
        <v>13</v>
      </c>
      <c r="H84" s="7">
        <v>2.0</v>
      </c>
      <c r="I84" s="89" t="s">
        <v>14</v>
      </c>
      <c r="J84" s="87" t="s">
        <v>15</v>
      </c>
      <c r="K84" s="259"/>
      <c r="L84" s="87" t="s">
        <v>2595</v>
      </c>
      <c r="M84" s="260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>
      <c r="A85" s="7">
        <v>84.0</v>
      </c>
      <c r="B85" s="8">
        <v>18.0</v>
      </c>
      <c r="C85" s="191">
        <v>234579.0</v>
      </c>
      <c r="D85" s="87" t="s">
        <v>74</v>
      </c>
      <c r="E85" s="87" t="s">
        <v>972</v>
      </c>
      <c r="F85" s="87" t="s">
        <v>2596</v>
      </c>
      <c r="G85" s="90" t="s">
        <v>13</v>
      </c>
      <c r="H85" s="7">
        <v>2.0</v>
      </c>
      <c r="I85" s="89" t="s">
        <v>14</v>
      </c>
      <c r="J85" s="87" t="s">
        <v>15</v>
      </c>
      <c r="K85" s="259"/>
      <c r="L85" s="87" t="s">
        <v>2597</v>
      </c>
      <c r="M85" s="260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>
      <c r="A86" s="7">
        <v>85.0</v>
      </c>
      <c r="B86" s="8">
        <v>19.0</v>
      </c>
      <c r="C86" s="191">
        <v>208911.0</v>
      </c>
      <c r="D86" s="87" t="s">
        <v>2598</v>
      </c>
      <c r="E86" s="87" t="s">
        <v>2599</v>
      </c>
      <c r="F86" s="87" t="s">
        <v>2048</v>
      </c>
      <c r="G86" s="90" t="s">
        <v>13</v>
      </c>
      <c r="H86" s="7">
        <v>2.0</v>
      </c>
      <c r="I86" s="89" t="s">
        <v>14</v>
      </c>
      <c r="J86" s="87" t="s">
        <v>15</v>
      </c>
      <c r="K86" s="259"/>
      <c r="L86" s="87" t="s">
        <v>2600</v>
      </c>
      <c r="M86" s="260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>
      <c r="A87" s="7">
        <v>86.0</v>
      </c>
      <c r="B87" s="8">
        <v>20.0</v>
      </c>
      <c r="C87" s="160">
        <v>236554.0</v>
      </c>
      <c r="D87" s="115" t="s">
        <v>1719</v>
      </c>
      <c r="E87" s="115" t="s">
        <v>1720</v>
      </c>
      <c r="F87" s="115" t="s">
        <v>43</v>
      </c>
      <c r="G87" s="104" t="s">
        <v>13</v>
      </c>
      <c r="H87" s="116">
        <v>2.0</v>
      </c>
      <c r="I87" s="114" t="s">
        <v>14</v>
      </c>
      <c r="J87" s="115" t="s">
        <v>15</v>
      </c>
      <c r="K87" s="116">
        <v>60.0</v>
      </c>
      <c r="L87" s="115" t="s">
        <v>2601</v>
      </c>
      <c r="M87" s="261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>
      <c r="A88" s="7">
        <v>87.0</v>
      </c>
      <c r="B88" s="8">
        <v>21.0</v>
      </c>
      <c r="C88" s="191">
        <v>209756.0</v>
      </c>
      <c r="D88" s="87" t="s">
        <v>2602</v>
      </c>
      <c r="E88" s="87" t="s">
        <v>567</v>
      </c>
      <c r="F88" s="87" t="s">
        <v>2603</v>
      </c>
      <c r="G88" s="90" t="s">
        <v>13</v>
      </c>
      <c r="H88" s="7">
        <v>2.0</v>
      </c>
      <c r="I88" s="89" t="s">
        <v>14</v>
      </c>
      <c r="J88" s="87" t="s">
        <v>15</v>
      </c>
      <c r="K88" s="259"/>
      <c r="L88" s="87" t="s">
        <v>2604</v>
      </c>
      <c r="M88" s="260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>
      <c r="A89" s="7">
        <v>88.0</v>
      </c>
      <c r="B89" s="8">
        <v>22.0</v>
      </c>
      <c r="C89" s="160">
        <v>204619.0</v>
      </c>
      <c r="D89" s="115" t="s">
        <v>1737</v>
      </c>
      <c r="E89" s="115" t="s">
        <v>483</v>
      </c>
      <c r="F89" s="115" t="s">
        <v>1738</v>
      </c>
      <c r="G89" s="104" t="s">
        <v>13</v>
      </c>
      <c r="H89" s="116">
        <v>2.0</v>
      </c>
      <c r="I89" s="114" t="s">
        <v>14</v>
      </c>
      <c r="J89" s="115" t="s">
        <v>15</v>
      </c>
      <c r="K89" s="116">
        <v>90.0</v>
      </c>
      <c r="L89" s="115" t="s">
        <v>2605</v>
      </c>
      <c r="M89" s="261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>
      <c r="A90" s="7">
        <v>89.0</v>
      </c>
      <c r="B90" s="8">
        <v>23.0</v>
      </c>
      <c r="C90" s="191">
        <v>236355.0</v>
      </c>
      <c r="D90" s="87" t="s">
        <v>2606</v>
      </c>
      <c r="E90" s="87" t="s">
        <v>2607</v>
      </c>
      <c r="F90" s="87" t="s">
        <v>2608</v>
      </c>
      <c r="G90" s="90" t="s">
        <v>13</v>
      </c>
      <c r="H90" s="7">
        <v>2.0</v>
      </c>
      <c r="I90" s="89" t="s">
        <v>14</v>
      </c>
      <c r="J90" s="87" t="s">
        <v>15</v>
      </c>
      <c r="K90" s="259"/>
      <c r="L90" s="87" t="s">
        <v>2609</v>
      </c>
      <c r="M90" s="260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>
      <c r="A91" s="7">
        <v>90.0</v>
      </c>
      <c r="B91" s="8">
        <v>24.0</v>
      </c>
      <c r="C91" s="191">
        <v>197255.0</v>
      </c>
      <c r="D91" s="87" t="s">
        <v>2610</v>
      </c>
      <c r="E91" s="87" t="s">
        <v>45</v>
      </c>
      <c r="F91" s="87" t="s">
        <v>2611</v>
      </c>
      <c r="G91" s="90" t="s">
        <v>13</v>
      </c>
      <c r="H91" s="7">
        <v>2.0</v>
      </c>
      <c r="I91" s="89" t="s">
        <v>14</v>
      </c>
      <c r="J91" s="87" t="s">
        <v>15</v>
      </c>
      <c r="K91" s="259"/>
      <c r="L91" s="87" t="s">
        <v>2612</v>
      </c>
      <c r="M91" s="260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>
      <c r="A92" s="7">
        <v>91.0</v>
      </c>
      <c r="B92" s="8">
        <v>25.0</v>
      </c>
      <c r="C92" s="191">
        <v>189496.0</v>
      </c>
      <c r="D92" s="87" t="s">
        <v>62</v>
      </c>
      <c r="E92" s="87" t="s">
        <v>67</v>
      </c>
      <c r="F92" s="87" t="s">
        <v>37</v>
      </c>
      <c r="G92" s="90" t="s">
        <v>13</v>
      </c>
      <c r="H92" s="7">
        <v>2.0</v>
      </c>
      <c r="I92" s="89" t="s">
        <v>14</v>
      </c>
      <c r="J92" s="87" t="s">
        <v>15</v>
      </c>
      <c r="K92" s="259"/>
      <c r="L92" s="87" t="s">
        <v>2613</v>
      </c>
      <c r="M92" s="260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>
      <c r="A93" s="7">
        <v>92.0</v>
      </c>
      <c r="B93" s="8">
        <v>26.0</v>
      </c>
      <c r="C93" s="262" t="s">
        <v>2614</v>
      </c>
      <c r="D93" s="87" t="s">
        <v>2615</v>
      </c>
      <c r="E93" s="87" t="s">
        <v>2616</v>
      </c>
      <c r="F93" s="263" t="s">
        <v>2617</v>
      </c>
      <c r="G93" s="7" t="s">
        <v>13</v>
      </c>
      <c r="H93" s="7">
        <v>2.0</v>
      </c>
      <c r="I93" s="89" t="s">
        <v>14</v>
      </c>
      <c r="J93" s="87" t="s">
        <v>15</v>
      </c>
      <c r="K93" s="7"/>
      <c r="L93" s="87" t="s">
        <v>2618</v>
      </c>
      <c r="M93" s="26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>
      <c r="A94" s="7">
        <v>93.0</v>
      </c>
      <c r="B94" s="8">
        <v>27.0</v>
      </c>
      <c r="C94" s="191">
        <v>205658.0</v>
      </c>
      <c r="D94" s="87" t="s">
        <v>2619</v>
      </c>
      <c r="E94" s="87" t="s">
        <v>2620</v>
      </c>
      <c r="F94" s="87" t="s">
        <v>1825</v>
      </c>
      <c r="G94" s="90" t="s">
        <v>22</v>
      </c>
      <c r="H94" s="7">
        <v>2.0</v>
      </c>
      <c r="I94" s="89" t="s">
        <v>14</v>
      </c>
      <c r="J94" s="87" t="s">
        <v>15</v>
      </c>
      <c r="K94" s="259"/>
      <c r="L94" s="87" t="s">
        <v>2621</v>
      </c>
      <c r="M94" s="260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>
      <c r="A95" s="7">
        <v>94.0</v>
      </c>
      <c r="B95" s="8">
        <v>28.0</v>
      </c>
      <c r="C95" s="191">
        <v>204610.0</v>
      </c>
      <c r="D95" s="87" t="s">
        <v>2622</v>
      </c>
      <c r="E95" s="87" t="s">
        <v>1344</v>
      </c>
      <c r="F95" s="87" t="s">
        <v>1375</v>
      </c>
      <c r="G95" s="90" t="s">
        <v>22</v>
      </c>
      <c r="H95" s="7">
        <v>2.0</v>
      </c>
      <c r="I95" s="89" t="s">
        <v>14</v>
      </c>
      <c r="J95" s="87" t="s">
        <v>15</v>
      </c>
      <c r="K95" s="259"/>
      <c r="L95" s="87" t="s">
        <v>2623</v>
      </c>
      <c r="M95" s="260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>
      <c r="A96" s="7">
        <v>95.0</v>
      </c>
      <c r="B96" s="8">
        <v>29.0</v>
      </c>
      <c r="C96" s="160">
        <v>242332.0</v>
      </c>
      <c r="D96" s="115" t="s">
        <v>1700</v>
      </c>
      <c r="E96" s="115" t="s">
        <v>1701</v>
      </c>
      <c r="F96" s="115" t="s">
        <v>864</v>
      </c>
      <c r="G96" s="104" t="s">
        <v>22</v>
      </c>
      <c r="H96" s="116">
        <v>2.0</v>
      </c>
      <c r="I96" s="114" t="s">
        <v>14</v>
      </c>
      <c r="J96" s="115" t="s">
        <v>15</v>
      </c>
      <c r="K96" s="116">
        <v>40.0</v>
      </c>
      <c r="L96" s="115" t="s">
        <v>2624</v>
      </c>
      <c r="M96" s="261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>
      <c r="A97" s="7">
        <v>96.0</v>
      </c>
      <c r="B97" s="8">
        <v>30.0</v>
      </c>
      <c r="C97" s="191">
        <v>238566.0</v>
      </c>
      <c r="D97" s="87" t="s">
        <v>261</v>
      </c>
      <c r="E97" s="87" t="s">
        <v>2625</v>
      </c>
      <c r="F97" s="87" t="s">
        <v>1575</v>
      </c>
      <c r="G97" s="90" t="s">
        <v>22</v>
      </c>
      <c r="H97" s="7">
        <v>2.0</v>
      </c>
      <c r="I97" s="89" t="s">
        <v>14</v>
      </c>
      <c r="J97" s="87" t="s">
        <v>15</v>
      </c>
      <c r="K97" s="259"/>
      <c r="L97" s="87" t="s">
        <v>2626</v>
      </c>
      <c r="M97" s="260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>
      <c r="A98" s="7">
        <v>97.0</v>
      </c>
      <c r="B98" s="8">
        <v>31.0</v>
      </c>
      <c r="C98" s="160">
        <v>236091.0</v>
      </c>
      <c r="D98" s="115" t="s">
        <v>1732</v>
      </c>
      <c r="E98" s="115" t="s">
        <v>1730</v>
      </c>
      <c r="F98" s="115" t="s">
        <v>1731</v>
      </c>
      <c r="G98" s="104" t="s">
        <v>22</v>
      </c>
      <c r="H98" s="116">
        <v>2.0</v>
      </c>
      <c r="I98" s="114" t="s">
        <v>14</v>
      </c>
      <c r="J98" s="115" t="s">
        <v>15</v>
      </c>
      <c r="K98" s="116">
        <v>90.0</v>
      </c>
      <c r="L98" s="115" t="s">
        <v>2627</v>
      </c>
      <c r="M98" s="261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>
      <c r="A99" s="7">
        <v>98.0</v>
      </c>
      <c r="B99" s="8">
        <v>32.0</v>
      </c>
      <c r="C99" s="160">
        <v>235549.0</v>
      </c>
      <c r="D99" s="115" t="s">
        <v>1702</v>
      </c>
      <c r="E99" s="115" t="s">
        <v>1703</v>
      </c>
      <c r="F99" s="115" t="s">
        <v>55</v>
      </c>
      <c r="G99" s="104" t="s">
        <v>22</v>
      </c>
      <c r="H99" s="116">
        <v>2.0</v>
      </c>
      <c r="I99" s="114" t="s">
        <v>14</v>
      </c>
      <c r="J99" s="115" t="s">
        <v>15</v>
      </c>
      <c r="K99" s="116">
        <v>40.0</v>
      </c>
      <c r="L99" s="115" t="s">
        <v>2628</v>
      </c>
      <c r="M99" s="261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>
      <c r="A100" s="7">
        <v>99.0</v>
      </c>
      <c r="B100" s="8">
        <v>33.0</v>
      </c>
      <c r="C100" s="191">
        <v>240880.0</v>
      </c>
      <c r="D100" s="87" t="s">
        <v>773</v>
      </c>
      <c r="E100" s="87" t="s">
        <v>2629</v>
      </c>
      <c r="F100" s="87" t="s">
        <v>102</v>
      </c>
      <c r="G100" s="90" t="s">
        <v>22</v>
      </c>
      <c r="H100" s="7">
        <v>2.0</v>
      </c>
      <c r="I100" s="89" t="s">
        <v>14</v>
      </c>
      <c r="J100" s="87" t="s">
        <v>15</v>
      </c>
      <c r="K100" s="259"/>
      <c r="L100" s="87" t="s">
        <v>2630</v>
      </c>
      <c r="M100" s="260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>
      <c r="A101" s="7">
        <v>100.0</v>
      </c>
      <c r="B101" s="8">
        <v>34.0</v>
      </c>
      <c r="C101" s="191">
        <v>234848.0</v>
      </c>
      <c r="D101" s="87" t="s">
        <v>2631</v>
      </c>
      <c r="E101" s="87" t="s">
        <v>2632</v>
      </c>
      <c r="F101" s="87" t="s">
        <v>1361</v>
      </c>
      <c r="G101" s="90" t="s">
        <v>22</v>
      </c>
      <c r="H101" s="7">
        <v>2.0</v>
      </c>
      <c r="I101" s="89" t="s">
        <v>14</v>
      </c>
      <c r="J101" s="87" t="s">
        <v>15</v>
      </c>
      <c r="K101" s="259"/>
      <c r="L101" s="87" t="s">
        <v>2633</v>
      </c>
      <c r="M101" s="260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>
      <c r="A102" s="7">
        <v>101.0</v>
      </c>
      <c r="B102" s="8">
        <v>35.0</v>
      </c>
      <c r="C102" s="160">
        <v>237359.0</v>
      </c>
      <c r="D102" s="115" t="s">
        <v>1706</v>
      </c>
      <c r="E102" s="115" t="s">
        <v>1707</v>
      </c>
      <c r="F102" s="115" t="s">
        <v>55</v>
      </c>
      <c r="G102" s="104" t="s">
        <v>22</v>
      </c>
      <c r="H102" s="116">
        <v>2.0</v>
      </c>
      <c r="I102" s="114" t="s">
        <v>14</v>
      </c>
      <c r="J102" s="115" t="s">
        <v>15</v>
      </c>
      <c r="K102" s="116">
        <v>40.0</v>
      </c>
      <c r="L102" s="115" t="s">
        <v>2634</v>
      </c>
      <c r="M102" s="261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>
      <c r="A103" s="7">
        <v>102.0</v>
      </c>
      <c r="B103" s="8">
        <v>36.0</v>
      </c>
      <c r="C103" s="191">
        <v>239281.0</v>
      </c>
      <c r="D103" s="87" t="s">
        <v>773</v>
      </c>
      <c r="E103" s="87" t="s">
        <v>1343</v>
      </c>
      <c r="F103" s="87" t="s">
        <v>2635</v>
      </c>
      <c r="G103" s="90" t="s">
        <v>22</v>
      </c>
      <c r="H103" s="7">
        <v>2.0</v>
      </c>
      <c r="I103" s="89" t="s">
        <v>14</v>
      </c>
      <c r="J103" s="87" t="s">
        <v>15</v>
      </c>
      <c r="K103" s="259"/>
      <c r="L103" s="87" t="s">
        <v>2636</v>
      </c>
      <c r="M103" s="260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>
      <c r="A104" s="7">
        <v>103.0</v>
      </c>
      <c r="B104" s="8">
        <v>37.0</v>
      </c>
      <c r="C104" s="160">
        <v>239794.0</v>
      </c>
      <c r="D104" s="115" t="s">
        <v>577</v>
      </c>
      <c r="E104" s="115" t="s">
        <v>1001</v>
      </c>
      <c r="F104" s="115" t="s">
        <v>897</v>
      </c>
      <c r="G104" s="104" t="s">
        <v>22</v>
      </c>
      <c r="H104" s="116">
        <v>2.0</v>
      </c>
      <c r="I104" s="114" t="s">
        <v>14</v>
      </c>
      <c r="J104" s="115" t="s">
        <v>15</v>
      </c>
      <c r="K104" s="116">
        <v>90.0</v>
      </c>
      <c r="L104" s="115" t="s">
        <v>2637</v>
      </c>
      <c r="M104" s="261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>
      <c r="A105" s="7">
        <v>104.0</v>
      </c>
      <c r="B105" s="8">
        <v>38.0</v>
      </c>
      <c r="C105" s="191">
        <v>243201.0</v>
      </c>
      <c r="D105" s="87" t="s">
        <v>1854</v>
      </c>
      <c r="E105" s="87" t="s">
        <v>375</v>
      </c>
      <c r="F105" s="87" t="s">
        <v>2638</v>
      </c>
      <c r="G105" s="90" t="s">
        <v>22</v>
      </c>
      <c r="H105" s="7">
        <v>2.0</v>
      </c>
      <c r="I105" s="89" t="s">
        <v>14</v>
      </c>
      <c r="J105" s="87" t="s">
        <v>15</v>
      </c>
      <c r="K105" s="259"/>
      <c r="L105" s="87" t="s">
        <v>2639</v>
      </c>
      <c r="M105" s="260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>
      <c r="A106" s="7">
        <v>105.0</v>
      </c>
      <c r="B106" s="8">
        <v>39.0</v>
      </c>
      <c r="C106" s="191">
        <v>205309.0</v>
      </c>
      <c r="D106" s="87" t="s">
        <v>160</v>
      </c>
      <c r="E106" s="87" t="s">
        <v>466</v>
      </c>
      <c r="F106" s="87" t="s">
        <v>2640</v>
      </c>
      <c r="G106" s="90" t="s">
        <v>22</v>
      </c>
      <c r="H106" s="7">
        <v>2.0</v>
      </c>
      <c r="I106" s="89" t="s">
        <v>14</v>
      </c>
      <c r="J106" s="87" t="s">
        <v>15</v>
      </c>
      <c r="K106" s="259"/>
      <c r="L106" s="87" t="s">
        <v>2641</v>
      </c>
      <c r="M106" s="260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>
      <c r="A107" s="7">
        <v>106.0</v>
      </c>
      <c r="B107" s="8">
        <v>40.0</v>
      </c>
      <c r="C107" s="191">
        <v>239431.0</v>
      </c>
      <c r="D107" s="87" t="s">
        <v>2642</v>
      </c>
      <c r="E107" s="87" t="s">
        <v>2643</v>
      </c>
      <c r="F107" s="87" t="s">
        <v>88</v>
      </c>
      <c r="G107" s="90" t="s">
        <v>22</v>
      </c>
      <c r="H107" s="7">
        <v>2.0</v>
      </c>
      <c r="I107" s="89" t="s">
        <v>14</v>
      </c>
      <c r="J107" s="87" t="s">
        <v>15</v>
      </c>
      <c r="K107" s="259"/>
      <c r="L107" s="87" t="s">
        <v>2644</v>
      </c>
      <c r="M107" s="260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>
      <c r="A108" s="7">
        <v>107.0</v>
      </c>
      <c r="B108" s="8">
        <v>41.0</v>
      </c>
      <c r="C108" s="191">
        <v>198862.0</v>
      </c>
      <c r="D108" s="87" t="s">
        <v>2645</v>
      </c>
      <c r="E108" s="87" t="s">
        <v>2288</v>
      </c>
      <c r="F108" s="87" t="s">
        <v>2646</v>
      </c>
      <c r="G108" s="90" t="s">
        <v>22</v>
      </c>
      <c r="H108" s="7">
        <v>2.0</v>
      </c>
      <c r="I108" s="89" t="s">
        <v>14</v>
      </c>
      <c r="J108" s="87" t="s">
        <v>15</v>
      </c>
      <c r="K108" s="259"/>
      <c r="L108" s="87" t="s">
        <v>2647</v>
      </c>
      <c r="M108" s="260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>
      <c r="A109" s="7">
        <v>108.0</v>
      </c>
      <c r="B109" s="8">
        <v>42.0</v>
      </c>
      <c r="C109" s="191">
        <v>200299.0</v>
      </c>
      <c r="D109" s="87" t="s">
        <v>2648</v>
      </c>
      <c r="E109" s="87" t="s">
        <v>2649</v>
      </c>
      <c r="F109" s="87" t="s">
        <v>2650</v>
      </c>
      <c r="G109" s="90" t="s">
        <v>22</v>
      </c>
      <c r="H109" s="7">
        <v>2.0</v>
      </c>
      <c r="I109" s="89" t="s">
        <v>14</v>
      </c>
      <c r="J109" s="87" t="s">
        <v>15</v>
      </c>
      <c r="K109" s="259"/>
      <c r="L109" s="87" t="s">
        <v>2651</v>
      </c>
      <c r="M109" s="260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>
      <c r="A110" s="7">
        <v>109.0</v>
      </c>
      <c r="B110" s="8">
        <v>43.0</v>
      </c>
      <c r="C110" s="160">
        <v>210054.0</v>
      </c>
      <c r="D110" s="115" t="s">
        <v>160</v>
      </c>
      <c r="E110" s="115" t="s">
        <v>415</v>
      </c>
      <c r="F110" s="115" t="s">
        <v>59</v>
      </c>
      <c r="G110" s="104" t="s">
        <v>22</v>
      </c>
      <c r="H110" s="116">
        <v>2.0</v>
      </c>
      <c r="I110" s="114" t="s">
        <v>14</v>
      </c>
      <c r="J110" s="115" t="s">
        <v>15</v>
      </c>
      <c r="K110" s="116">
        <v>90.0</v>
      </c>
      <c r="L110" s="115" t="s">
        <v>2652</v>
      </c>
      <c r="M110" s="261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>
      <c r="A111" s="7">
        <v>110.0</v>
      </c>
      <c r="B111" s="8">
        <v>44.0</v>
      </c>
      <c r="C111" s="191">
        <v>181217.0</v>
      </c>
      <c r="D111" s="87" t="s">
        <v>2653</v>
      </c>
      <c r="E111" s="87" t="s">
        <v>2654</v>
      </c>
      <c r="F111" s="87" t="s">
        <v>2655</v>
      </c>
      <c r="G111" s="90" t="s">
        <v>22</v>
      </c>
      <c r="H111" s="7">
        <v>2.0</v>
      </c>
      <c r="I111" s="89" t="s">
        <v>14</v>
      </c>
      <c r="J111" s="87" t="s">
        <v>15</v>
      </c>
      <c r="K111" s="259"/>
      <c r="L111" s="87" t="s">
        <v>2656</v>
      </c>
      <c r="M111" s="260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>
      <c r="A112" s="7">
        <v>111.0</v>
      </c>
      <c r="B112" s="8">
        <v>45.0</v>
      </c>
      <c r="C112" s="191">
        <v>240124.0</v>
      </c>
      <c r="D112" s="87" t="s">
        <v>1093</v>
      </c>
      <c r="E112" s="87" t="s">
        <v>1052</v>
      </c>
      <c r="F112" s="87" t="s">
        <v>2248</v>
      </c>
      <c r="G112" s="90" t="s">
        <v>22</v>
      </c>
      <c r="H112" s="7">
        <v>2.0</v>
      </c>
      <c r="I112" s="89" t="s">
        <v>14</v>
      </c>
      <c r="J112" s="87" t="s">
        <v>15</v>
      </c>
      <c r="K112" s="259"/>
      <c r="L112" s="87" t="s">
        <v>2657</v>
      </c>
      <c r="M112" s="260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>
      <c r="A113" s="7">
        <v>112.0</v>
      </c>
      <c r="B113" s="8">
        <v>46.0</v>
      </c>
      <c r="C113" s="191">
        <v>199161.0</v>
      </c>
      <c r="D113" s="87" t="s">
        <v>2658</v>
      </c>
      <c r="E113" s="87" t="s">
        <v>28</v>
      </c>
      <c r="F113" s="87" t="s">
        <v>495</v>
      </c>
      <c r="G113" s="90" t="s">
        <v>22</v>
      </c>
      <c r="H113" s="7">
        <v>2.0</v>
      </c>
      <c r="I113" s="89" t="s">
        <v>14</v>
      </c>
      <c r="J113" s="87" t="s">
        <v>15</v>
      </c>
      <c r="K113" s="259"/>
      <c r="L113" s="87" t="s">
        <v>2659</v>
      </c>
      <c r="M113" s="260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>
      <c r="A114" s="7">
        <v>113.0</v>
      </c>
      <c r="B114" s="8">
        <v>47.0</v>
      </c>
      <c r="C114" s="160">
        <v>216409.0</v>
      </c>
      <c r="D114" s="115" t="s">
        <v>1739</v>
      </c>
      <c r="E114" s="115" t="s">
        <v>1740</v>
      </c>
      <c r="F114" s="115" t="s">
        <v>1741</v>
      </c>
      <c r="G114" s="104" t="s">
        <v>22</v>
      </c>
      <c r="H114" s="116">
        <v>2.0</v>
      </c>
      <c r="I114" s="114" t="s">
        <v>14</v>
      </c>
      <c r="J114" s="115" t="s">
        <v>15</v>
      </c>
      <c r="K114" s="116">
        <v>90.0</v>
      </c>
      <c r="L114" s="115" t="s">
        <v>2660</v>
      </c>
      <c r="M114" s="261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>
      <c r="A115" s="7">
        <v>114.0</v>
      </c>
      <c r="B115" s="8">
        <v>48.0</v>
      </c>
      <c r="C115" s="191">
        <v>199756.0</v>
      </c>
      <c r="D115" s="87" t="s">
        <v>2661</v>
      </c>
      <c r="E115" s="87" t="s">
        <v>2662</v>
      </c>
      <c r="F115" s="87" t="s">
        <v>2663</v>
      </c>
      <c r="G115" s="90" t="s">
        <v>22</v>
      </c>
      <c r="H115" s="7">
        <v>2.0</v>
      </c>
      <c r="I115" s="89" t="s">
        <v>14</v>
      </c>
      <c r="J115" s="87" t="s">
        <v>15</v>
      </c>
      <c r="K115" s="259"/>
      <c r="L115" s="87" t="s">
        <v>2664</v>
      </c>
      <c r="M115" s="260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>
      <c r="A116" s="7">
        <v>115.0</v>
      </c>
      <c r="B116" s="8">
        <v>49.0</v>
      </c>
      <c r="C116" s="160">
        <v>257867.0</v>
      </c>
      <c r="D116" s="115" t="s">
        <v>1695</v>
      </c>
      <c r="E116" s="115" t="s">
        <v>358</v>
      </c>
      <c r="F116" s="115" t="s">
        <v>123</v>
      </c>
      <c r="G116" s="104" t="s">
        <v>13</v>
      </c>
      <c r="H116" s="116">
        <v>3.0</v>
      </c>
      <c r="I116" s="114" t="s">
        <v>14</v>
      </c>
      <c r="J116" s="115" t="s">
        <v>15</v>
      </c>
      <c r="K116" s="116">
        <v>40.0</v>
      </c>
      <c r="L116" s="115" t="s">
        <v>2665</v>
      </c>
      <c r="M116" s="261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>
      <c r="A117" s="7">
        <v>116.0</v>
      </c>
      <c r="B117" s="8">
        <v>50.0</v>
      </c>
      <c r="C117" s="160">
        <v>251674.0</v>
      </c>
      <c r="D117" s="115" t="s">
        <v>697</v>
      </c>
      <c r="E117" s="115" t="s">
        <v>910</v>
      </c>
      <c r="F117" s="115" t="s">
        <v>1696</v>
      </c>
      <c r="G117" s="104" t="s">
        <v>13</v>
      </c>
      <c r="H117" s="116">
        <v>3.0</v>
      </c>
      <c r="I117" s="114" t="s">
        <v>14</v>
      </c>
      <c r="J117" s="115" t="s">
        <v>15</v>
      </c>
      <c r="K117" s="265">
        <v>0.4</v>
      </c>
      <c r="L117" s="115" t="s">
        <v>2666</v>
      </c>
      <c r="M117" s="261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>
      <c r="A118" s="7">
        <v>117.0</v>
      </c>
      <c r="B118" s="8">
        <v>51.0</v>
      </c>
      <c r="C118" s="191">
        <v>251413.0</v>
      </c>
      <c r="D118" s="87" t="s">
        <v>16</v>
      </c>
      <c r="E118" s="87" t="s">
        <v>52</v>
      </c>
      <c r="F118" s="87" t="s">
        <v>185</v>
      </c>
      <c r="G118" s="90" t="s">
        <v>13</v>
      </c>
      <c r="H118" s="7">
        <v>3.0</v>
      </c>
      <c r="I118" s="89" t="s">
        <v>14</v>
      </c>
      <c r="J118" s="87" t="s">
        <v>15</v>
      </c>
      <c r="K118" s="259"/>
      <c r="L118" s="87" t="s">
        <v>2667</v>
      </c>
      <c r="M118" s="260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>
      <c r="A119" s="7">
        <v>118.0</v>
      </c>
      <c r="B119" s="8">
        <v>52.0</v>
      </c>
      <c r="C119" s="191">
        <v>260991.0</v>
      </c>
      <c r="D119" s="87" t="s">
        <v>2668</v>
      </c>
      <c r="E119" s="87" t="s">
        <v>2669</v>
      </c>
      <c r="F119" s="87" t="s">
        <v>912</v>
      </c>
      <c r="G119" s="90" t="s">
        <v>13</v>
      </c>
      <c r="H119" s="7">
        <v>3.0</v>
      </c>
      <c r="I119" s="89" t="s">
        <v>14</v>
      </c>
      <c r="J119" s="87" t="s">
        <v>15</v>
      </c>
      <c r="K119" s="259"/>
      <c r="L119" s="87" t="s">
        <v>2670</v>
      </c>
      <c r="M119" s="260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>
      <c r="A120" s="7">
        <v>119.0</v>
      </c>
      <c r="B120" s="8">
        <v>53.0</v>
      </c>
      <c r="C120" s="191">
        <v>259854.0</v>
      </c>
      <c r="D120" s="87" t="s">
        <v>2671</v>
      </c>
      <c r="E120" s="87" t="s">
        <v>2672</v>
      </c>
      <c r="F120" s="87" t="s">
        <v>1678</v>
      </c>
      <c r="G120" s="90" t="s">
        <v>13</v>
      </c>
      <c r="H120" s="7">
        <v>3.0</v>
      </c>
      <c r="I120" s="89" t="s">
        <v>14</v>
      </c>
      <c r="J120" s="87" t="s">
        <v>15</v>
      </c>
      <c r="K120" s="259"/>
      <c r="L120" s="87" t="s">
        <v>2673</v>
      </c>
      <c r="M120" s="260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>
      <c r="A121" s="7">
        <v>120.0</v>
      </c>
      <c r="B121" s="8">
        <v>54.0</v>
      </c>
      <c r="C121" s="191">
        <v>254396.0</v>
      </c>
      <c r="D121" s="87" t="s">
        <v>1211</v>
      </c>
      <c r="E121" s="87" t="s">
        <v>864</v>
      </c>
      <c r="F121" s="87" t="s">
        <v>2674</v>
      </c>
      <c r="G121" s="90" t="s">
        <v>13</v>
      </c>
      <c r="H121" s="7">
        <v>3.0</v>
      </c>
      <c r="I121" s="89" t="s">
        <v>14</v>
      </c>
      <c r="J121" s="87" t="s">
        <v>15</v>
      </c>
      <c r="K121" s="259"/>
      <c r="L121" s="87" t="s">
        <v>2675</v>
      </c>
      <c r="M121" s="260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>
      <c r="A122" s="7">
        <v>121.0</v>
      </c>
      <c r="B122" s="8">
        <v>55.0</v>
      </c>
      <c r="C122" s="191">
        <v>253147.0</v>
      </c>
      <c r="D122" s="87" t="s">
        <v>2509</v>
      </c>
      <c r="E122" s="87" t="s">
        <v>448</v>
      </c>
      <c r="F122" s="87" t="s">
        <v>1351</v>
      </c>
      <c r="G122" s="90" t="s">
        <v>13</v>
      </c>
      <c r="H122" s="7">
        <v>3.0</v>
      </c>
      <c r="I122" s="89" t="s">
        <v>14</v>
      </c>
      <c r="J122" s="87" t="s">
        <v>15</v>
      </c>
      <c r="K122" s="259"/>
      <c r="L122" s="87" t="s">
        <v>2676</v>
      </c>
      <c r="M122" s="260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>
      <c r="A123" s="7">
        <v>122.0</v>
      </c>
      <c r="B123" s="8">
        <v>56.0</v>
      </c>
      <c r="C123" s="191">
        <v>257606.0</v>
      </c>
      <c r="D123" s="87" t="s">
        <v>2677</v>
      </c>
      <c r="E123" s="87" t="s">
        <v>1678</v>
      </c>
      <c r="F123" s="87" t="s">
        <v>2678</v>
      </c>
      <c r="G123" s="90" t="s">
        <v>13</v>
      </c>
      <c r="H123" s="7">
        <v>3.0</v>
      </c>
      <c r="I123" s="89" t="s">
        <v>14</v>
      </c>
      <c r="J123" s="87" t="s">
        <v>15</v>
      </c>
      <c r="K123" s="259"/>
      <c r="L123" s="87" t="s">
        <v>2679</v>
      </c>
      <c r="M123" s="260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>
      <c r="A124" s="7">
        <v>123.0</v>
      </c>
      <c r="B124" s="8">
        <v>57.0</v>
      </c>
      <c r="C124" s="191">
        <v>261008.0</v>
      </c>
      <c r="D124" s="87" t="s">
        <v>16</v>
      </c>
      <c r="E124" s="87" t="s">
        <v>1474</v>
      </c>
      <c r="F124" s="87" t="s">
        <v>24</v>
      </c>
      <c r="G124" s="90" t="s">
        <v>13</v>
      </c>
      <c r="H124" s="7">
        <v>3.0</v>
      </c>
      <c r="I124" s="89" t="s">
        <v>14</v>
      </c>
      <c r="J124" s="87" t="s">
        <v>15</v>
      </c>
      <c r="K124" s="259"/>
      <c r="L124" s="87" t="s">
        <v>2680</v>
      </c>
      <c r="M124" s="260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>
      <c r="A125" s="7">
        <v>124.0</v>
      </c>
      <c r="B125" s="8">
        <v>58.0</v>
      </c>
      <c r="C125" s="191">
        <v>227231.0</v>
      </c>
      <c r="D125" s="87" t="s">
        <v>2681</v>
      </c>
      <c r="E125" s="87" t="s">
        <v>440</v>
      </c>
      <c r="F125" s="87" t="s">
        <v>27</v>
      </c>
      <c r="G125" s="90" t="s">
        <v>13</v>
      </c>
      <c r="H125" s="7">
        <v>3.0</v>
      </c>
      <c r="I125" s="89" t="s">
        <v>14</v>
      </c>
      <c r="J125" s="87" t="s">
        <v>15</v>
      </c>
      <c r="K125" s="259"/>
      <c r="L125" s="87" t="s">
        <v>2682</v>
      </c>
      <c r="M125" s="260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>
      <c r="A126" s="7">
        <v>125.0</v>
      </c>
      <c r="B126" s="8">
        <v>59.0</v>
      </c>
      <c r="C126" s="191">
        <v>260841.0</v>
      </c>
      <c r="D126" s="87" t="s">
        <v>79</v>
      </c>
      <c r="E126" s="87" t="s">
        <v>440</v>
      </c>
      <c r="F126" s="87" t="s">
        <v>2683</v>
      </c>
      <c r="G126" s="90" t="s">
        <v>13</v>
      </c>
      <c r="H126" s="7">
        <v>3.0</v>
      </c>
      <c r="I126" s="89" t="s">
        <v>14</v>
      </c>
      <c r="J126" s="87" t="s">
        <v>15</v>
      </c>
      <c r="K126" s="259"/>
      <c r="L126" s="87" t="s">
        <v>2684</v>
      </c>
      <c r="M126" s="260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>
      <c r="A127" s="7">
        <v>126.0</v>
      </c>
      <c r="B127" s="8">
        <v>60.0</v>
      </c>
      <c r="C127" s="191">
        <v>257514.0</v>
      </c>
      <c r="D127" s="87" t="s">
        <v>2685</v>
      </c>
      <c r="E127" s="87" t="s">
        <v>2686</v>
      </c>
      <c r="F127" s="87" t="s">
        <v>1087</v>
      </c>
      <c r="G127" s="90" t="s">
        <v>13</v>
      </c>
      <c r="H127" s="7">
        <v>3.0</v>
      </c>
      <c r="I127" s="89" t="s">
        <v>14</v>
      </c>
      <c r="J127" s="87" t="s">
        <v>15</v>
      </c>
      <c r="K127" s="259"/>
      <c r="L127" s="87" t="s">
        <v>2687</v>
      </c>
      <c r="M127" s="260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>
      <c r="A128" s="7">
        <v>127.0</v>
      </c>
      <c r="B128" s="8">
        <v>61.0</v>
      </c>
      <c r="C128" s="191">
        <v>253671.0</v>
      </c>
      <c r="D128" s="87" t="s">
        <v>2688</v>
      </c>
      <c r="E128" s="87" t="s">
        <v>2489</v>
      </c>
      <c r="F128" s="87" t="s">
        <v>2689</v>
      </c>
      <c r="G128" s="90" t="s">
        <v>13</v>
      </c>
      <c r="H128" s="7">
        <v>3.0</v>
      </c>
      <c r="I128" s="89" t="s">
        <v>14</v>
      </c>
      <c r="J128" s="87" t="s">
        <v>15</v>
      </c>
      <c r="K128" s="259"/>
      <c r="L128" s="87" t="s">
        <v>2690</v>
      </c>
      <c r="M128" s="260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>
      <c r="A129" s="7">
        <v>128.0</v>
      </c>
      <c r="B129" s="8">
        <v>62.0</v>
      </c>
      <c r="C129" s="191">
        <v>259255.0</v>
      </c>
      <c r="D129" s="87" t="s">
        <v>2691</v>
      </c>
      <c r="E129" s="87" t="s">
        <v>59</v>
      </c>
      <c r="F129" s="87" t="s">
        <v>2692</v>
      </c>
      <c r="G129" s="90" t="s">
        <v>13</v>
      </c>
      <c r="H129" s="7">
        <v>3.0</v>
      </c>
      <c r="I129" s="89" t="s">
        <v>14</v>
      </c>
      <c r="J129" s="87" t="s">
        <v>15</v>
      </c>
      <c r="K129" s="259"/>
      <c r="L129" s="87" t="s">
        <v>2693</v>
      </c>
      <c r="M129" s="260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>
      <c r="A130" s="7">
        <v>129.0</v>
      </c>
      <c r="B130" s="8">
        <v>63.0</v>
      </c>
      <c r="C130" s="191">
        <v>249249.0</v>
      </c>
      <c r="D130" s="87" t="s">
        <v>302</v>
      </c>
      <c r="E130" s="87" t="s">
        <v>2694</v>
      </c>
      <c r="F130" s="87" t="s">
        <v>2695</v>
      </c>
      <c r="G130" s="90" t="s">
        <v>13</v>
      </c>
      <c r="H130" s="7">
        <v>3.0</v>
      </c>
      <c r="I130" s="89" t="s">
        <v>14</v>
      </c>
      <c r="J130" s="87" t="s">
        <v>15</v>
      </c>
      <c r="K130" s="259"/>
      <c r="L130" s="87" t="s">
        <v>2696</v>
      </c>
      <c r="M130" s="260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>
      <c r="A131" s="7">
        <v>130.0</v>
      </c>
      <c r="B131" s="8">
        <v>64.0</v>
      </c>
      <c r="C131" s="191">
        <v>238665.0</v>
      </c>
      <c r="D131" s="87" t="s">
        <v>116</v>
      </c>
      <c r="E131" s="87" t="s">
        <v>2697</v>
      </c>
      <c r="F131" s="87" t="s">
        <v>2698</v>
      </c>
      <c r="G131" s="90" t="s">
        <v>13</v>
      </c>
      <c r="H131" s="7">
        <v>3.0</v>
      </c>
      <c r="I131" s="89" t="s">
        <v>14</v>
      </c>
      <c r="J131" s="87" t="s">
        <v>15</v>
      </c>
      <c r="K131" s="259"/>
      <c r="L131" s="87" t="s">
        <v>2699</v>
      </c>
      <c r="M131" s="260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>
      <c r="A132" s="7">
        <v>131.0</v>
      </c>
      <c r="B132" s="8">
        <v>65.0</v>
      </c>
      <c r="C132" s="191">
        <v>261957.0</v>
      </c>
      <c r="D132" s="87" t="s">
        <v>2700</v>
      </c>
      <c r="E132" s="87" t="s">
        <v>1691</v>
      </c>
      <c r="F132" s="87" t="s">
        <v>2701</v>
      </c>
      <c r="G132" s="90" t="s">
        <v>13</v>
      </c>
      <c r="H132" s="7">
        <v>3.0</v>
      </c>
      <c r="I132" s="89" t="s">
        <v>14</v>
      </c>
      <c r="J132" s="87" t="s">
        <v>15</v>
      </c>
      <c r="K132" s="259"/>
      <c r="L132" s="87" t="s">
        <v>2702</v>
      </c>
      <c r="M132" s="260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>
      <c r="A133" s="7">
        <v>132.0</v>
      </c>
      <c r="B133" s="8">
        <v>66.0</v>
      </c>
      <c r="C133" s="191">
        <v>237504.0</v>
      </c>
      <c r="D133" s="87" t="s">
        <v>2703</v>
      </c>
      <c r="E133" s="87" t="s">
        <v>430</v>
      </c>
      <c r="F133" s="87" t="s">
        <v>24</v>
      </c>
      <c r="G133" s="90" t="s">
        <v>13</v>
      </c>
      <c r="H133" s="7">
        <v>3.0</v>
      </c>
      <c r="I133" s="89" t="s">
        <v>14</v>
      </c>
      <c r="J133" s="87" t="s">
        <v>15</v>
      </c>
      <c r="K133" s="259"/>
      <c r="L133" s="87" t="s">
        <v>2704</v>
      </c>
      <c r="M133" s="260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>
      <c r="A134" s="7">
        <v>133.0</v>
      </c>
      <c r="B134" s="8">
        <v>67.0</v>
      </c>
      <c r="C134" s="191">
        <v>252690.0</v>
      </c>
      <c r="D134" s="87" t="s">
        <v>2705</v>
      </c>
      <c r="E134" s="87" t="s">
        <v>63</v>
      </c>
      <c r="F134" s="87" t="s">
        <v>63</v>
      </c>
      <c r="G134" s="90" t="s">
        <v>13</v>
      </c>
      <c r="H134" s="7">
        <v>3.0</v>
      </c>
      <c r="I134" s="89" t="s">
        <v>14</v>
      </c>
      <c r="J134" s="87" t="s">
        <v>15</v>
      </c>
      <c r="K134" s="259"/>
      <c r="L134" s="87" t="s">
        <v>2706</v>
      </c>
      <c r="M134" s="260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>
      <c r="A135" s="7">
        <v>134.0</v>
      </c>
      <c r="B135" s="8">
        <v>68.0</v>
      </c>
      <c r="C135" s="191">
        <v>247210.0</v>
      </c>
      <c r="D135" s="87" t="s">
        <v>2707</v>
      </c>
      <c r="E135" s="87" t="s">
        <v>1456</v>
      </c>
      <c r="F135" s="87" t="s">
        <v>837</v>
      </c>
      <c r="G135" s="90" t="s">
        <v>13</v>
      </c>
      <c r="H135" s="7">
        <v>3.0</v>
      </c>
      <c r="I135" s="89" t="s">
        <v>14</v>
      </c>
      <c r="J135" s="87" t="s">
        <v>15</v>
      </c>
      <c r="K135" s="259"/>
      <c r="L135" s="87" t="s">
        <v>2708</v>
      </c>
      <c r="M135" s="260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>
      <c r="A136" s="7">
        <v>135.0</v>
      </c>
      <c r="B136" s="8">
        <v>69.0</v>
      </c>
      <c r="C136" s="191">
        <v>257327.0</v>
      </c>
      <c r="D136" s="87" t="s">
        <v>2709</v>
      </c>
      <c r="E136" s="87" t="s">
        <v>1588</v>
      </c>
      <c r="F136" s="87" t="s">
        <v>1711</v>
      </c>
      <c r="G136" s="90" t="s">
        <v>13</v>
      </c>
      <c r="H136" s="7">
        <v>3.0</v>
      </c>
      <c r="I136" s="89" t="s">
        <v>14</v>
      </c>
      <c r="J136" s="87" t="s">
        <v>15</v>
      </c>
      <c r="K136" s="259"/>
      <c r="L136" s="87" t="s">
        <v>2710</v>
      </c>
      <c r="M136" s="260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>
      <c r="A137" s="7">
        <v>136.0</v>
      </c>
      <c r="B137" s="8">
        <v>70.0</v>
      </c>
      <c r="C137" s="191">
        <v>247770.0</v>
      </c>
      <c r="D137" s="87" t="s">
        <v>2711</v>
      </c>
      <c r="E137" s="87" t="s">
        <v>2712</v>
      </c>
      <c r="F137" s="87" t="s">
        <v>837</v>
      </c>
      <c r="G137" s="90" t="s">
        <v>13</v>
      </c>
      <c r="H137" s="7">
        <v>3.0</v>
      </c>
      <c r="I137" s="89" t="s">
        <v>14</v>
      </c>
      <c r="J137" s="87" t="s">
        <v>15</v>
      </c>
      <c r="K137" s="259"/>
      <c r="L137" s="87" t="s">
        <v>2713</v>
      </c>
      <c r="M137" s="260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>
      <c r="A138" s="7">
        <v>137.0</v>
      </c>
      <c r="B138" s="8">
        <v>71.0</v>
      </c>
      <c r="C138" s="160">
        <v>258812.0</v>
      </c>
      <c r="D138" s="115" t="s">
        <v>1687</v>
      </c>
      <c r="E138" s="115" t="s">
        <v>1688</v>
      </c>
      <c r="F138" s="115" t="s">
        <v>1689</v>
      </c>
      <c r="G138" s="104" t="s">
        <v>13</v>
      </c>
      <c r="H138" s="116">
        <v>3.0</v>
      </c>
      <c r="I138" s="114" t="s">
        <v>14</v>
      </c>
      <c r="J138" s="115" t="s">
        <v>15</v>
      </c>
      <c r="K138" s="116">
        <v>20.0</v>
      </c>
      <c r="L138" s="115" t="s">
        <v>2714</v>
      </c>
      <c r="M138" s="261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>
      <c r="A139" s="7">
        <v>138.0</v>
      </c>
      <c r="B139" s="8">
        <v>72.0</v>
      </c>
      <c r="C139" s="191">
        <v>260337.0</v>
      </c>
      <c r="D139" s="87" t="s">
        <v>2715</v>
      </c>
      <c r="E139" s="87" t="s">
        <v>812</v>
      </c>
      <c r="F139" s="87" t="s">
        <v>2716</v>
      </c>
      <c r="G139" s="90" t="s">
        <v>13</v>
      </c>
      <c r="H139" s="7">
        <v>3.0</v>
      </c>
      <c r="I139" s="89" t="s">
        <v>14</v>
      </c>
      <c r="J139" s="87" t="s">
        <v>15</v>
      </c>
      <c r="K139" s="259"/>
      <c r="L139" s="87" t="s">
        <v>2717</v>
      </c>
      <c r="M139" s="260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>
      <c r="A140" s="7">
        <v>139.0</v>
      </c>
      <c r="B140" s="8">
        <v>73.0</v>
      </c>
      <c r="C140" s="191">
        <v>202655.0</v>
      </c>
      <c r="D140" s="87" t="s">
        <v>2718</v>
      </c>
      <c r="E140" s="87" t="s">
        <v>920</v>
      </c>
      <c r="F140" s="87" t="s">
        <v>1186</v>
      </c>
      <c r="G140" s="90" t="s">
        <v>13</v>
      </c>
      <c r="H140" s="7">
        <v>3.0</v>
      </c>
      <c r="I140" s="89" t="s">
        <v>14</v>
      </c>
      <c r="J140" s="87" t="s">
        <v>15</v>
      </c>
      <c r="K140" s="259"/>
      <c r="L140" s="87" t="s">
        <v>2719</v>
      </c>
      <c r="M140" s="260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>
      <c r="A141" s="7">
        <v>140.0</v>
      </c>
      <c r="B141" s="8">
        <v>74.0</v>
      </c>
      <c r="C141" s="191">
        <v>227118.0</v>
      </c>
      <c r="D141" s="87" t="s">
        <v>423</v>
      </c>
      <c r="E141" s="87" t="s">
        <v>2720</v>
      </c>
      <c r="F141" s="87" t="s">
        <v>2721</v>
      </c>
      <c r="G141" s="90" t="s">
        <v>13</v>
      </c>
      <c r="H141" s="7">
        <v>3.0</v>
      </c>
      <c r="I141" s="89" t="s">
        <v>14</v>
      </c>
      <c r="J141" s="87" t="s">
        <v>15</v>
      </c>
      <c r="K141" s="259"/>
      <c r="L141" s="87" t="s">
        <v>2722</v>
      </c>
      <c r="M141" s="260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>
      <c r="A142" s="7">
        <v>141.0</v>
      </c>
      <c r="B142" s="8">
        <v>75.0</v>
      </c>
      <c r="C142" s="191">
        <v>185922.0</v>
      </c>
      <c r="D142" s="87" t="s">
        <v>878</v>
      </c>
      <c r="E142" s="87" t="s">
        <v>2723</v>
      </c>
      <c r="F142" s="87" t="s">
        <v>59</v>
      </c>
      <c r="G142" s="90" t="s">
        <v>13</v>
      </c>
      <c r="H142" s="7">
        <v>3.0</v>
      </c>
      <c r="I142" s="89" t="s">
        <v>14</v>
      </c>
      <c r="J142" s="87" t="s">
        <v>15</v>
      </c>
      <c r="K142" s="259"/>
      <c r="L142" s="87" t="s">
        <v>2724</v>
      </c>
      <c r="M142" s="260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>
      <c r="A143" s="7">
        <v>142.0</v>
      </c>
      <c r="B143" s="8">
        <v>76.0</v>
      </c>
      <c r="C143" s="160">
        <v>254233.0</v>
      </c>
      <c r="D143" s="115" t="s">
        <v>1723</v>
      </c>
      <c r="E143" s="115" t="s">
        <v>1724</v>
      </c>
      <c r="F143" s="115" t="s">
        <v>1725</v>
      </c>
      <c r="G143" s="104" t="s">
        <v>13</v>
      </c>
      <c r="H143" s="116">
        <v>3.0</v>
      </c>
      <c r="I143" s="114" t="s">
        <v>14</v>
      </c>
      <c r="J143" s="115" t="s">
        <v>15</v>
      </c>
      <c r="K143" s="116">
        <v>60.0</v>
      </c>
      <c r="L143" s="115" t="s">
        <v>2725</v>
      </c>
      <c r="M143" s="261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>
      <c r="A144" s="7">
        <v>143.0</v>
      </c>
      <c r="B144" s="8">
        <v>77.0</v>
      </c>
      <c r="C144" s="160">
        <v>253871.0</v>
      </c>
      <c r="D144" s="115" t="s">
        <v>1692</v>
      </c>
      <c r="E144" s="115" t="s">
        <v>1693</v>
      </c>
      <c r="F144" s="115" t="s">
        <v>102</v>
      </c>
      <c r="G144" s="104" t="s">
        <v>13</v>
      </c>
      <c r="H144" s="116">
        <v>3.0</v>
      </c>
      <c r="I144" s="114" t="s">
        <v>14</v>
      </c>
      <c r="J144" s="115" t="s">
        <v>15</v>
      </c>
      <c r="K144" s="116">
        <v>20.0</v>
      </c>
      <c r="L144" s="115" t="s">
        <v>2726</v>
      </c>
      <c r="M144" s="261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>
      <c r="A145" s="7">
        <v>144.0</v>
      </c>
      <c r="B145" s="8">
        <v>78.0</v>
      </c>
      <c r="C145" s="191">
        <v>245436.0</v>
      </c>
      <c r="D145" s="87" t="s">
        <v>173</v>
      </c>
      <c r="E145" s="87" t="s">
        <v>2425</v>
      </c>
      <c r="F145" s="87" t="s">
        <v>339</v>
      </c>
      <c r="G145" s="90" t="s">
        <v>13</v>
      </c>
      <c r="H145" s="7">
        <v>3.0</v>
      </c>
      <c r="I145" s="89" t="s">
        <v>14</v>
      </c>
      <c r="J145" s="87" t="s">
        <v>15</v>
      </c>
      <c r="K145" s="259"/>
      <c r="L145" s="87" t="s">
        <v>2727</v>
      </c>
      <c r="M145" s="260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>
      <c r="A146" s="7">
        <v>145.0</v>
      </c>
      <c r="B146" s="8">
        <v>79.0</v>
      </c>
      <c r="C146" s="191">
        <v>226859.0</v>
      </c>
      <c r="D146" s="87" t="s">
        <v>255</v>
      </c>
      <c r="E146" s="87" t="s">
        <v>2728</v>
      </c>
      <c r="F146" s="87" t="s">
        <v>46</v>
      </c>
      <c r="G146" s="90" t="s">
        <v>22</v>
      </c>
      <c r="H146" s="7">
        <v>3.0</v>
      </c>
      <c r="I146" s="89" t="s">
        <v>14</v>
      </c>
      <c r="J146" s="87" t="s">
        <v>15</v>
      </c>
      <c r="K146" s="259"/>
      <c r="L146" s="87" t="s">
        <v>2729</v>
      </c>
      <c r="M146" s="260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>
      <c r="A147" s="7">
        <v>146.0</v>
      </c>
      <c r="B147" s="8">
        <v>80.0</v>
      </c>
      <c r="C147" s="160">
        <v>237386.0</v>
      </c>
      <c r="D147" s="115" t="s">
        <v>255</v>
      </c>
      <c r="E147" s="115" t="s">
        <v>1728</v>
      </c>
      <c r="F147" s="115" t="s">
        <v>1137</v>
      </c>
      <c r="G147" s="104" t="s">
        <v>22</v>
      </c>
      <c r="H147" s="116">
        <v>3.0</v>
      </c>
      <c r="I147" s="114" t="s">
        <v>14</v>
      </c>
      <c r="J147" s="115" t="s">
        <v>15</v>
      </c>
      <c r="K147" s="116">
        <v>90.0</v>
      </c>
      <c r="L147" s="115" t="s">
        <v>2730</v>
      </c>
      <c r="M147" s="261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>
      <c r="A148" s="7">
        <v>147.0</v>
      </c>
      <c r="B148" s="8">
        <v>81.0</v>
      </c>
      <c r="C148" s="191">
        <v>249669.0</v>
      </c>
      <c r="D148" s="87" t="s">
        <v>2731</v>
      </c>
      <c r="E148" s="87" t="s">
        <v>2732</v>
      </c>
      <c r="F148" s="87" t="s">
        <v>2733</v>
      </c>
      <c r="G148" s="90" t="s">
        <v>22</v>
      </c>
      <c r="H148" s="7">
        <v>3.0</v>
      </c>
      <c r="I148" s="89" t="s">
        <v>14</v>
      </c>
      <c r="J148" s="87" t="s">
        <v>15</v>
      </c>
      <c r="K148" s="259"/>
      <c r="L148" s="87" t="s">
        <v>2734</v>
      </c>
      <c r="M148" s="260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>
      <c r="A149" s="7">
        <v>148.0</v>
      </c>
      <c r="B149" s="8">
        <v>82.0</v>
      </c>
      <c r="C149" s="191">
        <v>252031.0</v>
      </c>
      <c r="D149" s="87" t="s">
        <v>1922</v>
      </c>
      <c r="E149" s="87" t="s">
        <v>339</v>
      </c>
      <c r="F149" s="87" t="s">
        <v>2735</v>
      </c>
      <c r="G149" s="90" t="s">
        <v>22</v>
      </c>
      <c r="H149" s="7">
        <v>3.0</v>
      </c>
      <c r="I149" s="89" t="s">
        <v>14</v>
      </c>
      <c r="J149" s="87" t="s">
        <v>15</v>
      </c>
      <c r="K149" s="259"/>
      <c r="L149" s="87" t="s">
        <v>2736</v>
      </c>
      <c r="M149" s="260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>
      <c r="A150" s="7">
        <v>149.0</v>
      </c>
      <c r="B150" s="8">
        <v>83.0</v>
      </c>
      <c r="C150" s="191">
        <v>257060.0</v>
      </c>
      <c r="D150" s="87" t="s">
        <v>2737</v>
      </c>
      <c r="E150" s="87" t="s">
        <v>339</v>
      </c>
      <c r="F150" s="87" t="s">
        <v>2738</v>
      </c>
      <c r="G150" s="90" t="s">
        <v>22</v>
      </c>
      <c r="H150" s="7">
        <v>3.0</v>
      </c>
      <c r="I150" s="89" t="s">
        <v>14</v>
      </c>
      <c r="J150" s="87" t="s">
        <v>15</v>
      </c>
      <c r="K150" s="259"/>
      <c r="L150" s="87" t="s">
        <v>2739</v>
      </c>
      <c r="M150" s="260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>
      <c r="A151" s="7">
        <v>150.0</v>
      </c>
      <c r="B151" s="8">
        <v>84.0</v>
      </c>
      <c r="C151" s="191">
        <v>261050.0</v>
      </c>
      <c r="D151" s="87" t="s">
        <v>23</v>
      </c>
      <c r="E151" s="87" t="s">
        <v>430</v>
      </c>
      <c r="F151" s="87" t="s">
        <v>837</v>
      </c>
      <c r="G151" s="90" t="s">
        <v>22</v>
      </c>
      <c r="H151" s="7">
        <v>3.0</v>
      </c>
      <c r="I151" s="89" t="s">
        <v>14</v>
      </c>
      <c r="J151" s="87" t="s">
        <v>15</v>
      </c>
      <c r="K151" s="259"/>
      <c r="L151" s="87" t="s">
        <v>2740</v>
      </c>
      <c r="M151" s="260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>
      <c r="A152" s="7">
        <v>151.0</v>
      </c>
      <c r="B152" s="8">
        <v>85.0</v>
      </c>
      <c r="C152" s="191">
        <v>257300.0</v>
      </c>
      <c r="D152" s="87" t="s">
        <v>255</v>
      </c>
      <c r="E152" s="87" t="s">
        <v>2741</v>
      </c>
      <c r="F152" s="87" t="s">
        <v>294</v>
      </c>
      <c r="G152" s="90" t="s">
        <v>22</v>
      </c>
      <c r="H152" s="7">
        <v>3.0</v>
      </c>
      <c r="I152" s="89" t="s">
        <v>14</v>
      </c>
      <c r="J152" s="87" t="s">
        <v>15</v>
      </c>
      <c r="K152" s="259"/>
      <c r="L152" s="87" t="s">
        <v>2742</v>
      </c>
      <c r="M152" s="260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>
      <c r="A153" s="7">
        <v>152.0</v>
      </c>
      <c r="B153" s="8">
        <v>86.0</v>
      </c>
      <c r="C153" s="191">
        <v>261005.0</v>
      </c>
      <c r="D153" s="87" t="s">
        <v>1913</v>
      </c>
      <c r="E153" s="87" t="s">
        <v>2743</v>
      </c>
      <c r="F153" s="87" t="s">
        <v>2048</v>
      </c>
      <c r="G153" s="90" t="s">
        <v>22</v>
      </c>
      <c r="H153" s="7">
        <v>3.0</v>
      </c>
      <c r="I153" s="89" t="s">
        <v>14</v>
      </c>
      <c r="J153" s="87" t="s">
        <v>15</v>
      </c>
      <c r="K153" s="259"/>
      <c r="L153" s="87" t="s">
        <v>2744</v>
      </c>
      <c r="M153" s="260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>
      <c r="A154" s="7">
        <v>153.0</v>
      </c>
      <c r="B154" s="8">
        <v>87.0</v>
      </c>
      <c r="C154" s="160">
        <v>260548.0</v>
      </c>
      <c r="D154" s="115" t="s">
        <v>1685</v>
      </c>
      <c r="E154" s="115" t="s">
        <v>1686</v>
      </c>
      <c r="F154" s="115" t="s">
        <v>1470</v>
      </c>
      <c r="G154" s="104" t="s">
        <v>22</v>
      </c>
      <c r="H154" s="116">
        <v>3.0</v>
      </c>
      <c r="I154" s="114" t="s">
        <v>14</v>
      </c>
      <c r="J154" s="115" t="s">
        <v>15</v>
      </c>
      <c r="K154" s="116">
        <v>20.0</v>
      </c>
      <c r="L154" s="115" t="s">
        <v>2745</v>
      </c>
      <c r="M154" s="261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>
      <c r="A155" s="7">
        <v>154.0</v>
      </c>
      <c r="B155" s="8">
        <v>88.0</v>
      </c>
      <c r="C155" s="160">
        <v>256447.0</v>
      </c>
      <c r="D155" s="115" t="s">
        <v>1708</v>
      </c>
      <c r="E155" s="115" t="s">
        <v>1709</v>
      </c>
      <c r="F155" s="115" t="s">
        <v>1710</v>
      </c>
      <c r="G155" s="104" t="s">
        <v>22</v>
      </c>
      <c r="H155" s="116">
        <v>3.0</v>
      </c>
      <c r="I155" s="114" t="s">
        <v>14</v>
      </c>
      <c r="J155" s="115" t="s">
        <v>15</v>
      </c>
      <c r="K155" s="116">
        <v>40.0</v>
      </c>
      <c r="L155" s="115" t="s">
        <v>2746</v>
      </c>
      <c r="M155" s="261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>
      <c r="A156" s="7">
        <v>155.0</v>
      </c>
      <c r="B156" s="8">
        <v>89.0</v>
      </c>
      <c r="C156" s="191">
        <v>204908.0</v>
      </c>
      <c r="D156" s="87" t="s">
        <v>1093</v>
      </c>
      <c r="E156" s="87" t="s">
        <v>473</v>
      </c>
      <c r="F156" s="87" t="s">
        <v>2747</v>
      </c>
      <c r="G156" s="90" t="s">
        <v>22</v>
      </c>
      <c r="H156" s="7">
        <v>3.0</v>
      </c>
      <c r="I156" s="89" t="s">
        <v>14</v>
      </c>
      <c r="J156" s="87" t="s">
        <v>15</v>
      </c>
      <c r="K156" s="259"/>
      <c r="L156" s="87" t="s">
        <v>2748</v>
      </c>
      <c r="M156" s="260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>
      <c r="A157" s="7">
        <v>156.0</v>
      </c>
      <c r="B157" s="8">
        <v>90.0</v>
      </c>
      <c r="C157" s="160">
        <v>257072.0</v>
      </c>
      <c r="D157" s="115" t="s">
        <v>1495</v>
      </c>
      <c r="E157" s="115" t="s">
        <v>1711</v>
      </c>
      <c r="F157" s="115" t="s">
        <v>1712</v>
      </c>
      <c r="G157" s="104" t="s">
        <v>22</v>
      </c>
      <c r="H157" s="116">
        <v>3.0</v>
      </c>
      <c r="I157" s="114" t="s">
        <v>14</v>
      </c>
      <c r="J157" s="115" t="s">
        <v>15</v>
      </c>
      <c r="K157" s="116">
        <v>40.0</v>
      </c>
      <c r="L157" s="115" t="s">
        <v>2749</v>
      </c>
      <c r="M157" s="261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>
      <c r="A158" s="7">
        <v>157.0</v>
      </c>
      <c r="B158" s="8">
        <v>91.0</v>
      </c>
      <c r="C158" s="160">
        <v>260453.0</v>
      </c>
      <c r="D158" s="115" t="s">
        <v>907</v>
      </c>
      <c r="E158" s="115" t="s">
        <v>1717</v>
      </c>
      <c r="F158" s="115" t="s">
        <v>1718</v>
      </c>
      <c r="G158" s="104" t="s">
        <v>22</v>
      </c>
      <c r="H158" s="116">
        <v>3.0</v>
      </c>
      <c r="I158" s="114" t="s">
        <v>14</v>
      </c>
      <c r="J158" s="115" t="s">
        <v>15</v>
      </c>
      <c r="K158" s="116">
        <v>60.0</v>
      </c>
      <c r="L158" s="115" t="s">
        <v>2750</v>
      </c>
      <c r="M158" s="261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>
      <c r="A159" s="7">
        <v>158.0</v>
      </c>
      <c r="B159" s="8">
        <v>92.0</v>
      </c>
      <c r="C159" s="160">
        <v>235415.0</v>
      </c>
      <c r="D159" s="115" t="s">
        <v>480</v>
      </c>
      <c r="E159" s="115" t="s">
        <v>1690</v>
      </c>
      <c r="F159" s="115" t="s">
        <v>1691</v>
      </c>
      <c r="G159" s="104" t="s">
        <v>22</v>
      </c>
      <c r="H159" s="116">
        <v>3.0</v>
      </c>
      <c r="I159" s="114" t="s">
        <v>14</v>
      </c>
      <c r="J159" s="115" t="s">
        <v>15</v>
      </c>
      <c r="K159" s="116">
        <v>20.0</v>
      </c>
      <c r="L159" s="115" t="s">
        <v>2751</v>
      </c>
      <c r="M159" s="261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>
      <c r="A160" s="7">
        <v>159.0</v>
      </c>
      <c r="B160" s="8">
        <v>93.0</v>
      </c>
      <c r="C160" s="191">
        <v>252610.0</v>
      </c>
      <c r="D160" s="87" t="s">
        <v>1584</v>
      </c>
      <c r="E160" s="87" t="s">
        <v>2752</v>
      </c>
      <c r="F160" s="87" t="s">
        <v>1478</v>
      </c>
      <c r="G160" s="90" t="s">
        <v>22</v>
      </c>
      <c r="H160" s="7">
        <v>3.0</v>
      </c>
      <c r="I160" s="89" t="s">
        <v>14</v>
      </c>
      <c r="J160" s="87" t="s">
        <v>15</v>
      </c>
      <c r="K160" s="259"/>
      <c r="L160" s="87" t="s">
        <v>2753</v>
      </c>
      <c r="M160" s="260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>
      <c r="A161" s="7">
        <v>160.0</v>
      </c>
      <c r="B161" s="8">
        <v>94.0</v>
      </c>
      <c r="C161" s="191">
        <v>252478.0</v>
      </c>
      <c r="D161" s="87" t="s">
        <v>2754</v>
      </c>
      <c r="E161" s="87" t="s">
        <v>2755</v>
      </c>
      <c r="F161" s="87" t="s">
        <v>2756</v>
      </c>
      <c r="G161" s="90" t="s">
        <v>22</v>
      </c>
      <c r="H161" s="7">
        <v>3.0</v>
      </c>
      <c r="I161" s="89" t="s">
        <v>14</v>
      </c>
      <c r="J161" s="87" t="s">
        <v>15</v>
      </c>
      <c r="K161" s="259"/>
      <c r="L161" s="87" t="s">
        <v>2757</v>
      </c>
      <c r="M161" s="260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>
      <c r="A162" s="7">
        <v>161.0</v>
      </c>
      <c r="B162" s="8">
        <v>95.0</v>
      </c>
      <c r="C162" s="160">
        <v>242198.0</v>
      </c>
      <c r="D162" s="115" t="s">
        <v>1713</v>
      </c>
      <c r="E162" s="115" t="s">
        <v>1151</v>
      </c>
      <c r="F162" s="115" t="s">
        <v>859</v>
      </c>
      <c r="G162" s="104" t="s">
        <v>22</v>
      </c>
      <c r="H162" s="116">
        <v>3.0</v>
      </c>
      <c r="I162" s="114" t="s">
        <v>14</v>
      </c>
      <c r="J162" s="115" t="s">
        <v>15</v>
      </c>
      <c r="K162" s="116">
        <v>40.0</v>
      </c>
      <c r="L162" s="115" t="s">
        <v>2758</v>
      </c>
      <c r="M162" s="261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>
      <c r="A163" s="7">
        <v>162.0</v>
      </c>
      <c r="B163" s="8">
        <v>96.0</v>
      </c>
      <c r="C163" s="191">
        <v>254397.0</v>
      </c>
      <c r="D163" s="87" t="s">
        <v>2759</v>
      </c>
      <c r="E163" s="87" t="s">
        <v>317</v>
      </c>
      <c r="F163" s="87" t="s">
        <v>2760</v>
      </c>
      <c r="G163" s="90" t="s">
        <v>22</v>
      </c>
      <c r="H163" s="7">
        <v>3.0</v>
      </c>
      <c r="I163" s="89" t="s">
        <v>14</v>
      </c>
      <c r="J163" s="87" t="s">
        <v>15</v>
      </c>
      <c r="K163" s="259"/>
      <c r="L163" s="87" t="s">
        <v>2761</v>
      </c>
      <c r="M163" s="260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>
      <c r="A164" s="7">
        <v>163.0</v>
      </c>
      <c r="B164" s="8">
        <v>97.0</v>
      </c>
      <c r="C164" s="191">
        <v>273676.0</v>
      </c>
      <c r="D164" s="87" t="s">
        <v>2762</v>
      </c>
      <c r="E164" s="87" t="s">
        <v>2763</v>
      </c>
      <c r="F164" s="87" t="s">
        <v>40</v>
      </c>
      <c r="G164" s="90" t="s">
        <v>13</v>
      </c>
      <c r="H164" s="7">
        <v>4.0</v>
      </c>
      <c r="I164" s="89" t="s">
        <v>14</v>
      </c>
      <c r="J164" s="87" t="s">
        <v>15</v>
      </c>
      <c r="K164" s="259"/>
      <c r="L164" s="87" t="s">
        <v>2764</v>
      </c>
      <c r="M164" s="260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>
      <c r="A165" s="7">
        <v>164.0</v>
      </c>
      <c r="B165" s="8">
        <v>98.0</v>
      </c>
      <c r="C165" s="160">
        <v>276138.0</v>
      </c>
      <c r="D165" s="115" t="s">
        <v>1697</v>
      </c>
      <c r="E165" s="115" t="s">
        <v>1698</v>
      </c>
      <c r="F165" s="115" t="s">
        <v>1699</v>
      </c>
      <c r="G165" s="104" t="s">
        <v>13</v>
      </c>
      <c r="H165" s="116">
        <v>4.0</v>
      </c>
      <c r="I165" s="114" t="s">
        <v>14</v>
      </c>
      <c r="J165" s="115" t="s">
        <v>15</v>
      </c>
      <c r="K165" s="116">
        <v>40.0</v>
      </c>
      <c r="L165" s="115" t="s">
        <v>2765</v>
      </c>
      <c r="M165" s="261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>
      <c r="A166" s="7">
        <v>165.0</v>
      </c>
      <c r="B166" s="8">
        <v>99.0</v>
      </c>
      <c r="C166" s="160">
        <v>284845.0</v>
      </c>
      <c r="D166" s="115" t="s">
        <v>1677</v>
      </c>
      <c r="E166" s="115" t="s">
        <v>304</v>
      </c>
      <c r="F166" s="115" t="s">
        <v>1678</v>
      </c>
      <c r="G166" s="104" t="s">
        <v>13</v>
      </c>
      <c r="H166" s="116">
        <v>4.0</v>
      </c>
      <c r="I166" s="114" t="s">
        <v>14</v>
      </c>
      <c r="J166" s="115" t="s">
        <v>15</v>
      </c>
      <c r="K166" s="116">
        <v>20.0</v>
      </c>
      <c r="L166" s="115" t="s">
        <v>2766</v>
      </c>
      <c r="M166" s="261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>
      <c r="A167" s="7">
        <v>166.0</v>
      </c>
      <c r="B167" s="8">
        <v>100.0</v>
      </c>
      <c r="C167" s="191">
        <v>282544.0</v>
      </c>
      <c r="D167" s="87" t="s">
        <v>2767</v>
      </c>
      <c r="E167" s="87" t="s">
        <v>448</v>
      </c>
      <c r="F167" s="87" t="s">
        <v>37</v>
      </c>
      <c r="G167" s="90" t="s">
        <v>13</v>
      </c>
      <c r="H167" s="7">
        <v>4.0</v>
      </c>
      <c r="I167" s="89" t="s">
        <v>14</v>
      </c>
      <c r="J167" s="87" t="s">
        <v>15</v>
      </c>
      <c r="K167" s="259"/>
      <c r="L167" s="87" t="s">
        <v>2768</v>
      </c>
      <c r="M167" s="260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>
      <c r="A168" s="7">
        <v>167.0</v>
      </c>
      <c r="B168" s="8">
        <v>101.0</v>
      </c>
      <c r="C168" s="191">
        <v>272791.0</v>
      </c>
      <c r="D168" s="87" t="s">
        <v>2769</v>
      </c>
      <c r="E168" s="87" t="s">
        <v>533</v>
      </c>
      <c r="F168" s="87" t="s">
        <v>857</v>
      </c>
      <c r="G168" s="90" t="s">
        <v>13</v>
      </c>
      <c r="H168" s="7">
        <v>4.0</v>
      </c>
      <c r="I168" s="89" t="s">
        <v>14</v>
      </c>
      <c r="J168" s="87" t="s">
        <v>15</v>
      </c>
      <c r="K168" s="259"/>
      <c r="L168" s="87" t="s">
        <v>2770</v>
      </c>
      <c r="M168" s="260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>
      <c r="A169" s="7">
        <v>168.0</v>
      </c>
      <c r="B169" s="8">
        <v>102.0</v>
      </c>
      <c r="C169" s="191">
        <v>279187.0</v>
      </c>
      <c r="D169" s="87" t="s">
        <v>2771</v>
      </c>
      <c r="E169" s="87" t="s">
        <v>533</v>
      </c>
      <c r="F169" s="87" t="s">
        <v>2772</v>
      </c>
      <c r="G169" s="90" t="s">
        <v>13</v>
      </c>
      <c r="H169" s="7">
        <v>4.0</v>
      </c>
      <c r="I169" s="89" t="s">
        <v>14</v>
      </c>
      <c r="J169" s="87" t="s">
        <v>15</v>
      </c>
      <c r="K169" s="259"/>
      <c r="L169" s="87" t="s">
        <v>2773</v>
      </c>
      <c r="M169" s="260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>
      <c r="A170" s="7">
        <v>169.0</v>
      </c>
      <c r="B170" s="8">
        <v>103.0</v>
      </c>
      <c r="C170" s="191">
        <v>282142.0</v>
      </c>
      <c r="D170" s="87" t="s">
        <v>1269</v>
      </c>
      <c r="E170" s="87" t="s">
        <v>2774</v>
      </c>
      <c r="F170" s="87" t="s">
        <v>1705</v>
      </c>
      <c r="G170" s="90" t="s">
        <v>13</v>
      </c>
      <c r="H170" s="7">
        <v>4.0</v>
      </c>
      <c r="I170" s="89" t="s">
        <v>14</v>
      </c>
      <c r="J170" s="87" t="s">
        <v>15</v>
      </c>
      <c r="K170" s="259"/>
      <c r="L170" s="87" t="s">
        <v>2775</v>
      </c>
      <c r="M170" s="260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>
      <c r="A171" s="7">
        <v>170.0</v>
      </c>
      <c r="B171" s="8">
        <v>104.0</v>
      </c>
      <c r="C171" s="160">
        <v>278306.0</v>
      </c>
      <c r="D171" s="115" t="s">
        <v>1704</v>
      </c>
      <c r="E171" s="115" t="s">
        <v>1705</v>
      </c>
      <c r="F171" s="115" t="s">
        <v>1684</v>
      </c>
      <c r="G171" s="104" t="s">
        <v>13</v>
      </c>
      <c r="H171" s="116">
        <v>4.0</v>
      </c>
      <c r="I171" s="114" t="s">
        <v>14</v>
      </c>
      <c r="J171" s="115" t="s">
        <v>15</v>
      </c>
      <c r="K171" s="116">
        <v>40.0</v>
      </c>
      <c r="L171" s="115" t="s">
        <v>2776</v>
      </c>
      <c r="M171" s="261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>
      <c r="A172" s="7">
        <v>171.0</v>
      </c>
      <c r="B172" s="8">
        <v>105.0</v>
      </c>
      <c r="C172" s="191">
        <v>242261.0</v>
      </c>
      <c r="D172" s="87" t="s">
        <v>2777</v>
      </c>
      <c r="E172" s="87" t="s">
        <v>694</v>
      </c>
      <c r="F172" s="87" t="s">
        <v>2778</v>
      </c>
      <c r="G172" s="90" t="s">
        <v>13</v>
      </c>
      <c r="H172" s="7">
        <v>4.0</v>
      </c>
      <c r="I172" s="89" t="s">
        <v>14</v>
      </c>
      <c r="J172" s="87" t="s">
        <v>15</v>
      </c>
      <c r="K172" s="259"/>
      <c r="L172" s="87" t="s">
        <v>2779</v>
      </c>
      <c r="M172" s="260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>
      <c r="A173" s="7">
        <v>172.0</v>
      </c>
      <c r="B173" s="8">
        <v>106.0</v>
      </c>
      <c r="C173" s="160">
        <v>290383.0</v>
      </c>
      <c r="D173" s="115" t="s">
        <v>963</v>
      </c>
      <c r="E173" s="115" t="s">
        <v>1348</v>
      </c>
      <c r="F173" s="115" t="s">
        <v>1682</v>
      </c>
      <c r="G173" s="104" t="s">
        <v>13</v>
      </c>
      <c r="H173" s="116">
        <v>4.0</v>
      </c>
      <c r="I173" s="114" t="s">
        <v>14</v>
      </c>
      <c r="J173" s="115" t="s">
        <v>15</v>
      </c>
      <c r="K173" s="116">
        <v>20.0</v>
      </c>
      <c r="L173" s="115" t="s">
        <v>2780</v>
      </c>
      <c r="M173" s="261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>
      <c r="A174" s="7">
        <v>173.0</v>
      </c>
      <c r="B174" s="8">
        <v>107.0</v>
      </c>
      <c r="C174" s="191">
        <v>283263.0</v>
      </c>
      <c r="D174" s="87" t="s">
        <v>2781</v>
      </c>
      <c r="E174" s="87" t="s">
        <v>1396</v>
      </c>
      <c r="F174" s="87" t="s">
        <v>2782</v>
      </c>
      <c r="G174" s="90" t="s">
        <v>13</v>
      </c>
      <c r="H174" s="7">
        <v>4.0</v>
      </c>
      <c r="I174" s="89" t="s">
        <v>14</v>
      </c>
      <c r="J174" s="87" t="s">
        <v>15</v>
      </c>
      <c r="K174" s="259"/>
      <c r="L174" s="87" t="s">
        <v>2783</v>
      </c>
      <c r="M174" s="260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>
      <c r="A175" s="7">
        <v>174.0</v>
      </c>
      <c r="B175" s="8">
        <v>108.0</v>
      </c>
      <c r="C175" s="191">
        <v>280173.0</v>
      </c>
      <c r="D175" s="87" t="s">
        <v>2784</v>
      </c>
      <c r="E175" s="87" t="s">
        <v>1478</v>
      </c>
      <c r="F175" s="87" t="s">
        <v>774</v>
      </c>
      <c r="G175" s="90" t="s">
        <v>13</v>
      </c>
      <c r="H175" s="7">
        <v>4.0</v>
      </c>
      <c r="I175" s="89" t="s">
        <v>14</v>
      </c>
      <c r="J175" s="87" t="s">
        <v>15</v>
      </c>
      <c r="K175" s="259"/>
      <c r="L175" s="87" t="s">
        <v>2785</v>
      </c>
      <c r="M175" s="260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>
      <c r="A176" s="7">
        <v>175.0</v>
      </c>
      <c r="B176" s="8">
        <v>109.0</v>
      </c>
      <c r="C176" s="191">
        <v>284989.0</v>
      </c>
      <c r="D176" s="87" t="s">
        <v>1759</v>
      </c>
      <c r="E176" s="87" t="s">
        <v>494</v>
      </c>
      <c r="F176" s="87" t="s">
        <v>134</v>
      </c>
      <c r="G176" s="90" t="s">
        <v>13</v>
      </c>
      <c r="H176" s="7">
        <v>4.0</v>
      </c>
      <c r="I176" s="89" t="s">
        <v>14</v>
      </c>
      <c r="J176" s="87" t="s">
        <v>15</v>
      </c>
      <c r="K176" s="259"/>
      <c r="L176" s="87" t="s">
        <v>2786</v>
      </c>
      <c r="M176" s="260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>
      <c r="A177" s="7">
        <v>176.0</v>
      </c>
      <c r="B177" s="8">
        <v>110.0</v>
      </c>
      <c r="C177" s="191">
        <v>267381.0</v>
      </c>
      <c r="D177" s="87" t="s">
        <v>2787</v>
      </c>
      <c r="E177" s="87" t="s">
        <v>147</v>
      </c>
      <c r="F177" s="87" t="s">
        <v>37</v>
      </c>
      <c r="G177" s="90" t="s">
        <v>13</v>
      </c>
      <c r="H177" s="7">
        <v>4.0</v>
      </c>
      <c r="I177" s="89" t="s">
        <v>14</v>
      </c>
      <c r="J177" s="87" t="s">
        <v>15</v>
      </c>
      <c r="K177" s="259"/>
      <c r="L177" s="87" t="s">
        <v>2788</v>
      </c>
      <c r="M177" s="260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>
      <c r="A178" s="7">
        <v>177.0</v>
      </c>
      <c r="B178" s="8">
        <v>111.0</v>
      </c>
      <c r="C178" s="160">
        <v>267298.0</v>
      </c>
      <c r="D178" s="115" t="s">
        <v>420</v>
      </c>
      <c r="E178" s="115" t="s">
        <v>1690</v>
      </c>
      <c r="F178" s="115" t="s">
        <v>495</v>
      </c>
      <c r="G178" s="104" t="s">
        <v>13</v>
      </c>
      <c r="H178" s="116">
        <v>4.0</v>
      </c>
      <c r="I178" s="114" t="s">
        <v>14</v>
      </c>
      <c r="J178" s="115" t="s">
        <v>15</v>
      </c>
      <c r="K178" s="116">
        <v>60.0</v>
      </c>
      <c r="L178" s="115" t="s">
        <v>2789</v>
      </c>
      <c r="M178" s="1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>
      <c r="A179" s="7">
        <v>178.0</v>
      </c>
      <c r="B179" s="8">
        <v>112.0</v>
      </c>
      <c r="C179" s="191">
        <v>258709.0</v>
      </c>
      <c r="D179" s="87" t="s">
        <v>2790</v>
      </c>
      <c r="E179" s="87" t="s">
        <v>2791</v>
      </c>
      <c r="F179" s="87" t="s">
        <v>2792</v>
      </c>
      <c r="G179" s="90" t="s">
        <v>13</v>
      </c>
      <c r="H179" s="7">
        <v>4.0</v>
      </c>
      <c r="I179" s="89" t="s">
        <v>14</v>
      </c>
      <c r="J179" s="87" t="s">
        <v>15</v>
      </c>
      <c r="K179" s="259"/>
      <c r="L179" s="87" t="s">
        <v>2793</v>
      </c>
      <c r="M179" s="8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>
      <c r="A180" s="7">
        <v>179.0</v>
      </c>
      <c r="B180" s="8">
        <v>113.0</v>
      </c>
      <c r="C180" s="191">
        <v>256740.0</v>
      </c>
      <c r="D180" s="87" t="s">
        <v>2794</v>
      </c>
      <c r="E180" s="87" t="s">
        <v>2795</v>
      </c>
      <c r="F180" s="87" t="s">
        <v>2796</v>
      </c>
      <c r="G180" s="90" t="s">
        <v>13</v>
      </c>
      <c r="H180" s="7">
        <v>4.0</v>
      </c>
      <c r="I180" s="89" t="s">
        <v>14</v>
      </c>
      <c r="J180" s="87" t="s">
        <v>15</v>
      </c>
      <c r="K180" s="259"/>
      <c r="L180" s="87" t="s">
        <v>2797</v>
      </c>
      <c r="M180" s="8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>
      <c r="A181" s="7">
        <v>180.0</v>
      </c>
      <c r="B181" s="8">
        <v>114.0</v>
      </c>
      <c r="C181" s="160">
        <v>282993.0</v>
      </c>
      <c r="D181" s="115" t="s">
        <v>1721</v>
      </c>
      <c r="E181" s="115" t="s">
        <v>375</v>
      </c>
      <c r="F181" s="115" t="s">
        <v>1722</v>
      </c>
      <c r="G181" s="104" t="s">
        <v>13</v>
      </c>
      <c r="H181" s="116">
        <v>4.0</v>
      </c>
      <c r="I181" s="114" t="s">
        <v>14</v>
      </c>
      <c r="J181" s="115" t="s">
        <v>15</v>
      </c>
      <c r="K181" s="116">
        <v>60.0</v>
      </c>
      <c r="L181" s="115" t="s">
        <v>2798</v>
      </c>
      <c r="M181" s="1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>
      <c r="A182" s="7">
        <v>181.0</v>
      </c>
      <c r="B182" s="8">
        <v>115.0</v>
      </c>
      <c r="C182" s="191">
        <v>273607.0</v>
      </c>
      <c r="D182" s="87" t="s">
        <v>2799</v>
      </c>
      <c r="E182" s="87" t="s">
        <v>2800</v>
      </c>
      <c r="F182" s="87" t="s">
        <v>1791</v>
      </c>
      <c r="G182" s="90" t="s">
        <v>13</v>
      </c>
      <c r="H182" s="7">
        <v>4.0</v>
      </c>
      <c r="I182" s="89" t="s">
        <v>14</v>
      </c>
      <c r="J182" s="87" t="s">
        <v>15</v>
      </c>
      <c r="K182" s="259"/>
      <c r="L182" s="87" t="s">
        <v>2801</v>
      </c>
      <c r="M182" s="8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>
      <c r="A183" s="7">
        <v>182.0</v>
      </c>
      <c r="B183" s="8">
        <v>116.0</v>
      </c>
      <c r="C183" s="191">
        <v>284782.0</v>
      </c>
      <c r="D183" s="87" t="s">
        <v>2802</v>
      </c>
      <c r="E183" s="87" t="s">
        <v>24</v>
      </c>
      <c r="F183" s="87" t="s">
        <v>489</v>
      </c>
      <c r="G183" s="90" t="s">
        <v>13</v>
      </c>
      <c r="H183" s="7">
        <v>4.0</v>
      </c>
      <c r="I183" s="89" t="s">
        <v>14</v>
      </c>
      <c r="J183" s="87" t="s">
        <v>15</v>
      </c>
      <c r="K183" s="259"/>
      <c r="L183" s="87" t="s">
        <v>2803</v>
      </c>
      <c r="M183" s="8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>
      <c r="A184" s="7">
        <v>183.0</v>
      </c>
      <c r="B184" s="8">
        <v>117.0</v>
      </c>
      <c r="C184" s="191">
        <v>292730.0</v>
      </c>
      <c r="D184" s="87" t="s">
        <v>2804</v>
      </c>
      <c r="E184" s="87" t="s">
        <v>2805</v>
      </c>
      <c r="F184" s="87" t="s">
        <v>60</v>
      </c>
      <c r="G184" s="90" t="s">
        <v>13</v>
      </c>
      <c r="H184" s="7">
        <v>4.0</v>
      </c>
      <c r="I184" s="89" t="s">
        <v>14</v>
      </c>
      <c r="J184" s="87" t="s">
        <v>15</v>
      </c>
      <c r="K184" s="259"/>
      <c r="L184" s="87" t="s">
        <v>2806</v>
      </c>
      <c r="M184" s="8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>
      <c r="A185" s="7">
        <v>184.0</v>
      </c>
      <c r="B185" s="8">
        <v>118.0</v>
      </c>
      <c r="C185" s="160">
        <v>277564.0</v>
      </c>
      <c r="D185" s="115" t="s">
        <v>62</v>
      </c>
      <c r="E185" s="115" t="s">
        <v>1694</v>
      </c>
      <c r="F185" s="115" t="s">
        <v>1684</v>
      </c>
      <c r="G185" s="104" t="s">
        <v>13</v>
      </c>
      <c r="H185" s="116">
        <v>4.0</v>
      </c>
      <c r="I185" s="114" t="s">
        <v>14</v>
      </c>
      <c r="J185" s="115" t="s">
        <v>15</v>
      </c>
      <c r="K185" s="116">
        <v>20.0</v>
      </c>
      <c r="L185" s="115" t="s">
        <v>2807</v>
      </c>
      <c r="M185" s="1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>
      <c r="A186" s="7">
        <v>185.0</v>
      </c>
      <c r="B186" s="8">
        <v>119.0</v>
      </c>
      <c r="C186" s="191">
        <v>270583.0</v>
      </c>
      <c r="D186" s="87" t="s">
        <v>2808</v>
      </c>
      <c r="E186" s="87" t="s">
        <v>48</v>
      </c>
      <c r="F186" s="87" t="s">
        <v>1048</v>
      </c>
      <c r="G186" s="90" t="s">
        <v>13</v>
      </c>
      <c r="H186" s="7">
        <v>4.0</v>
      </c>
      <c r="I186" s="89" t="s">
        <v>14</v>
      </c>
      <c r="J186" s="87" t="s">
        <v>15</v>
      </c>
      <c r="K186" s="259"/>
      <c r="L186" s="87" t="s">
        <v>2809</v>
      </c>
      <c r="M186" s="8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>
      <c r="A187" s="7">
        <v>186.0</v>
      </c>
      <c r="B187" s="8">
        <v>120.0</v>
      </c>
      <c r="C187" s="160">
        <v>279310.0</v>
      </c>
      <c r="D187" s="115" t="s">
        <v>455</v>
      </c>
      <c r="E187" s="115" t="s">
        <v>1113</v>
      </c>
      <c r="F187" s="115" t="s">
        <v>1714</v>
      </c>
      <c r="G187" s="104" t="s">
        <v>13</v>
      </c>
      <c r="H187" s="116">
        <v>4.0</v>
      </c>
      <c r="I187" s="114" t="s">
        <v>14</v>
      </c>
      <c r="J187" s="115" t="s">
        <v>15</v>
      </c>
      <c r="K187" s="116">
        <v>40.0</v>
      </c>
      <c r="L187" s="115" t="s">
        <v>2810</v>
      </c>
      <c r="M187" s="1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>
      <c r="A188" s="7">
        <v>187.0</v>
      </c>
      <c r="B188" s="8">
        <v>121.0</v>
      </c>
      <c r="C188" s="160">
        <v>258929.0</v>
      </c>
      <c r="D188" s="115" t="s">
        <v>1726</v>
      </c>
      <c r="E188" s="115" t="s">
        <v>97</v>
      </c>
      <c r="F188" s="115" t="s">
        <v>1727</v>
      </c>
      <c r="G188" s="104" t="s">
        <v>22</v>
      </c>
      <c r="H188" s="116">
        <v>4.0</v>
      </c>
      <c r="I188" s="114" t="s">
        <v>14</v>
      </c>
      <c r="J188" s="115" t="s">
        <v>15</v>
      </c>
      <c r="K188" s="116">
        <v>90.0</v>
      </c>
      <c r="L188" s="115" t="s">
        <v>2811</v>
      </c>
      <c r="M188" s="1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>
      <c r="A189" s="7">
        <v>188.0</v>
      </c>
      <c r="B189" s="8">
        <v>122.0</v>
      </c>
      <c r="C189" s="266">
        <v>279845.0</v>
      </c>
      <c r="D189" s="267" t="s">
        <v>1584</v>
      </c>
      <c r="E189" s="267" t="s">
        <v>88</v>
      </c>
      <c r="F189" s="267" t="s">
        <v>1244</v>
      </c>
      <c r="G189" s="268" t="s">
        <v>22</v>
      </c>
      <c r="H189" s="7">
        <v>4.0</v>
      </c>
      <c r="I189" s="269" t="s">
        <v>14</v>
      </c>
      <c r="J189" s="87" t="s">
        <v>15</v>
      </c>
      <c r="K189" s="259"/>
      <c r="L189" s="270" t="s">
        <v>2812</v>
      </c>
      <c r="M189" s="8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>
      <c r="A190" s="7">
        <v>189.0</v>
      </c>
      <c r="B190" s="8">
        <v>123.0</v>
      </c>
      <c r="C190" s="191">
        <v>252686.0</v>
      </c>
      <c r="D190" s="87" t="s">
        <v>2813</v>
      </c>
      <c r="E190" s="87" t="s">
        <v>88</v>
      </c>
      <c r="F190" s="87" t="s">
        <v>1368</v>
      </c>
      <c r="G190" s="90" t="s">
        <v>22</v>
      </c>
      <c r="H190" s="7">
        <v>4.0</v>
      </c>
      <c r="I190" s="89" t="s">
        <v>14</v>
      </c>
      <c r="J190" s="87" t="s">
        <v>15</v>
      </c>
      <c r="K190" s="259"/>
      <c r="L190" s="87" t="s">
        <v>2814</v>
      </c>
      <c r="M190" s="8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>
      <c r="A191" s="7">
        <v>190.0</v>
      </c>
      <c r="B191" s="8">
        <v>124.0</v>
      </c>
      <c r="C191" s="191">
        <v>281058.0</v>
      </c>
      <c r="D191" s="87" t="s">
        <v>2815</v>
      </c>
      <c r="E191" s="87" t="s">
        <v>1844</v>
      </c>
      <c r="F191" s="14" t="s">
        <v>2816</v>
      </c>
      <c r="G191" s="90" t="s">
        <v>22</v>
      </c>
      <c r="H191" s="7">
        <v>4.0</v>
      </c>
      <c r="I191" s="89" t="s">
        <v>14</v>
      </c>
      <c r="J191" s="87" t="s">
        <v>15</v>
      </c>
      <c r="K191" s="259"/>
      <c r="L191" s="87" t="s">
        <v>2817</v>
      </c>
      <c r="M191" s="8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>
      <c r="A192" s="7">
        <v>191.0</v>
      </c>
      <c r="B192" s="8">
        <v>125.0</v>
      </c>
      <c r="C192" s="191">
        <v>257426.0</v>
      </c>
      <c r="D192" s="87" t="s">
        <v>2818</v>
      </c>
      <c r="E192" s="87" t="s">
        <v>2625</v>
      </c>
      <c r="F192" s="87" t="s">
        <v>134</v>
      </c>
      <c r="G192" s="90" t="s">
        <v>22</v>
      </c>
      <c r="H192" s="7">
        <v>4.0</v>
      </c>
      <c r="I192" s="89" t="s">
        <v>14</v>
      </c>
      <c r="J192" s="87" t="s">
        <v>15</v>
      </c>
      <c r="K192" s="259"/>
      <c r="L192" s="87" t="s">
        <v>2819</v>
      </c>
      <c r="M192" s="8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>
      <c r="A193" s="7">
        <v>192.0</v>
      </c>
      <c r="B193" s="8">
        <v>126.0</v>
      </c>
      <c r="C193" s="160">
        <v>267253.0</v>
      </c>
      <c r="D193" s="115" t="s">
        <v>1679</v>
      </c>
      <c r="E193" s="115" t="s">
        <v>1680</v>
      </c>
      <c r="F193" s="115" t="s">
        <v>358</v>
      </c>
      <c r="G193" s="104" t="s">
        <v>22</v>
      </c>
      <c r="H193" s="116">
        <v>4.0</v>
      </c>
      <c r="I193" s="114" t="s">
        <v>14</v>
      </c>
      <c r="J193" s="115" t="s">
        <v>15</v>
      </c>
      <c r="K193" s="116">
        <v>20.0</v>
      </c>
      <c r="L193" s="115" t="s">
        <v>2820</v>
      </c>
      <c r="M193" s="1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>
      <c r="A194" s="7">
        <v>193.0</v>
      </c>
      <c r="B194" s="8">
        <v>127.0</v>
      </c>
      <c r="C194" s="191">
        <v>289937.0</v>
      </c>
      <c r="D194" s="87" t="s">
        <v>1732</v>
      </c>
      <c r="E194" s="87" t="s">
        <v>1705</v>
      </c>
      <c r="F194" s="87" t="s">
        <v>2821</v>
      </c>
      <c r="G194" s="90" t="s">
        <v>22</v>
      </c>
      <c r="H194" s="7">
        <v>4.0</v>
      </c>
      <c r="I194" s="89" t="s">
        <v>14</v>
      </c>
      <c r="J194" s="87" t="s">
        <v>15</v>
      </c>
      <c r="K194" s="259"/>
      <c r="L194" s="87" t="s">
        <v>2822</v>
      </c>
      <c r="M194" s="8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>
      <c r="A195" s="7">
        <v>194.0</v>
      </c>
      <c r="B195" s="8">
        <v>128.0</v>
      </c>
      <c r="C195" s="191">
        <v>267087.0</v>
      </c>
      <c r="D195" s="87" t="s">
        <v>2823</v>
      </c>
      <c r="E195" s="87" t="s">
        <v>1470</v>
      </c>
      <c r="F195" s="87" t="s">
        <v>494</v>
      </c>
      <c r="G195" s="90" t="s">
        <v>22</v>
      </c>
      <c r="H195" s="7">
        <v>4.0</v>
      </c>
      <c r="I195" s="89" t="s">
        <v>14</v>
      </c>
      <c r="J195" s="87" t="s">
        <v>15</v>
      </c>
      <c r="K195" s="259"/>
      <c r="L195" s="87" t="s">
        <v>2824</v>
      </c>
      <c r="M195" s="8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>
      <c r="A196" s="7">
        <v>195.0</v>
      </c>
      <c r="B196" s="8">
        <v>129.0</v>
      </c>
      <c r="C196" s="191">
        <v>290633.0</v>
      </c>
      <c r="D196" s="87" t="s">
        <v>2825</v>
      </c>
      <c r="E196" s="87" t="s">
        <v>1791</v>
      </c>
      <c r="F196" s="87" t="s">
        <v>2826</v>
      </c>
      <c r="G196" s="90" t="s">
        <v>22</v>
      </c>
      <c r="H196" s="7">
        <v>4.0</v>
      </c>
      <c r="I196" s="89" t="s">
        <v>14</v>
      </c>
      <c r="J196" s="87" t="s">
        <v>15</v>
      </c>
      <c r="K196" s="259"/>
      <c r="L196" s="87" t="s">
        <v>2827</v>
      </c>
      <c r="M196" s="8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>
      <c r="A197" s="7">
        <v>196.0</v>
      </c>
      <c r="B197" s="8">
        <v>130.0</v>
      </c>
      <c r="C197" s="160">
        <v>293860.0</v>
      </c>
      <c r="D197" s="115" t="s">
        <v>1736</v>
      </c>
      <c r="E197" s="115" t="s">
        <v>37</v>
      </c>
      <c r="F197" s="115" t="s">
        <v>722</v>
      </c>
      <c r="G197" s="104" t="s">
        <v>22</v>
      </c>
      <c r="H197" s="116">
        <v>4.0</v>
      </c>
      <c r="I197" s="114" t="s">
        <v>14</v>
      </c>
      <c r="J197" s="115" t="s">
        <v>15</v>
      </c>
      <c r="K197" s="116">
        <v>90.0</v>
      </c>
      <c r="L197" s="115" t="s">
        <v>2828</v>
      </c>
      <c r="M197" s="1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>
      <c r="A198" s="7">
        <v>197.0</v>
      </c>
      <c r="B198" s="8">
        <v>131.0</v>
      </c>
      <c r="C198" s="266">
        <v>228469.0</v>
      </c>
      <c r="D198" s="267" t="s">
        <v>2829</v>
      </c>
      <c r="E198" s="267" t="s">
        <v>2830</v>
      </c>
      <c r="F198" s="267" t="s">
        <v>42</v>
      </c>
      <c r="G198" s="268" t="s">
        <v>22</v>
      </c>
      <c r="H198" s="7">
        <v>4.0</v>
      </c>
      <c r="I198" s="269" t="s">
        <v>14</v>
      </c>
      <c r="J198" s="87" t="s">
        <v>15</v>
      </c>
      <c r="K198" s="259"/>
      <c r="L198" s="270" t="s">
        <v>2831</v>
      </c>
      <c r="M198" s="8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>
      <c r="A199" s="7">
        <v>198.0</v>
      </c>
      <c r="B199" s="8">
        <v>132.0</v>
      </c>
      <c r="C199" s="191">
        <v>286012.0</v>
      </c>
      <c r="D199" s="87" t="s">
        <v>261</v>
      </c>
      <c r="E199" s="87" t="s">
        <v>2832</v>
      </c>
      <c r="F199" s="87" t="s">
        <v>102</v>
      </c>
      <c r="G199" s="90" t="s">
        <v>22</v>
      </c>
      <c r="H199" s="7">
        <v>4.0</v>
      </c>
      <c r="I199" s="89" t="s">
        <v>14</v>
      </c>
      <c r="J199" s="87" t="s">
        <v>15</v>
      </c>
      <c r="K199" s="259"/>
      <c r="L199" s="87" t="s">
        <v>2833</v>
      </c>
      <c r="M199" s="8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>
      <c r="A200" s="7">
        <v>199.0</v>
      </c>
      <c r="B200" s="8">
        <v>133.0</v>
      </c>
      <c r="C200" s="266">
        <v>261307.0</v>
      </c>
      <c r="D200" s="267" t="s">
        <v>2834</v>
      </c>
      <c r="E200" s="267" t="s">
        <v>2835</v>
      </c>
      <c r="F200" s="267" t="s">
        <v>2836</v>
      </c>
      <c r="G200" s="268" t="s">
        <v>22</v>
      </c>
      <c r="H200" s="7">
        <v>4.0</v>
      </c>
      <c r="I200" s="269" t="s">
        <v>14</v>
      </c>
      <c r="J200" s="87" t="s">
        <v>15</v>
      </c>
      <c r="K200" s="259"/>
      <c r="L200" s="270" t="s">
        <v>2837</v>
      </c>
      <c r="M200" s="8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>
      <c r="A201" s="7">
        <v>200.0</v>
      </c>
      <c r="B201" s="8">
        <v>134.0</v>
      </c>
      <c r="C201" s="191">
        <v>281813.0</v>
      </c>
      <c r="D201" s="87" t="s">
        <v>2838</v>
      </c>
      <c r="E201" s="87" t="s">
        <v>85</v>
      </c>
      <c r="F201" s="87" t="s">
        <v>2839</v>
      </c>
      <c r="G201" s="90" t="s">
        <v>22</v>
      </c>
      <c r="H201" s="7">
        <v>4.0</v>
      </c>
      <c r="I201" s="89" t="s">
        <v>14</v>
      </c>
      <c r="J201" s="87" t="s">
        <v>15</v>
      </c>
      <c r="K201" s="259"/>
      <c r="L201" s="87" t="s">
        <v>2840</v>
      </c>
      <c r="M201" s="8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>
      <c r="A202" s="7">
        <v>201.0</v>
      </c>
      <c r="B202" s="8">
        <v>135.0</v>
      </c>
      <c r="C202" s="191">
        <v>277555.0</v>
      </c>
      <c r="D202" s="87" t="s">
        <v>212</v>
      </c>
      <c r="E202" s="87" t="s">
        <v>2841</v>
      </c>
      <c r="F202" s="87" t="s">
        <v>440</v>
      </c>
      <c r="G202" s="90" t="s">
        <v>22</v>
      </c>
      <c r="H202" s="7">
        <v>4.0</v>
      </c>
      <c r="I202" s="89" t="s">
        <v>14</v>
      </c>
      <c r="J202" s="87" t="s">
        <v>15</v>
      </c>
      <c r="K202" s="259"/>
      <c r="L202" s="87" t="s">
        <v>2842</v>
      </c>
      <c r="M202" s="8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>
      <c r="A203" s="7">
        <v>202.0</v>
      </c>
      <c r="B203" s="8">
        <v>136.0</v>
      </c>
      <c r="C203" s="160">
        <v>268649.0</v>
      </c>
      <c r="D203" s="115" t="s">
        <v>1683</v>
      </c>
      <c r="E203" s="115" t="s">
        <v>1684</v>
      </c>
      <c r="F203" s="115" t="s">
        <v>495</v>
      </c>
      <c r="G203" s="104" t="s">
        <v>22</v>
      </c>
      <c r="H203" s="116">
        <v>4.0</v>
      </c>
      <c r="I203" s="114" t="s">
        <v>14</v>
      </c>
      <c r="J203" s="115" t="s">
        <v>15</v>
      </c>
      <c r="K203" s="116">
        <v>20.0</v>
      </c>
      <c r="L203" s="115" t="s">
        <v>2843</v>
      </c>
      <c r="M203" s="1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>
      <c r="A204" s="7">
        <v>203.0</v>
      </c>
      <c r="B204" s="8">
        <v>137.0</v>
      </c>
      <c r="C204" s="191">
        <v>281929.0</v>
      </c>
      <c r="D204" s="87" t="s">
        <v>2844</v>
      </c>
      <c r="E204" s="87" t="s">
        <v>929</v>
      </c>
      <c r="F204" s="87" t="s">
        <v>837</v>
      </c>
      <c r="G204" s="90" t="s">
        <v>22</v>
      </c>
      <c r="H204" s="7">
        <v>4.0</v>
      </c>
      <c r="I204" s="89" t="s">
        <v>14</v>
      </c>
      <c r="J204" s="87" t="s">
        <v>15</v>
      </c>
      <c r="K204" s="259"/>
      <c r="L204" s="87" t="s">
        <v>2845</v>
      </c>
      <c r="M204" s="8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>
      <c r="A205" s="7">
        <v>204.0</v>
      </c>
      <c r="B205" s="8">
        <v>138.0</v>
      </c>
      <c r="C205" s="191">
        <v>314907.0</v>
      </c>
      <c r="D205" s="87" t="s">
        <v>2846</v>
      </c>
      <c r="E205" s="87" t="s">
        <v>310</v>
      </c>
      <c r="F205" s="87" t="s">
        <v>2847</v>
      </c>
      <c r="G205" s="90" t="s">
        <v>13</v>
      </c>
      <c r="H205" s="7">
        <v>5.0</v>
      </c>
      <c r="I205" s="89" t="s">
        <v>14</v>
      </c>
      <c r="J205" s="87" t="s">
        <v>15</v>
      </c>
      <c r="K205" s="259"/>
      <c r="L205" s="87" t="s">
        <v>2848</v>
      </c>
      <c r="M205" s="8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>
      <c r="A206" s="7">
        <v>205.0</v>
      </c>
      <c r="B206" s="8">
        <v>139.0</v>
      </c>
      <c r="C206" s="191">
        <v>314500.0</v>
      </c>
      <c r="D206" s="87" t="s">
        <v>173</v>
      </c>
      <c r="E206" s="87" t="s">
        <v>2849</v>
      </c>
      <c r="F206" s="87" t="s">
        <v>2850</v>
      </c>
      <c r="G206" s="90" t="s">
        <v>13</v>
      </c>
      <c r="H206" s="7">
        <v>5.0</v>
      </c>
      <c r="I206" s="89" t="s">
        <v>14</v>
      </c>
      <c r="J206" s="87" t="s">
        <v>15</v>
      </c>
      <c r="K206" s="259"/>
      <c r="L206" s="87" t="s">
        <v>2851</v>
      </c>
      <c r="M206" s="8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>
      <c r="A207" s="7">
        <v>206.0</v>
      </c>
      <c r="B207" s="8">
        <v>140.0</v>
      </c>
      <c r="C207" s="191">
        <v>299509.0</v>
      </c>
      <c r="D207" s="87" t="s">
        <v>2852</v>
      </c>
      <c r="E207" s="87" t="s">
        <v>2853</v>
      </c>
      <c r="F207" s="87" t="s">
        <v>37</v>
      </c>
      <c r="G207" s="90" t="s">
        <v>13</v>
      </c>
      <c r="H207" s="7">
        <v>5.0</v>
      </c>
      <c r="I207" s="89" t="s">
        <v>14</v>
      </c>
      <c r="J207" s="87" t="s">
        <v>15</v>
      </c>
      <c r="K207" s="259"/>
      <c r="L207" s="87" t="s">
        <v>2854</v>
      </c>
      <c r="M207" s="8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>
      <c r="A208" s="7">
        <v>207.0</v>
      </c>
      <c r="B208" s="8">
        <v>141.0</v>
      </c>
      <c r="C208" s="191">
        <v>319114.0</v>
      </c>
      <c r="D208" s="87" t="s">
        <v>484</v>
      </c>
      <c r="E208" s="87" t="s">
        <v>1103</v>
      </c>
      <c r="F208" s="87" t="s">
        <v>2855</v>
      </c>
      <c r="G208" s="90" t="s">
        <v>13</v>
      </c>
      <c r="H208" s="7">
        <v>5.0</v>
      </c>
      <c r="I208" s="89" t="s">
        <v>14</v>
      </c>
      <c r="J208" s="87" t="s">
        <v>15</v>
      </c>
      <c r="K208" s="259"/>
      <c r="L208" s="87" t="s">
        <v>2856</v>
      </c>
      <c r="M208" s="8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>
      <c r="A209" s="7">
        <v>208.0</v>
      </c>
      <c r="B209" s="8">
        <v>142.0</v>
      </c>
      <c r="C209" s="191">
        <v>296500.0</v>
      </c>
      <c r="D209" s="87" t="s">
        <v>2857</v>
      </c>
      <c r="E209" s="87" t="s">
        <v>2858</v>
      </c>
      <c r="F209" s="87" t="s">
        <v>473</v>
      </c>
      <c r="G209" s="90" t="s">
        <v>13</v>
      </c>
      <c r="H209" s="7">
        <v>5.0</v>
      </c>
      <c r="I209" s="89" t="s">
        <v>14</v>
      </c>
      <c r="J209" s="87" t="s">
        <v>15</v>
      </c>
      <c r="K209" s="259"/>
      <c r="L209" s="87" t="s">
        <v>2859</v>
      </c>
      <c r="M209" s="8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>
      <c r="A210" s="7">
        <v>209.0</v>
      </c>
      <c r="B210" s="8">
        <v>143.0</v>
      </c>
      <c r="C210" s="191">
        <v>323481.0</v>
      </c>
      <c r="D210" s="87" t="s">
        <v>484</v>
      </c>
      <c r="E210" s="87" t="s">
        <v>2860</v>
      </c>
      <c r="F210" s="87" t="s">
        <v>2861</v>
      </c>
      <c r="G210" s="90" t="s">
        <v>13</v>
      </c>
      <c r="H210" s="7">
        <v>5.0</v>
      </c>
      <c r="I210" s="89" t="s">
        <v>14</v>
      </c>
      <c r="J210" s="87" t="s">
        <v>15</v>
      </c>
      <c r="K210" s="259"/>
      <c r="L210" s="87" t="s">
        <v>2862</v>
      </c>
      <c r="M210" s="8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>
      <c r="A211" s="7">
        <v>210.0</v>
      </c>
      <c r="B211" s="8">
        <v>144.0</v>
      </c>
      <c r="C211" s="191">
        <v>318551.0</v>
      </c>
      <c r="D211" s="87" t="s">
        <v>2863</v>
      </c>
      <c r="E211" s="87" t="s">
        <v>2864</v>
      </c>
      <c r="F211" s="87" t="s">
        <v>1646</v>
      </c>
      <c r="G211" s="90" t="s">
        <v>13</v>
      </c>
      <c r="H211" s="7">
        <v>5.0</v>
      </c>
      <c r="I211" s="89" t="s">
        <v>14</v>
      </c>
      <c r="J211" s="87" t="s">
        <v>15</v>
      </c>
      <c r="K211" s="259"/>
      <c r="L211" s="87" t="s">
        <v>2865</v>
      </c>
      <c r="M211" s="8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>
      <c r="A212" s="7">
        <v>211.0</v>
      </c>
      <c r="B212" s="8">
        <v>145.0</v>
      </c>
      <c r="C212" s="191">
        <v>290611.0</v>
      </c>
      <c r="D212" s="87" t="s">
        <v>2866</v>
      </c>
      <c r="E212" s="87" t="s">
        <v>448</v>
      </c>
      <c r="F212" s="87" t="s">
        <v>59</v>
      </c>
      <c r="G212" s="90" t="s">
        <v>13</v>
      </c>
      <c r="H212" s="7">
        <v>5.0</v>
      </c>
      <c r="I212" s="89" t="s">
        <v>14</v>
      </c>
      <c r="J212" s="87" t="s">
        <v>15</v>
      </c>
      <c r="K212" s="259"/>
      <c r="L212" s="87" t="s">
        <v>2867</v>
      </c>
      <c r="M212" s="8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>
      <c r="A213" s="7">
        <v>212.0</v>
      </c>
      <c r="B213" s="8">
        <v>146.0</v>
      </c>
      <c r="C213" s="191">
        <v>312755.0</v>
      </c>
      <c r="D213" s="87" t="s">
        <v>65</v>
      </c>
      <c r="E213" s="87" t="s">
        <v>2868</v>
      </c>
      <c r="F213" s="87" t="s">
        <v>2869</v>
      </c>
      <c r="G213" s="90" t="s">
        <v>13</v>
      </c>
      <c r="H213" s="7">
        <v>5.0</v>
      </c>
      <c r="I213" s="89" t="s">
        <v>14</v>
      </c>
      <c r="J213" s="87" t="s">
        <v>15</v>
      </c>
      <c r="K213" s="259"/>
      <c r="L213" s="87" t="s">
        <v>2870</v>
      </c>
      <c r="M213" s="8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>
      <c r="A214" s="7">
        <v>213.0</v>
      </c>
      <c r="B214" s="8">
        <v>147.0</v>
      </c>
      <c r="C214" s="191">
        <v>324757.0</v>
      </c>
      <c r="D214" s="87" t="s">
        <v>2871</v>
      </c>
      <c r="E214" s="87" t="s">
        <v>105</v>
      </c>
      <c r="F214" s="87" t="s">
        <v>2872</v>
      </c>
      <c r="G214" s="90" t="s">
        <v>13</v>
      </c>
      <c r="H214" s="7">
        <v>5.0</v>
      </c>
      <c r="I214" s="89" t="s">
        <v>14</v>
      </c>
      <c r="J214" s="87" t="s">
        <v>15</v>
      </c>
      <c r="K214" s="259"/>
      <c r="L214" s="87" t="s">
        <v>2873</v>
      </c>
      <c r="M214" s="8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>
      <c r="A215" s="7">
        <v>214.0</v>
      </c>
      <c r="B215" s="8">
        <v>148.0</v>
      </c>
      <c r="C215" s="191">
        <v>276910.0</v>
      </c>
      <c r="D215" s="87" t="s">
        <v>2874</v>
      </c>
      <c r="E215" s="87" t="s">
        <v>174</v>
      </c>
      <c r="F215" s="87" t="s">
        <v>2816</v>
      </c>
      <c r="G215" s="90" t="s">
        <v>13</v>
      </c>
      <c r="H215" s="7">
        <v>5.0</v>
      </c>
      <c r="I215" s="89" t="s">
        <v>14</v>
      </c>
      <c r="J215" s="87" t="s">
        <v>15</v>
      </c>
      <c r="K215" s="259"/>
      <c r="L215" s="87" t="s">
        <v>2875</v>
      </c>
      <c r="M215" s="8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>
      <c r="A216" s="7">
        <v>215.0</v>
      </c>
      <c r="B216" s="8">
        <v>149.0</v>
      </c>
      <c r="C216" s="191">
        <v>286549.0</v>
      </c>
      <c r="D216" s="87" t="s">
        <v>2876</v>
      </c>
      <c r="E216" s="87" t="s">
        <v>59</v>
      </c>
      <c r="F216" s="87" t="s">
        <v>1103</v>
      </c>
      <c r="G216" s="90" t="s">
        <v>13</v>
      </c>
      <c r="H216" s="7">
        <v>5.0</v>
      </c>
      <c r="I216" s="89" t="s">
        <v>14</v>
      </c>
      <c r="J216" s="87" t="s">
        <v>15</v>
      </c>
      <c r="K216" s="259"/>
      <c r="L216" s="87" t="s">
        <v>2877</v>
      </c>
      <c r="M216" s="8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>
      <c r="A217" s="7">
        <v>216.0</v>
      </c>
      <c r="B217" s="8">
        <v>150.0</v>
      </c>
      <c r="C217" s="160">
        <v>284988.0</v>
      </c>
      <c r="D217" s="115" t="s">
        <v>58</v>
      </c>
      <c r="E217" s="115" t="s">
        <v>59</v>
      </c>
      <c r="F217" s="115" t="s">
        <v>1681</v>
      </c>
      <c r="G217" s="104" t="s">
        <v>13</v>
      </c>
      <c r="H217" s="116">
        <v>5.0</v>
      </c>
      <c r="I217" s="114" t="s">
        <v>14</v>
      </c>
      <c r="J217" s="115" t="s">
        <v>15</v>
      </c>
      <c r="K217" s="116">
        <v>20.0</v>
      </c>
      <c r="L217" s="115" t="s">
        <v>2878</v>
      </c>
      <c r="M217" s="1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>
      <c r="A218" s="7">
        <v>217.0</v>
      </c>
      <c r="B218" s="8">
        <v>151.0</v>
      </c>
      <c r="C218" s="191">
        <v>324441.0</v>
      </c>
      <c r="D218" s="87" t="s">
        <v>2879</v>
      </c>
      <c r="E218" s="87" t="s">
        <v>37</v>
      </c>
      <c r="F218" s="87" t="s">
        <v>812</v>
      </c>
      <c r="G218" s="90" t="s">
        <v>13</v>
      </c>
      <c r="H218" s="7">
        <v>5.0</v>
      </c>
      <c r="I218" s="89" t="s">
        <v>14</v>
      </c>
      <c r="J218" s="87" t="s">
        <v>15</v>
      </c>
      <c r="K218" s="259"/>
      <c r="L218" s="87" t="s">
        <v>2880</v>
      </c>
      <c r="M218" s="8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>
      <c r="A219" s="7">
        <v>218.0</v>
      </c>
      <c r="B219" s="8">
        <v>152.0</v>
      </c>
      <c r="C219" s="191">
        <v>330490.0</v>
      </c>
      <c r="D219" s="87" t="s">
        <v>2881</v>
      </c>
      <c r="E219" s="87" t="s">
        <v>339</v>
      </c>
      <c r="F219" s="87" t="s">
        <v>63</v>
      </c>
      <c r="G219" s="90" t="s">
        <v>13</v>
      </c>
      <c r="H219" s="7">
        <v>5.0</v>
      </c>
      <c r="I219" s="89" t="s">
        <v>14</v>
      </c>
      <c r="J219" s="87" t="s">
        <v>15</v>
      </c>
      <c r="K219" s="259"/>
      <c r="L219" s="87" t="s">
        <v>2882</v>
      </c>
      <c r="M219" s="8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>
      <c r="A220" s="7">
        <v>219.0</v>
      </c>
      <c r="B220" s="8">
        <v>153.0</v>
      </c>
      <c r="C220" s="191">
        <v>315002.0</v>
      </c>
      <c r="D220" s="87" t="s">
        <v>2883</v>
      </c>
      <c r="E220" s="87" t="s">
        <v>1520</v>
      </c>
      <c r="F220" s="87" t="s">
        <v>161</v>
      </c>
      <c r="G220" s="90" t="s">
        <v>13</v>
      </c>
      <c r="H220" s="7">
        <v>5.0</v>
      </c>
      <c r="I220" s="89" t="s">
        <v>14</v>
      </c>
      <c r="J220" s="87" t="s">
        <v>15</v>
      </c>
      <c r="K220" s="259"/>
      <c r="L220" s="87" t="s">
        <v>2884</v>
      </c>
      <c r="M220" s="8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>
      <c r="A221" s="7">
        <v>220.0</v>
      </c>
      <c r="B221" s="8">
        <v>154.0</v>
      </c>
      <c r="C221" s="191">
        <v>279759.0</v>
      </c>
      <c r="D221" s="87" t="s">
        <v>2885</v>
      </c>
      <c r="E221" s="87" t="s">
        <v>2886</v>
      </c>
      <c r="F221" s="87" t="s">
        <v>2887</v>
      </c>
      <c r="G221" s="90" t="s">
        <v>13</v>
      </c>
      <c r="H221" s="7">
        <v>5.0</v>
      </c>
      <c r="I221" s="89" t="s">
        <v>14</v>
      </c>
      <c r="J221" s="87" t="s">
        <v>15</v>
      </c>
      <c r="K221" s="259"/>
      <c r="L221" s="87" t="s">
        <v>2888</v>
      </c>
      <c r="M221" s="8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>
      <c r="A222" s="7">
        <v>221.0</v>
      </c>
      <c r="B222" s="8">
        <v>155.0</v>
      </c>
      <c r="C222" s="191">
        <v>330941.0</v>
      </c>
      <c r="D222" s="87" t="s">
        <v>2889</v>
      </c>
      <c r="E222" s="87" t="s">
        <v>1707</v>
      </c>
      <c r="F222" s="87" t="s">
        <v>1087</v>
      </c>
      <c r="G222" s="90" t="s">
        <v>13</v>
      </c>
      <c r="H222" s="7">
        <v>5.0</v>
      </c>
      <c r="I222" s="89" t="s">
        <v>14</v>
      </c>
      <c r="J222" s="87" t="s">
        <v>15</v>
      </c>
      <c r="K222" s="259"/>
      <c r="L222" s="87" t="s">
        <v>2890</v>
      </c>
      <c r="M222" s="8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>
      <c r="A223" s="7">
        <v>222.0</v>
      </c>
      <c r="B223" s="8">
        <v>156.0</v>
      </c>
      <c r="C223" s="191">
        <v>314106.0</v>
      </c>
      <c r="D223" s="87" t="s">
        <v>2891</v>
      </c>
      <c r="E223" s="87" t="s">
        <v>2892</v>
      </c>
      <c r="F223" s="87" t="s">
        <v>2584</v>
      </c>
      <c r="G223" s="90" t="s">
        <v>13</v>
      </c>
      <c r="H223" s="7">
        <v>5.0</v>
      </c>
      <c r="I223" s="89" t="s">
        <v>14</v>
      </c>
      <c r="J223" s="87" t="s">
        <v>15</v>
      </c>
      <c r="K223" s="259"/>
      <c r="L223" s="87" t="s">
        <v>2893</v>
      </c>
      <c r="M223" s="8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>
      <c r="A224" s="7">
        <v>223.0</v>
      </c>
      <c r="B224" s="8">
        <v>157.0</v>
      </c>
      <c r="C224" s="191">
        <v>327141.0</v>
      </c>
      <c r="D224" s="87" t="s">
        <v>2894</v>
      </c>
      <c r="E224" s="87" t="s">
        <v>63</v>
      </c>
      <c r="F224" s="87" t="s">
        <v>837</v>
      </c>
      <c r="G224" s="90" t="s">
        <v>13</v>
      </c>
      <c r="H224" s="7">
        <v>5.0</v>
      </c>
      <c r="I224" s="89" t="s">
        <v>14</v>
      </c>
      <c r="J224" s="87" t="s">
        <v>15</v>
      </c>
      <c r="K224" s="259"/>
      <c r="L224" s="87" t="s">
        <v>2895</v>
      </c>
      <c r="M224" s="8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>
      <c r="A225" s="7">
        <v>224.0</v>
      </c>
      <c r="B225" s="8">
        <v>158.0</v>
      </c>
      <c r="C225" s="191">
        <v>315692.0</v>
      </c>
      <c r="D225" s="87" t="s">
        <v>302</v>
      </c>
      <c r="E225" s="87" t="s">
        <v>2896</v>
      </c>
      <c r="F225" s="87" t="s">
        <v>1319</v>
      </c>
      <c r="G225" s="90" t="s">
        <v>13</v>
      </c>
      <c r="H225" s="7">
        <v>5.0</v>
      </c>
      <c r="I225" s="89" t="s">
        <v>14</v>
      </c>
      <c r="J225" s="87" t="s">
        <v>15</v>
      </c>
      <c r="K225" s="259"/>
      <c r="L225" s="87" t="s">
        <v>2897</v>
      </c>
      <c r="M225" s="8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>
      <c r="A226" s="7">
        <v>225.0</v>
      </c>
      <c r="B226" s="8">
        <v>159.0</v>
      </c>
      <c r="C226" s="191">
        <v>321173.0</v>
      </c>
      <c r="D226" s="87" t="s">
        <v>2898</v>
      </c>
      <c r="E226" s="87" t="s">
        <v>2899</v>
      </c>
      <c r="F226" s="87" t="s">
        <v>339</v>
      </c>
      <c r="G226" s="90" t="s">
        <v>13</v>
      </c>
      <c r="H226" s="7">
        <v>5.0</v>
      </c>
      <c r="I226" s="89" t="s">
        <v>14</v>
      </c>
      <c r="J226" s="87" t="s">
        <v>15</v>
      </c>
      <c r="K226" s="259"/>
      <c r="L226" s="87" t="s">
        <v>2900</v>
      </c>
      <c r="M226" s="8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>
      <c r="A227" s="7">
        <v>226.0</v>
      </c>
      <c r="B227" s="8">
        <v>160.0</v>
      </c>
      <c r="C227" s="191">
        <v>203187.0</v>
      </c>
      <c r="D227" s="87" t="s">
        <v>2901</v>
      </c>
      <c r="E227" s="87" t="s">
        <v>482</v>
      </c>
      <c r="F227" s="87" t="s">
        <v>2826</v>
      </c>
      <c r="G227" s="90" t="s">
        <v>13</v>
      </c>
      <c r="H227" s="7">
        <v>5.0</v>
      </c>
      <c r="I227" s="89" t="s">
        <v>14</v>
      </c>
      <c r="J227" s="87" t="s">
        <v>15</v>
      </c>
      <c r="K227" s="259"/>
      <c r="L227" s="87" t="s">
        <v>2902</v>
      </c>
      <c r="M227" s="8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>
      <c r="A228" s="7">
        <v>227.0</v>
      </c>
      <c r="B228" s="8">
        <v>161.0</v>
      </c>
      <c r="C228" s="191">
        <v>277702.0</v>
      </c>
      <c r="D228" s="87" t="s">
        <v>2903</v>
      </c>
      <c r="E228" s="87" t="s">
        <v>2904</v>
      </c>
      <c r="F228" s="87" t="s">
        <v>2905</v>
      </c>
      <c r="G228" s="90" t="s">
        <v>13</v>
      </c>
      <c r="H228" s="7">
        <v>5.0</v>
      </c>
      <c r="I228" s="89" t="s">
        <v>14</v>
      </c>
      <c r="J228" s="87" t="s">
        <v>15</v>
      </c>
      <c r="K228" s="259"/>
      <c r="L228" s="87" t="s">
        <v>2906</v>
      </c>
      <c r="M228" s="8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>
      <c r="A229" s="7">
        <v>228.0</v>
      </c>
      <c r="B229" s="8">
        <v>162.0</v>
      </c>
      <c r="C229" s="191">
        <v>315545.0</v>
      </c>
      <c r="D229" s="87" t="s">
        <v>2907</v>
      </c>
      <c r="E229" s="87" t="s">
        <v>2908</v>
      </c>
      <c r="F229" s="87" t="s">
        <v>315</v>
      </c>
      <c r="G229" s="90" t="s">
        <v>13</v>
      </c>
      <c r="H229" s="7">
        <v>5.0</v>
      </c>
      <c r="I229" s="89" t="s">
        <v>14</v>
      </c>
      <c r="J229" s="87" t="s">
        <v>15</v>
      </c>
      <c r="K229" s="259"/>
      <c r="L229" s="87" t="s">
        <v>2909</v>
      </c>
      <c r="M229" s="8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>
      <c r="A230" s="7">
        <v>229.0</v>
      </c>
      <c r="B230" s="8">
        <v>163.0</v>
      </c>
      <c r="C230" s="191">
        <v>320862.0</v>
      </c>
      <c r="D230" s="87" t="s">
        <v>58</v>
      </c>
      <c r="E230" s="87" t="s">
        <v>375</v>
      </c>
      <c r="F230" s="87" t="s">
        <v>339</v>
      </c>
      <c r="G230" s="90" t="s">
        <v>13</v>
      </c>
      <c r="H230" s="7">
        <v>5.0</v>
      </c>
      <c r="I230" s="89" t="s">
        <v>14</v>
      </c>
      <c r="J230" s="87" t="s">
        <v>15</v>
      </c>
      <c r="K230" s="259"/>
      <c r="L230" s="87" t="s">
        <v>2910</v>
      </c>
      <c r="M230" s="8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>
      <c r="A231" s="7">
        <v>230.0</v>
      </c>
      <c r="B231" s="8">
        <v>164.0</v>
      </c>
      <c r="C231" s="191">
        <v>320260.0</v>
      </c>
      <c r="D231" s="87" t="s">
        <v>2911</v>
      </c>
      <c r="E231" s="87" t="s">
        <v>134</v>
      </c>
      <c r="F231" s="87" t="s">
        <v>2912</v>
      </c>
      <c r="G231" s="90" t="s">
        <v>13</v>
      </c>
      <c r="H231" s="7">
        <v>5.0</v>
      </c>
      <c r="I231" s="89" t="s">
        <v>14</v>
      </c>
      <c r="J231" s="87" t="s">
        <v>15</v>
      </c>
      <c r="K231" s="259"/>
      <c r="L231" s="87" t="s">
        <v>2913</v>
      </c>
      <c r="M231" s="8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>
      <c r="A232" s="7">
        <v>231.0</v>
      </c>
      <c r="B232" s="8">
        <v>165.0</v>
      </c>
      <c r="C232" s="191">
        <v>286159.0</v>
      </c>
      <c r="D232" s="87" t="s">
        <v>47</v>
      </c>
      <c r="E232" s="87" t="s">
        <v>567</v>
      </c>
      <c r="F232" s="87" t="s">
        <v>37</v>
      </c>
      <c r="G232" s="90" t="s">
        <v>13</v>
      </c>
      <c r="H232" s="7">
        <v>5.0</v>
      </c>
      <c r="I232" s="89" t="s">
        <v>14</v>
      </c>
      <c r="J232" s="87" t="s">
        <v>15</v>
      </c>
      <c r="K232" s="259"/>
      <c r="L232" s="87" t="s">
        <v>2914</v>
      </c>
      <c r="M232" s="8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>
      <c r="A233" s="7">
        <v>232.0</v>
      </c>
      <c r="B233" s="8">
        <v>166.0</v>
      </c>
      <c r="C233" s="191">
        <v>294567.0</v>
      </c>
      <c r="D233" s="87" t="s">
        <v>2915</v>
      </c>
      <c r="E233" s="87" t="s">
        <v>964</v>
      </c>
      <c r="F233" s="87" t="s">
        <v>2916</v>
      </c>
      <c r="G233" s="90" t="s">
        <v>13</v>
      </c>
      <c r="H233" s="7">
        <v>5.0</v>
      </c>
      <c r="I233" s="89" t="s">
        <v>14</v>
      </c>
      <c r="J233" s="87" t="s">
        <v>15</v>
      </c>
      <c r="K233" s="259"/>
      <c r="L233" s="87" t="s">
        <v>2917</v>
      </c>
      <c r="M233" s="8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>
      <c r="A234" s="7">
        <v>233.0</v>
      </c>
      <c r="B234" s="8">
        <v>167.0</v>
      </c>
      <c r="C234" s="191">
        <v>321248.0</v>
      </c>
      <c r="D234" s="87" t="s">
        <v>1440</v>
      </c>
      <c r="E234" s="87" t="s">
        <v>2918</v>
      </c>
      <c r="F234" s="87" t="s">
        <v>2919</v>
      </c>
      <c r="G234" s="90" t="s">
        <v>13</v>
      </c>
      <c r="H234" s="7">
        <v>5.0</v>
      </c>
      <c r="I234" s="89" t="s">
        <v>14</v>
      </c>
      <c r="J234" s="87" t="s">
        <v>15</v>
      </c>
      <c r="K234" s="259"/>
      <c r="L234" s="87" t="s">
        <v>2920</v>
      </c>
      <c r="M234" s="8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>
      <c r="A235" s="7">
        <v>234.0</v>
      </c>
      <c r="B235" s="8">
        <v>168.0</v>
      </c>
      <c r="C235" s="191">
        <v>289821.0</v>
      </c>
      <c r="D235" s="87" t="s">
        <v>283</v>
      </c>
      <c r="E235" s="87" t="s">
        <v>1694</v>
      </c>
      <c r="F235" s="87" t="s">
        <v>2921</v>
      </c>
      <c r="G235" s="90" t="s">
        <v>13</v>
      </c>
      <c r="H235" s="7">
        <v>5.0</v>
      </c>
      <c r="I235" s="89" t="s">
        <v>14</v>
      </c>
      <c r="J235" s="87" t="s">
        <v>15</v>
      </c>
      <c r="K235" s="259"/>
      <c r="L235" s="87" t="s">
        <v>2922</v>
      </c>
      <c r="M235" s="8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>
      <c r="A236" s="7">
        <v>235.0</v>
      </c>
      <c r="B236" s="8">
        <v>169.0</v>
      </c>
      <c r="C236" s="191">
        <v>319747.0</v>
      </c>
      <c r="D236" s="87" t="s">
        <v>1566</v>
      </c>
      <c r="E236" s="87" t="s">
        <v>2283</v>
      </c>
      <c r="F236" s="87" t="s">
        <v>540</v>
      </c>
      <c r="G236" s="90" t="s">
        <v>13</v>
      </c>
      <c r="H236" s="7">
        <v>5.0</v>
      </c>
      <c r="I236" s="89" t="s">
        <v>14</v>
      </c>
      <c r="J236" s="87" t="s">
        <v>15</v>
      </c>
      <c r="K236" s="259"/>
      <c r="L236" s="87" t="s">
        <v>2923</v>
      </c>
      <c r="M236" s="8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>
      <c r="A237" s="7">
        <v>236.0</v>
      </c>
      <c r="B237" s="8">
        <v>170.0</v>
      </c>
      <c r="C237" s="191">
        <v>285105.0</v>
      </c>
      <c r="D237" s="87" t="s">
        <v>1777</v>
      </c>
      <c r="E237" s="87" t="s">
        <v>2283</v>
      </c>
      <c r="F237" s="87" t="s">
        <v>339</v>
      </c>
      <c r="G237" s="90" t="s">
        <v>13</v>
      </c>
      <c r="H237" s="7">
        <v>5.0</v>
      </c>
      <c r="I237" s="89" t="s">
        <v>14</v>
      </c>
      <c r="J237" s="87" t="s">
        <v>15</v>
      </c>
      <c r="K237" s="259"/>
      <c r="L237" s="87" t="s">
        <v>2924</v>
      </c>
      <c r="M237" s="8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>
      <c r="A238" s="7">
        <v>237.0</v>
      </c>
      <c r="B238" s="8">
        <v>171.0</v>
      </c>
      <c r="C238" s="191">
        <v>318615.0</v>
      </c>
      <c r="D238" s="87" t="s">
        <v>1719</v>
      </c>
      <c r="E238" s="87" t="s">
        <v>143</v>
      </c>
      <c r="F238" s="87" t="s">
        <v>2925</v>
      </c>
      <c r="G238" s="90" t="s">
        <v>13</v>
      </c>
      <c r="H238" s="7">
        <v>5.0</v>
      </c>
      <c r="I238" s="89" t="s">
        <v>14</v>
      </c>
      <c r="J238" s="87" t="s">
        <v>15</v>
      </c>
      <c r="K238" s="259"/>
      <c r="L238" s="14" t="s">
        <v>2926</v>
      </c>
      <c r="M238" s="8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>
      <c r="A239" s="7">
        <v>238.0</v>
      </c>
      <c r="B239" s="8">
        <v>172.0</v>
      </c>
      <c r="C239" s="191">
        <v>313429.0</v>
      </c>
      <c r="D239" s="87" t="s">
        <v>2799</v>
      </c>
      <c r="E239" s="87" t="s">
        <v>2927</v>
      </c>
      <c r="F239" s="87" t="s">
        <v>2928</v>
      </c>
      <c r="G239" s="90" t="s">
        <v>13</v>
      </c>
      <c r="H239" s="7">
        <v>5.0</v>
      </c>
      <c r="I239" s="89" t="s">
        <v>14</v>
      </c>
      <c r="J239" s="87" t="s">
        <v>15</v>
      </c>
      <c r="K239" s="259"/>
      <c r="L239" s="87" t="s">
        <v>2929</v>
      </c>
      <c r="M239" s="8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>
      <c r="A240" s="7">
        <v>239.0</v>
      </c>
      <c r="B240" s="8">
        <v>173.0</v>
      </c>
      <c r="C240" s="191">
        <v>276813.0</v>
      </c>
      <c r="D240" s="87" t="s">
        <v>2930</v>
      </c>
      <c r="E240" s="87" t="s">
        <v>2931</v>
      </c>
      <c r="F240" s="87" t="s">
        <v>2932</v>
      </c>
      <c r="G240" s="90" t="s">
        <v>22</v>
      </c>
      <c r="H240" s="7">
        <v>5.0</v>
      </c>
      <c r="I240" s="89" t="s">
        <v>14</v>
      </c>
      <c r="J240" s="87" t="s">
        <v>15</v>
      </c>
      <c r="K240" s="259"/>
      <c r="L240" s="87" t="s">
        <v>2933</v>
      </c>
      <c r="M240" s="8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>
      <c r="A241" s="7">
        <v>240.0</v>
      </c>
      <c r="B241" s="8">
        <v>174.0</v>
      </c>
      <c r="C241" s="191">
        <v>314842.0</v>
      </c>
      <c r="D241" s="87" t="s">
        <v>856</v>
      </c>
      <c r="E241" s="87" t="s">
        <v>2252</v>
      </c>
      <c r="F241" s="87" t="s">
        <v>2934</v>
      </c>
      <c r="G241" s="90" t="s">
        <v>22</v>
      </c>
      <c r="H241" s="7">
        <v>5.0</v>
      </c>
      <c r="I241" s="89" t="s">
        <v>14</v>
      </c>
      <c r="J241" s="87" t="s">
        <v>15</v>
      </c>
      <c r="K241" s="259"/>
      <c r="L241" s="87" t="s">
        <v>2935</v>
      </c>
      <c r="M241" s="8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>
      <c r="A242" s="7">
        <v>241.0</v>
      </c>
      <c r="B242" s="8">
        <v>175.0</v>
      </c>
      <c r="C242" s="191">
        <v>278056.0</v>
      </c>
      <c r="D242" s="87" t="s">
        <v>2936</v>
      </c>
      <c r="E242" s="87" t="s">
        <v>2937</v>
      </c>
      <c r="F242" s="87" t="s">
        <v>2283</v>
      </c>
      <c r="G242" s="90" t="s">
        <v>22</v>
      </c>
      <c r="H242" s="7">
        <v>5.0</v>
      </c>
      <c r="I242" s="89" t="s">
        <v>14</v>
      </c>
      <c r="J242" s="87" t="s">
        <v>15</v>
      </c>
      <c r="K242" s="259"/>
      <c r="L242" s="87" t="s">
        <v>2938</v>
      </c>
      <c r="M242" s="8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>
      <c r="A243" s="7">
        <v>242.0</v>
      </c>
      <c r="B243" s="8">
        <v>176.0</v>
      </c>
      <c r="C243" s="191">
        <v>324690.0</v>
      </c>
      <c r="D243" s="87" t="s">
        <v>471</v>
      </c>
      <c r="E243" s="87" t="s">
        <v>2939</v>
      </c>
      <c r="F243" s="87" t="s">
        <v>2940</v>
      </c>
      <c r="G243" s="90" t="s">
        <v>22</v>
      </c>
      <c r="H243" s="7">
        <v>5.0</v>
      </c>
      <c r="I243" s="89" t="s">
        <v>14</v>
      </c>
      <c r="J243" s="87" t="s">
        <v>15</v>
      </c>
      <c r="K243" s="259"/>
      <c r="L243" s="87" t="s">
        <v>2941</v>
      </c>
      <c r="M243" s="8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>
      <c r="A244" s="7">
        <v>243.0</v>
      </c>
      <c r="B244" s="8">
        <v>177.0</v>
      </c>
      <c r="C244" s="191">
        <v>327452.0</v>
      </c>
      <c r="D244" s="87" t="s">
        <v>480</v>
      </c>
      <c r="E244" s="87" t="s">
        <v>2942</v>
      </c>
      <c r="F244" s="87" t="s">
        <v>2943</v>
      </c>
      <c r="G244" s="90" t="s">
        <v>22</v>
      </c>
      <c r="H244" s="7">
        <v>5.0</v>
      </c>
      <c r="I244" s="89" t="s">
        <v>14</v>
      </c>
      <c r="J244" s="87" t="s">
        <v>15</v>
      </c>
      <c r="K244" s="259"/>
      <c r="L244" s="87" t="s">
        <v>2944</v>
      </c>
      <c r="M244" s="8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>
      <c r="A245" s="7">
        <v>244.0</v>
      </c>
      <c r="B245" s="8">
        <v>178.0</v>
      </c>
      <c r="C245" s="191">
        <v>294671.0</v>
      </c>
      <c r="D245" s="87" t="s">
        <v>897</v>
      </c>
      <c r="E245" s="87" t="s">
        <v>21</v>
      </c>
      <c r="F245" s="87" t="s">
        <v>2945</v>
      </c>
      <c r="G245" s="90" t="s">
        <v>22</v>
      </c>
      <c r="H245" s="7">
        <v>5.0</v>
      </c>
      <c r="I245" s="89" t="s">
        <v>14</v>
      </c>
      <c r="J245" s="87" t="s">
        <v>15</v>
      </c>
      <c r="K245" s="259"/>
      <c r="L245" s="87" t="s">
        <v>2946</v>
      </c>
      <c r="M245" s="8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>
      <c r="A246" s="7">
        <v>245.0</v>
      </c>
      <c r="B246" s="8">
        <v>179.0</v>
      </c>
      <c r="C246" s="191">
        <v>319437.0</v>
      </c>
      <c r="D246" s="87" t="s">
        <v>2947</v>
      </c>
      <c r="E246" s="87" t="s">
        <v>495</v>
      </c>
      <c r="F246" s="87" t="s">
        <v>2948</v>
      </c>
      <c r="G246" s="90" t="s">
        <v>22</v>
      </c>
      <c r="H246" s="7">
        <v>5.0</v>
      </c>
      <c r="I246" s="89" t="s">
        <v>14</v>
      </c>
      <c r="J246" s="87" t="s">
        <v>15</v>
      </c>
      <c r="K246" s="259"/>
      <c r="L246" s="87" t="s">
        <v>2949</v>
      </c>
      <c r="M246" s="8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>
      <c r="A247" s="7">
        <v>246.0</v>
      </c>
      <c r="B247" s="8">
        <v>180.0</v>
      </c>
      <c r="C247" s="191">
        <v>293374.0</v>
      </c>
      <c r="D247" s="87" t="s">
        <v>2950</v>
      </c>
      <c r="E247" s="87" t="s">
        <v>812</v>
      </c>
      <c r="F247" s="87" t="s">
        <v>430</v>
      </c>
      <c r="G247" s="90" t="s">
        <v>22</v>
      </c>
      <c r="H247" s="7">
        <v>5.0</v>
      </c>
      <c r="I247" s="89" t="s">
        <v>14</v>
      </c>
      <c r="J247" s="87" t="s">
        <v>15</v>
      </c>
      <c r="K247" s="259"/>
      <c r="L247" s="87" t="s">
        <v>2951</v>
      </c>
      <c r="M247" s="8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>
      <c r="A248" s="7">
        <v>247.0</v>
      </c>
      <c r="B248" s="8">
        <v>181.0</v>
      </c>
      <c r="C248" s="191">
        <v>314092.0</v>
      </c>
      <c r="D248" s="87" t="s">
        <v>2952</v>
      </c>
      <c r="E248" s="87" t="s">
        <v>2953</v>
      </c>
      <c r="F248" s="87" t="s">
        <v>2954</v>
      </c>
      <c r="G248" s="90" t="s">
        <v>22</v>
      </c>
      <c r="H248" s="7">
        <v>5.0</v>
      </c>
      <c r="I248" s="89" t="s">
        <v>14</v>
      </c>
      <c r="J248" s="87" t="s">
        <v>15</v>
      </c>
      <c r="K248" s="259"/>
      <c r="L248" s="87" t="s">
        <v>2955</v>
      </c>
      <c r="M248" s="8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>
      <c r="A249" s="7">
        <v>248.0</v>
      </c>
      <c r="B249" s="8">
        <v>182.0</v>
      </c>
      <c r="C249" s="191">
        <v>282880.0</v>
      </c>
      <c r="D249" s="87" t="s">
        <v>160</v>
      </c>
      <c r="E249" s="87" t="s">
        <v>134</v>
      </c>
      <c r="F249" s="87" t="s">
        <v>2956</v>
      </c>
      <c r="G249" s="90" t="s">
        <v>22</v>
      </c>
      <c r="H249" s="7">
        <v>5.0</v>
      </c>
      <c r="I249" s="89" t="s">
        <v>14</v>
      </c>
      <c r="J249" s="87" t="s">
        <v>15</v>
      </c>
      <c r="K249" s="259"/>
      <c r="L249" s="87" t="s">
        <v>2957</v>
      </c>
      <c r="M249" s="8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>
      <c r="A250" s="7">
        <v>249.0</v>
      </c>
      <c r="B250" s="8">
        <v>183.0</v>
      </c>
      <c r="C250" s="191">
        <v>248682.0</v>
      </c>
      <c r="D250" s="87" t="s">
        <v>2958</v>
      </c>
      <c r="E250" s="87" t="s">
        <v>2959</v>
      </c>
      <c r="F250" s="87" t="s">
        <v>63</v>
      </c>
      <c r="G250" s="90" t="s">
        <v>22</v>
      </c>
      <c r="H250" s="7">
        <v>5.0</v>
      </c>
      <c r="I250" s="89" t="s">
        <v>14</v>
      </c>
      <c r="J250" s="87" t="s">
        <v>15</v>
      </c>
      <c r="K250" s="259"/>
      <c r="L250" s="87" t="s">
        <v>2960</v>
      </c>
      <c r="M250" s="8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>
      <c r="A251" s="7">
        <v>250.0</v>
      </c>
      <c r="B251" s="233">
        <v>1.0</v>
      </c>
      <c r="C251" s="160">
        <v>193953.0</v>
      </c>
      <c r="D251" s="118" t="s">
        <v>2961</v>
      </c>
      <c r="E251" s="118" t="s">
        <v>774</v>
      </c>
      <c r="F251" s="118" t="s">
        <v>430</v>
      </c>
      <c r="G251" s="116" t="s">
        <v>13</v>
      </c>
      <c r="H251" s="116">
        <v>10.0</v>
      </c>
      <c r="I251" s="114" t="s">
        <v>72</v>
      </c>
      <c r="J251" s="118" t="s">
        <v>57</v>
      </c>
      <c r="K251" s="126" t="s">
        <v>2962</v>
      </c>
      <c r="L251" s="115" t="s">
        <v>2963</v>
      </c>
      <c r="M251" s="271"/>
      <c r="N251" s="272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>
      <c r="A252" s="7">
        <v>251.0</v>
      </c>
      <c r="B252" s="8">
        <v>2.0</v>
      </c>
      <c r="C252" s="191" t="s">
        <v>2964</v>
      </c>
      <c r="D252" s="197" t="s">
        <v>2965</v>
      </c>
      <c r="E252" s="197" t="s">
        <v>2966</v>
      </c>
      <c r="F252" s="197" t="s">
        <v>2268</v>
      </c>
      <c r="G252" s="90" t="s">
        <v>22</v>
      </c>
      <c r="H252" s="90">
        <v>10.0</v>
      </c>
      <c r="I252" s="89" t="s">
        <v>61</v>
      </c>
      <c r="J252" s="197" t="s">
        <v>57</v>
      </c>
      <c r="K252" s="91"/>
      <c r="L252" s="273" t="s">
        <v>2967</v>
      </c>
      <c r="M252" s="263"/>
      <c r="N252" s="272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>
      <c r="A253" s="7">
        <v>252.0</v>
      </c>
      <c r="B253" s="8">
        <v>3.0</v>
      </c>
      <c r="C253" s="191">
        <v>238644.0</v>
      </c>
      <c r="D253" s="137" t="s">
        <v>2968</v>
      </c>
      <c r="E253" s="137" t="s">
        <v>445</v>
      </c>
      <c r="F253" s="137" t="s">
        <v>495</v>
      </c>
      <c r="G253" s="7" t="s">
        <v>13</v>
      </c>
      <c r="H253" s="7">
        <v>11.0</v>
      </c>
      <c r="I253" s="89" t="s">
        <v>205</v>
      </c>
      <c r="J253" s="137" t="s">
        <v>57</v>
      </c>
      <c r="K253" s="132"/>
      <c r="L253" s="87" t="s">
        <v>2969</v>
      </c>
      <c r="M253" s="263"/>
      <c r="N253" s="272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>
      <c r="A254" s="7">
        <v>253.0</v>
      </c>
      <c r="B254" s="8">
        <v>4.0</v>
      </c>
      <c r="C254" s="191">
        <v>194893.0</v>
      </c>
      <c r="D254" s="137" t="s">
        <v>2970</v>
      </c>
      <c r="E254" s="137" t="s">
        <v>440</v>
      </c>
      <c r="F254" s="137" t="s">
        <v>2971</v>
      </c>
      <c r="G254" s="7" t="s">
        <v>13</v>
      </c>
      <c r="H254" s="7">
        <v>11.0</v>
      </c>
      <c r="I254" s="89" t="s">
        <v>77</v>
      </c>
      <c r="J254" s="137" t="s">
        <v>57</v>
      </c>
      <c r="K254" s="132"/>
      <c r="L254" s="87" t="s">
        <v>2972</v>
      </c>
      <c r="M254" s="263"/>
      <c r="N254" s="272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>
      <c r="A255" s="7">
        <v>254.0</v>
      </c>
      <c r="B255" s="8">
        <v>5.0</v>
      </c>
      <c r="C255" s="191">
        <v>194895.0</v>
      </c>
      <c r="D255" s="137" t="s">
        <v>276</v>
      </c>
      <c r="E255" s="137" t="s">
        <v>440</v>
      </c>
      <c r="F255" s="137" t="s">
        <v>2973</v>
      </c>
      <c r="G255" s="7" t="s">
        <v>13</v>
      </c>
      <c r="H255" s="7">
        <v>11.0</v>
      </c>
      <c r="I255" s="89" t="s">
        <v>77</v>
      </c>
      <c r="J255" s="137" t="s">
        <v>57</v>
      </c>
      <c r="K255" s="132"/>
      <c r="L255" s="87" t="s">
        <v>2974</v>
      </c>
      <c r="M255" s="263"/>
      <c r="N255" s="272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>
      <c r="A256" s="7">
        <v>255.0</v>
      </c>
      <c r="B256" s="8">
        <v>6.0</v>
      </c>
      <c r="C256" s="191">
        <v>224006.0</v>
      </c>
      <c r="D256" s="137" t="s">
        <v>62</v>
      </c>
      <c r="E256" s="137" t="s">
        <v>430</v>
      </c>
      <c r="F256" s="137" t="s">
        <v>2975</v>
      </c>
      <c r="G256" s="7" t="s">
        <v>13</v>
      </c>
      <c r="H256" s="7">
        <v>11.0</v>
      </c>
      <c r="I256" s="89" t="s">
        <v>205</v>
      </c>
      <c r="J256" s="137" t="s">
        <v>57</v>
      </c>
      <c r="K256" s="132"/>
      <c r="L256" s="87" t="s">
        <v>2976</v>
      </c>
      <c r="M256" s="89" t="s">
        <v>530</v>
      </c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>
      <c r="A257" s="7">
        <v>256.0</v>
      </c>
      <c r="B257" s="8">
        <v>7.0</v>
      </c>
      <c r="C257" s="191">
        <v>235003.0</v>
      </c>
      <c r="D257" s="137" t="s">
        <v>2977</v>
      </c>
      <c r="E257" s="137" t="s">
        <v>2978</v>
      </c>
      <c r="F257" s="137" t="s">
        <v>76</v>
      </c>
      <c r="G257" s="7" t="s">
        <v>13</v>
      </c>
      <c r="H257" s="7">
        <v>11.0</v>
      </c>
      <c r="I257" s="89" t="s">
        <v>77</v>
      </c>
      <c r="J257" s="137" t="s">
        <v>57</v>
      </c>
      <c r="K257" s="132"/>
      <c r="L257" s="87" t="s">
        <v>2979</v>
      </c>
      <c r="M257" s="89" t="s">
        <v>530</v>
      </c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>
      <c r="A258" s="7">
        <v>257.0</v>
      </c>
      <c r="B258" s="8">
        <v>8.0</v>
      </c>
      <c r="C258" s="191">
        <v>237038.0</v>
      </c>
      <c r="D258" s="137" t="s">
        <v>241</v>
      </c>
      <c r="E258" s="137" t="s">
        <v>366</v>
      </c>
      <c r="F258" s="137" t="s">
        <v>2980</v>
      </c>
      <c r="G258" s="7" t="s">
        <v>13</v>
      </c>
      <c r="H258" s="7">
        <v>11.0</v>
      </c>
      <c r="I258" s="89" t="s">
        <v>110</v>
      </c>
      <c r="J258" s="137" t="s">
        <v>57</v>
      </c>
      <c r="K258" s="132"/>
      <c r="L258" s="87" t="s">
        <v>2981</v>
      </c>
      <c r="M258" s="89" t="s">
        <v>530</v>
      </c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>
      <c r="A259" s="7">
        <v>258.0</v>
      </c>
      <c r="B259" s="8">
        <v>9.0</v>
      </c>
      <c r="C259" s="191">
        <v>238296.0</v>
      </c>
      <c r="D259" s="137" t="s">
        <v>1558</v>
      </c>
      <c r="E259" s="137" t="s">
        <v>812</v>
      </c>
      <c r="F259" s="137" t="s">
        <v>2982</v>
      </c>
      <c r="G259" s="7" t="s">
        <v>13</v>
      </c>
      <c r="H259" s="7">
        <v>11.0</v>
      </c>
      <c r="I259" s="89" t="s">
        <v>205</v>
      </c>
      <c r="J259" s="137" t="s">
        <v>57</v>
      </c>
      <c r="K259" s="132"/>
      <c r="L259" s="87" t="s">
        <v>2983</v>
      </c>
      <c r="M259" s="89" t="s">
        <v>530</v>
      </c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>
      <c r="A260" s="7">
        <v>259.0</v>
      </c>
      <c r="B260" s="8">
        <v>10.0</v>
      </c>
      <c r="C260" s="191">
        <v>227242.0</v>
      </c>
      <c r="D260" s="137" t="s">
        <v>320</v>
      </c>
      <c r="E260" s="137" t="s">
        <v>2984</v>
      </c>
      <c r="F260" s="137" t="s">
        <v>118</v>
      </c>
      <c r="G260" s="7" t="s">
        <v>13</v>
      </c>
      <c r="H260" s="7">
        <v>11.0</v>
      </c>
      <c r="I260" s="89" t="s">
        <v>90</v>
      </c>
      <c r="J260" s="137" t="s">
        <v>57</v>
      </c>
      <c r="K260" s="132"/>
      <c r="L260" s="87" t="s">
        <v>2985</v>
      </c>
      <c r="M260" s="89" t="s">
        <v>530</v>
      </c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>
      <c r="A261" s="7">
        <v>260.0</v>
      </c>
      <c r="B261" s="8">
        <v>11.0</v>
      </c>
      <c r="C261" s="191">
        <v>233450.0</v>
      </c>
      <c r="D261" s="137" t="s">
        <v>302</v>
      </c>
      <c r="E261" s="137" t="s">
        <v>977</v>
      </c>
      <c r="F261" s="137" t="s">
        <v>2986</v>
      </c>
      <c r="G261" s="7" t="s">
        <v>13</v>
      </c>
      <c r="H261" s="7">
        <v>11.0</v>
      </c>
      <c r="I261" s="89" t="s">
        <v>119</v>
      </c>
      <c r="J261" s="137" t="s">
        <v>57</v>
      </c>
      <c r="K261" s="132"/>
      <c r="L261" s="87" t="s">
        <v>2987</v>
      </c>
      <c r="M261" s="263"/>
      <c r="N261" s="272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>
      <c r="A262" s="7">
        <v>261.0</v>
      </c>
      <c r="B262" s="8">
        <v>12.0</v>
      </c>
      <c r="C262" s="191">
        <v>233570.0</v>
      </c>
      <c r="D262" s="137" t="s">
        <v>773</v>
      </c>
      <c r="E262" s="137" t="s">
        <v>2988</v>
      </c>
      <c r="F262" s="137" t="s">
        <v>1844</v>
      </c>
      <c r="G262" s="7" t="s">
        <v>22</v>
      </c>
      <c r="H262" s="7">
        <v>11.0</v>
      </c>
      <c r="I262" s="89" t="s">
        <v>201</v>
      </c>
      <c r="J262" s="137" t="s">
        <v>57</v>
      </c>
      <c r="K262" s="132"/>
      <c r="L262" s="87" t="s">
        <v>2989</v>
      </c>
      <c r="M262" s="263"/>
      <c r="N262" s="272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>
      <c r="A263" s="7">
        <v>262.0</v>
      </c>
      <c r="B263" s="8">
        <v>13.0</v>
      </c>
      <c r="C263" s="191">
        <v>234726.0</v>
      </c>
      <c r="D263" s="137" t="s">
        <v>1495</v>
      </c>
      <c r="E263" s="137" t="s">
        <v>2990</v>
      </c>
      <c r="F263" s="137" t="s">
        <v>495</v>
      </c>
      <c r="G263" s="7" t="s">
        <v>22</v>
      </c>
      <c r="H263" s="7">
        <v>11.0</v>
      </c>
      <c r="I263" s="89" t="s">
        <v>194</v>
      </c>
      <c r="J263" s="137" t="s">
        <v>57</v>
      </c>
      <c r="K263" s="132"/>
      <c r="L263" s="87" t="s">
        <v>2991</v>
      </c>
      <c r="M263" s="89" t="s">
        <v>2992</v>
      </c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>
      <c r="A264" s="7">
        <v>263.0</v>
      </c>
      <c r="B264" s="8">
        <v>14.0</v>
      </c>
      <c r="C264" s="191">
        <v>234985.0</v>
      </c>
      <c r="D264" s="137" t="s">
        <v>164</v>
      </c>
      <c r="E264" s="137" t="s">
        <v>888</v>
      </c>
      <c r="F264" s="137" t="s">
        <v>1575</v>
      </c>
      <c r="G264" s="7" t="s">
        <v>22</v>
      </c>
      <c r="H264" s="7">
        <v>11.0</v>
      </c>
      <c r="I264" s="89" t="s">
        <v>56</v>
      </c>
      <c r="J264" s="137" t="s">
        <v>57</v>
      </c>
      <c r="K264" s="132"/>
      <c r="L264" s="87" t="s">
        <v>2993</v>
      </c>
      <c r="M264" s="263"/>
      <c r="N264" s="272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>
      <c r="A265" s="7">
        <v>264.0</v>
      </c>
      <c r="B265" s="8">
        <v>15.0</v>
      </c>
      <c r="C265" s="191">
        <v>221782.0</v>
      </c>
      <c r="D265" s="137" t="s">
        <v>928</v>
      </c>
      <c r="E265" s="137" t="s">
        <v>465</v>
      </c>
      <c r="F265" s="137" t="s">
        <v>2994</v>
      </c>
      <c r="G265" s="7" t="s">
        <v>22</v>
      </c>
      <c r="H265" s="7">
        <v>11.0</v>
      </c>
      <c r="I265" s="89" t="s">
        <v>205</v>
      </c>
      <c r="J265" s="137" t="s">
        <v>57</v>
      </c>
      <c r="K265" s="132"/>
      <c r="L265" s="87" t="s">
        <v>2995</v>
      </c>
      <c r="M265" s="89" t="s">
        <v>2992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>
      <c r="A266" s="7">
        <v>265.0</v>
      </c>
      <c r="B266" s="8">
        <v>16.0</v>
      </c>
      <c r="C266" s="191">
        <v>239728.0</v>
      </c>
      <c r="D266" s="137" t="s">
        <v>2996</v>
      </c>
      <c r="E266" s="137" t="s">
        <v>2997</v>
      </c>
      <c r="F266" s="137" t="s">
        <v>2998</v>
      </c>
      <c r="G266" s="7" t="s">
        <v>22</v>
      </c>
      <c r="H266" s="7">
        <v>11.0</v>
      </c>
      <c r="I266" s="89" t="s">
        <v>232</v>
      </c>
      <c r="J266" s="137" t="s">
        <v>57</v>
      </c>
      <c r="K266" s="132"/>
      <c r="L266" s="87" t="s">
        <v>2999</v>
      </c>
      <c r="M266" s="263"/>
      <c r="N266" s="272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>
      <c r="A267" s="7">
        <v>266.0</v>
      </c>
      <c r="B267" s="8">
        <v>17.0</v>
      </c>
      <c r="C267" s="191">
        <v>251285.0</v>
      </c>
      <c r="D267" s="137" t="s">
        <v>3000</v>
      </c>
      <c r="E267" s="137" t="s">
        <v>310</v>
      </c>
      <c r="F267" s="137" t="s">
        <v>865</v>
      </c>
      <c r="G267" s="7" t="s">
        <v>13</v>
      </c>
      <c r="H267" s="7">
        <v>12.0</v>
      </c>
      <c r="I267" s="89" t="s">
        <v>608</v>
      </c>
      <c r="J267" s="137" t="s">
        <v>57</v>
      </c>
      <c r="K267" s="132"/>
      <c r="L267" s="87" t="s">
        <v>3001</v>
      </c>
      <c r="M267" s="89" t="s">
        <v>530</v>
      </c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>
      <c r="A268" s="7">
        <v>267.0</v>
      </c>
      <c r="B268" s="8">
        <v>18.0</v>
      </c>
      <c r="C268" s="160">
        <v>202982.0</v>
      </c>
      <c r="D268" s="118" t="s">
        <v>62</v>
      </c>
      <c r="E268" s="118" t="s">
        <v>1744</v>
      </c>
      <c r="F268" s="118" t="s">
        <v>1048</v>
      </c>
      <c r="G268" s="116" t="s">
        <v>13</v>
      </c>
      <c r="H268" s="116">
        <v>12.0</v>
      </c>
      <c r="I268" s="114" t="s">
        <v>119</v>
      </c>
      <c r="J268" s="118" t="s">
        <v>57</v>
      </c>
      <c r="K268" s="126" t="s">
        <v>2503</v>
      </c>
      <c r="L268" s="251" t="s">
        <v>3002</v>
      </c>
      <c r="M268" s="114" t="s">
        <v>530</v>
      </c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>
      <c r="A269" s="7">
        <v>268.0</v>
      </c>
      <c r="B269" s="8">
        <v>19.0</v>
      </c>
      <c r="C269" s="191">
        <v>252479.0</v>
      </c>
      <c r="D269" s="137" t="s">
        <v>58</v>
      </c>
      <c r="E269" s="137" t="s">
        <v>3003</v>
      </c>
      <c r="F269" s="137" t="s">
        <v>84</v>
      </c>
      <c r="G269" s="7" t="s">
        <v>13</v>
      </c>
      <c r="H269" s="7">
        <v>12.0</v>
      </c>
      <c r="I269" s="89" t="s">
        <v>119</v>
      </c>
      <c r="J269" s="137" t="s">
        <v>57</v>
      </c>
      <c r="K269" s="132"/>
      <c r="L269" s="87" t="s">
        <v>3004</v>
      </c>
      <c r="M269" s="89" t="s">
        <v>530</v>
      </c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>
      <c r="A270" s="7">
        <v>269.0</v>
      </c>
      <c r="B270" s="8">
        <v>20.0</v>
      </c>
      <c r="C270" s="191">
        <v>260761.0</v>
      </c>
      <c r="D270" s="137" t="s">
        <v>302</v>
      </c>
      <c r="E270" s="137" t="s">
        <v>339</v>
      </c>
      <c r="F270" s="137" t="s">
        <v>3005</v>
      </c>
      <c r="G270" s="7" t="s">
        <v>13</v>
      </c>
      <c r="H270" s="7">
        <v>12.0</v>
      </c>
      <c r="I270" s="89" t="s">
        <v>182</v>
      </c>
      <c r="J270" s="137" t="s">
        <v>57</v>
      </c>
      <c r="K270" s="132"/>
      <c r="L270" s="87" t="s">
        <v>3006</v>
      </c>
      <c r="M270" s="89" t="s">
        <v>530</v>
      </c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>
      <c r="A271" s="7">
        <v>270.0</v>
      </c>
      <c r="B271" s="8">
        <v>21.0</v>
      </c>
      <c r="C271" s="191">
        <v>227144.0</v>
      </c>
      <c r="D271" s="137" t="s">
        <v>3007</v>
      </c>
      <c r="E271" s="137" t="s">
        <v>25</v>
      </c>
      <c r="F271" s="137" t="s">
        <v>448</v>
      </c>
      <c r="G271" s="7" t="s">
        <v>13</v>
      </c>
      <c r="H271" s="7">
        <v>12.0</v>
      </c>
      <c r="I271" s="89" t="s">
        <v>194</v>
      </c>
      <c r="J271" s="137" t="s">
        <v>57</v>
      </c>
      <c r="K271" s="132"/>
      <c r="L271" s="87" t="s">
        <v>3008</v>
      </c>
      <c r="M271" s="263"/>
      <c r="N271" s="272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>
      <c r="A272" s="7">
        <v>271.0</v>
      </c>
      <c r="B272" s="8">
        <v>22.0</v>
      </c>
      <c r="C272" s="191">
        <v>259228.0</v>
      </c>
      <c r="D272" s="137" t="s">
        <v>3009</v>
      </c>
      <c r="E272" s="137" t="s">
        <v>3010</v>
      </c>
      <c r="F272" s="137" t="s">
        <v>466</v>
      </c>
      <c r="G272" s="7" t="s">
        <v>13</v>
      </c>
      <c r="H272" s="7">
        <v>12.0</v>
      </c>
      <c r="I272" s="89" t="s">
        <v>56</v>
      </c>
      <c r="J272" s="137" t="s">
        <v>57</v>
      </c>
      <c r="K272" s="132"/>
      <c r="L272" s="87" t="s">
        <v>3011</v>
      </c>
      <c r="M272" s="89" t="s">
        <v>530</v>
      </c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>
      <c r="A273" s="7">
        <v>272.0</v>
      </c>
      <c r="B273" s="8">
        <v>23.0</v>
      </c>
      <c r="C273" s="191">
        <v>253175.0</v>
      </c>
      <c r="D273" s="137" t="s">
        <v>276</v>
      </c>
      <c r="E273" s="137" t="s">
        <v>2248</v>
      </c>
      <c r="F273" s="137" t="s">
        <v>17</v>
      </c>
      <c r="G273" s="7" t="s">
        <v>13</v>
      </c>
      <c r="H273" s="7">
        <v>12.0</v>
      </c>
      <c r="I273" s="89" t="s">
        <v>14</v>
      </c>
      <c r="J273" s="137" t="s">
        <v>57</v>
      </c>
      <c r="K273" s="132"/>
      <c r="L273" s="87" t="s">
        <v>3012</v>
      </c>
      <c r="M273" s="263"/>
      <c r="N273" s="272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>
      <c r="A274" s="7">
        <v>273.0</v>
      </c>
      <c r="B274" s="8">
        <v>24.0</v>
      </c>
      <c r="C274" s="191">
        <v>260325.0</v>
      </c>
      <c r="D274" s="137" t="s">
        <v>589</v>
      </c>
      <c r="E274" s="137" t="s">
        <v>3013</v>
      </c>
      <c r="F274" s="137" t="s">
        <v>3014</v>
      </c>
      <c r="G274" s="7" t="s">
        <v>13</v>
      </c>
      <c r="H274" s="7">
        <v>12.0</v>
      </c>
      <c r="I274" s="89" t="s">
        <v>3015</v>
      </c>
      <c r="J274" s="137" t="s">
        <v>57</v>
      </c>
      <c r="K274" s="132"/>
      <c r="L274" s="87" t="s">
        <v>3016</v>
      </c>
      <c r="M274" s="263"/>
      <c r="N274" s="272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>
      <c r="A275" s="7">
        <v>274.0</v>
      </c>
      <c r="B275" s="8">
        <v>25.0</v>
      </c>
      <c r="C275" s="191">
        <v>261306.0</v>
      </c>
      <c r="D275" s="137" t="s">
        <v>3017</v>
      </c>
      <c r="E275" s="137" t="s">
        <v>2826</v>
      </c>
      <c r="F275" s="137" t="s">
        <v>1008</v>
      </c>
      <c r="G275" s="7" t="s">
        <v>13</v>
      </c>
      <c r="H275" s="7">
        <v>12.0</v>
      </c>
      <c r="I275" s="89" t="s">
        <v>205</v>
      </c>
      <c r="J275" s="137" t="s">
        <v>57</v>
      </c>
      <c r="K275" s="132"/>
      <c r="L275" s="87" t="s">
        <v>3018</v>
      </c>
      <c r="M275" s="263"/>
      <c r="N275" s="272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>
      <c r="A276" s="7">
        <v>275.0</v>
      </c>
      <c r="B276" s="8">
        <v>26.0</v>
      </c>
      <c r="C276" s="191">
        <v>251686.0</v>
      </c>
      <c r="D276" s="137" t="s">
        <v>173</v>
      </c>
      <c r="E276" s="137" t="s">
        <v>953</v>
      </c>
      <c r="F276" s="137" t="s">
        <v>473</v>
      </c>
      <c r="G276" s="7" t="s">
        <v>13</v>
      </c>
      <c r="H276" s="7">
        <v>12.0</v>
      </c>
      <c r="I276" s="89" t="s">
        <v>205</v>
      </c>
      <c r="J276" s="137" t="s">
        <v>57</v>
      </c>
      <c r="K276" s="132"/>
      <c r="L276" s="87" t="s">
        <v>3019</v>
      </c>
      <c r="M276" s="263"/>
      <c r="N276" s="272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>
      <c r="A277" s="7">
        <v>276.0</v>
      </c>
      <c r="B277" s="8">
        <v>27.0</v>
      </c>
      <c r="C277" s="191">
        <v>264272.0</v>
      </c>
      <c r="D277" s="137" t="s">
        <v>3020</v>
      </c>
      <c r="E277" s="137" t="s">
        <v>358</v>
      </c>
      <c r="F277" s="137" t="s">
        <v>486</v>
      </c>
      <c r="G277" s="7" t="s">
        <v>22</v>
      </c>
      <c r="H277" s="7">
        <v>12.0</v>
      </c>
      <c r="I277" s="89" t="s">
        <v>98</v>
      </c>
      <c r="J277" s="137" t="s">
        <v>57</v>
      </c>
      <c r="K277" s="132"/>
      <c r="L277" s="87" t="s">
        <v>3021</v>
      </c>
      <c r="M277" s="263"/>
      <c r="N277" s="272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>
      <c r="A278" s="7">
        <v>277.0</v>
      </c>
      <c r="B278" s="8">
        <v>28.0</v>
      </c>
      <c r="C278" s="191">
        <v>255168.0</v>
      </c>
      <c r="D278" s="137" t="s">
        <v>2952</v>
      </c>
      <c r="E278" s="137" t="s">
        <v>1186</v>
      </c>
      <c r="F278" s="137" t="s">
        <v>310</v>
      </c>
      <c r="G278" s="7" t="s">
        <v>22</v>
      </c>
      <c r="H278" s="7">
        <v>12.0</v>
      </c>
      <c r="I278" s="89" t="s">
        <v>61</v>
      </c>
      <c r="J278" s="137" t="s">
        <v>57</v>
      </c>
      <c r="K278" s="132"/>
      <c r="L278" s="87" t="s">
        <v>3022</v>
      </c>
      <c r="M278" s="89" t="s">
        <v>480</v>
      </c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>
      <c r="A279" s="7">
        <v>278.0</v>
      </c>
      <c r="B279" s="8">
        <v>29.0</v>
      </c>
      <c r="C279" s="191">
        <v>241309.0</v>
      </c>
      <c r="D279" s="137" t="s">
        <v>3023</v>
      </c>
      <c r="E279" s="137" t="s">
        <v>17</v>
      </c>
      <c r="F279" s="137" t="s">
        <v>694</v>
      </c>
      <c r="G279" s="7" t="s">
        <v>22</v>
      </c>
      <c r="H279" s="7">
        <v>12.0</v>
      </c>
      <c r="I279" s="89" t="s">
        <v>194</v>
      </c>
      <c r="J279" s="137" t="s">
        <v>57</v>
      </c>
      <c r="K279" s="132"/>
      <c r="L279" s="87" t="s">
        <v>3024</v>
      </c>
      <c r="M279" s="89" t="s">
        <v>480</v>
      </c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>
      <c r="A280" s="7">
        <v>279.0</v>
      </c>
      <c r="B280" s="8">
        <v>30.0</v>
      </c>
      <c r="C280" s="191">
        <v>259731.0</v>
      </c>
      <c r="D280" s="137" t="s">
        <v>3025</v>
      </c>
      <c r="E280" s="137" t="s">
        <v>3026</v>
      </c>
      <c r="F280" s="137" t="s">
        <v>1588</v>
      </c>
      <c r="G280" s="7" t="s">
        <v>22</v>
      </c>
      <c r="H280" s="7">
        <v>12.0</v>
      </c>
      <c r="I280" s="140" t="s">
        <v>511</v>
      </c>
      <c r="J280" s="137" t="s">
        <v>57</v>
      </c>
      <c r="K280" s="132"/>
      <c r="L280" s="87" t="s">
        <v>3027</v>
      </c>
      <c r="M280" s="89" t="s">
        <v>2992</v>
      </c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>
      <c r="A281" s="7">
        <v>280.0</v>
      </c>
      <c r="B281" s="8">
        <v>31.0</v>
      </c>
      <c r="C281" s="191">
        <v>261894.0</v>
      </c>
      <c r="D281" s="137" t="s">
        <v>2418</v>
      </c>
      <c r="E281" s="137" t="s">
        <v>3028</v>
      </c>
      <c r="F281" s="137" t="s">
        <v>857</v>
      </c>
      <c r="G281" s="7" t="s">
        <v>22</v>
      </c>
      <c r="H281" s="7">
        <v>12.0</v>
      </c>
      <c r="I281" s="185" t="s">
        <v>359</v>
      </c>
      <c r="J281" s="137" t="s">
        <v>57</v>
      </c>
      <c r="K281" s="132"/>
      <c r="L281" s="87" t="s">
        <v>3029</v>
      </c>
      <c r="M281" s="89" t="s">
        <v>480</v>
      </c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>
      <c r="A282" s="7">
        <v>281.0</v>
      </c>
      <c r="B282" s="8">
        <v>32.0</v>
      </c>
      <c r="C282" s="191">
        <v>262185.0</v>
      </c>
      <c r="D282" s="137" t="s">
        <v>480</v>
      </c>
      <c r="E282" s="137" t="s">
        <v>837</v>
      </c>
      <c r="F282" s="137" t="s">
        <v>1580</v>
      </c>
      <c r="G282" s="7" t="s">
        <v>22</v>
      </c>
      <c r="H282" s="7">
        <v>12.0</v>
      </c>
      <c r="I282" s="89" t="s">
        <v>77</v>
      </c>
      <c r="J282" s="137" t="s">
        <v>57</v>
      </c>
      <c r="K282" s="132"/>
      <c r="L282" s="87" t="s">
        <v>3030</v>
      </c>
      <c r="M282" s="89" t="s">
        <v>2992</v>
      </c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>
      <c r="A283" s="7">
        <v>282.0</v>
      </c>
      <c r="B283" s="8">
        <v>33.0</v>
      </c>
      <c r="C283" s="50">
        <v>252742.0</v>
      </c>
      <c r="D283" s="51" t="s">
        <v>527</v>
      </c>
      <c r="E283" s="51" t="s">
        <v>181</v>
      </c>
      <c r="F283" s="51" t="s">
        <v>528</v>
      </c>
      <c r="G283" s="56" t="s">
        <v>22</v>
      </c>
      <c r="H283" s="56">
        <v>12.0</v>
      </c>
      <c r="I283" s="53" t="s">
        <v>232</v>
      </c>
      <c r="J283" s="51" t="s">
        <v>57</v>
      </c>
      <c r="K283" s="54"/>
      <c r="L283" s="57" t="s">
        <v>529</v>
      </c>
      <c r="M283" s="53" t="s">
        <v>530</v>
      </c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>
      <c r="A284" s="7">
        <v>283.0</v>
      </c>
      <c r="B284" s="8">
        <v>34.0</v>
      </c>
      <c r="C284" s="191" t="s">
        <v>3031</v>
      </c>
      <c r="D284" s="137" t="s">
        <v>3032</v>
      </c>
      <c r="E284" s="137" t="s">
        <v>2988</v>
      </c>
      <c r="F284" s="137" t="s">
        <v>1844</v>
      </c>
      <c r="G284" s="7" t="s">
        <v>13</v>
      </c>
      <c r="H284" s="7">
        <v>13.0</v>
      </c>
      <c r="I284" s="89" t="s">
        <v>64</v>
      </c>
      <c r="J284" s="137" t="s">
        <v>57</v>
      </c>
      <c r="K284" s="132"/>
      <c r="L284" s="249" t="s">
        <v>3033</v>
      </c>
      <c r="M284" s="263"/>
      <c r="N284" s="272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>
      <c r="A285" s="7">
        <v>284.0</v>
      </c>
      <c r="B285" s="8">
        <v>35.0</v>
      </c>
      <c r="C285" s="160" t="s">
        <v>1758</v>
      </c>
      <c r="D285" s="118" t="s">
        <v>1759</v>
      </c>
      <c r="E285" s="118" t="s">
        <v>1714</v>
      </c>
      <c r="F285" s="118" t="s">
        <v>1760</v>
      </c>
      <c r="G285" s="116" t="s">
        <v>13</v>
      </c>
      <c r="H285" s="116">
        <v>13.0</v>
      </c>
      <c r="I285" s="114" t="s">
        <v>119</v>
      </c>
      <c r="J285" s="118" t="s">
        <v>57</v>
      </c>
      <c r="K285" s="126" t="s">
        <v>2416</v>
      </c>
      <c r="L285" s="115" t="s">
        <v>3034</v>
      </c>
      <c r="M285" s="114" t="s">
        <v>530</v>
      </c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>
      <c r="A286" s="7">
        <v>285.0</v>
      </c>
      <c r="B286" s="8">
        <v>36.0</v>
      </c>
      <c r="C286" s="50" t="s">
        <v>531</v>
      </c>
      <c r="D286" s="51" t="s">
        <v>532</v>
      </c>
      <c r="E286" s="51" t="s">
        <v>533</v>
      </c>
      <c r="F286" s="51" t="s">
        <v>25</v>
      </c>
      <c r="G286" s="56" t="s">
        <v>13</v>
      </c>
      <c r="H286" s="56">
        <v>13.0</v>
      </c>
      <c r="I286" s="53" t="s">
        <v>64</v>
      </c>
      <c r="J286" s="51" t="s">
        <v>57</v>
      </c>
      <c r="K286" s="54"/>
      <c r="L286" s="57" t="s">
        <v>534</v>
      </c>
      <c r="M286" s="58"/>
      <c r="N286" s="272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>
      <c r="A287" s="7">
        <v>286.0</v>
      </c>
      <c r="B287" s="8">
        <v>37.0</v>
      </c>
      <c r="C287" s="191" t="s">
        <v>3035</v>
      </c>
      <c r="D287" s="137" t="s">
        <v>69</v>
      </c>
      <c r="E287" s="137" t="s">
        <v>3036</v>
      </c>
      <c r="F287" s="137" t="s">
        <v>567</v>
      </c>
      <c r="G287" s="7" t="s">
        <v>13</v>
      </c>
      <c r="H287" s="7">
        <v>13.0</v>
      </c>
      <c r="I287" s="89" t="s">
        <v>655</v>
      </c>
      <c r="J287" s="137" t="s">
        <v>57</v>
      </c>
      <c r="K287" s="132"/>
      <c r="L287" s="87" t="s">
        <v>3037</v>
      </c>
      <c r="M287" s="263"/>
      <c r="N287" s="272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>
      <c r="A288" s="7">
        <v>287.0</v>
      </c>
      <c r="B288" s="8">
        <v>38.0</v>
      </c>
      <c r="C288" s="191" t="s">
        <v>3038</v>
      </c>
      <c r="D288" s="137" t="s">
        <v>3039</v>
      </c>
      <c r="E288" s="137" t="s">
        <v>3040</v>
      </c>
      <c r="F288" s="137" t="s">
        <v>3041</v>
      </c>
      <c r="G288" s="7" t="s">
        <v>13</v>
      </c>
      <c r="H288" s="7">
        <v>13.0</v>
      </c>
      <c r="I288" s="185" t="s">
        <v>359</v>
      </c>
      <c r="J288" s="137" t="s">
        <v>57</v>
      </c>
      <c r="K288" s="132"/>
      <c r="L288" s="87" t="s">
        <v>3042</v>
      </c>
      <c r="M288" s="89" t="s">
        <v>530</v>
      </c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>
      <c r="A289" s="7">
        <v>288.0</v>
      </c>
      <c r="B289" s="8">
        <v>39.0</v>
      </c>
      <c r="C289" s="191" t="s">
        <v>3043</v>
      </c>
      <c r="D289" s="137" t="s">
        <v>3044</v>
      </c>
      <c r="E289" s="137" t="s">
        <v>3003</v>
      </c>
      <c r="F289" s="137" t="s">
        <v>84</v>
      </c>
      <c r="G289" s="7" t="s">
        <v>13</v>
      </c>
      <c r="H289" s="7">
        <v>13.0</v>
      </c>
      <c r="I289" s="89" t="s">
        <v>194</v>
      </c>
      <c r="J289" s="137" t="s">
        <v>57</v>
      </c>
      <c r="K289" s="132"/>
      <c r="L289" s="249" t="s">
        <v>3045</v>
      </c>
      <c r="M289" s="89" t="s">
        <v>530</v>
      </c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>
      <c r="A290" s="7">
        <v>289.0</v>
      </c>
      <c r="B290" s="8">
        <v>40.0</v>
      </c>
      <c r="C290" s="160" t="s">
        <v>1745</v>
      </c>
      <c r="D290" s="118" t="s">
        <v>58</v>
      </c>
      <c r="E290" s="118" t="s">
        <v>37</v>
      </c>
      <c r="F290" s="118" t="s">
        <v>63</v>
      </c>
      <c r="G290" s="116" t="s">
        <v>13</v>
      </c>
      <c r="H290" s="116">
        <v>13.0</v>
      </c>
      <c r="I290" s="114" t="s">
        <v>354</v>
      </c>
      <c r="J290" s="118" t="s">
        <v>57</v>
      </c>
      <c r="K290" s="126" t="s">
        <v>2503</v>
      </c>
      <c r="L290" s="251" t="s">
        <v>3046</v>
      </c>
      <c r="M290" s="114" t="s">
        <v>530</v>
      </c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>
      <c r="A291" s="7">
        <v>290.0</v>
      </c>
      <c r="B291" s="8">
        <v>41.0</v>
      </c>
      <c r="C291" s="191" t="s">
        <v>3047</v>
      </c>
      <c r="D291" s="137" t="s">
        <v>3048</v>
      </c>
      <c r="E291" s="137" t="s">
        <v>37</v>
      </c>
      <c r="F291" s="137" t="s">
        <v>3049</v>
      </c>
      <c r="G291" s="7" t="s">
        <v>13</v>
      </c>
      <c r="H291" s="7">
        <v>13.0</v>
      </c>
      <c r="I291" s="89" t="s">
        <v>275</v>
      </c>
      <c r="J291" s="137" t="s">
        <v>57</v>
      </c>
      <c r="K291" s="132"/>
      <c r="L291" s="249" t="s">
        <v>3050</v>
      </c>
      <c r="M291" s="89" t="s">
        <v>530</v>
      </c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>
      <c r="A292" s="7">
        <v>291.0</v>
      </c>
      <c r="B292" s="8">
        <v>42.0</v>
      </c>
      <c r="C292" s="160" t="s">
        <v>1754</v>
      </c>
      <c r="D292" s="118" t="s">
        <v>1755</v>
      </c>
      <c r="E292" s="118" t="s">
        <v>25</v>
      </c>
      <c r="F292" s="118" t="s">
        <v>1756</v>
      </c>
      <c r="G292" s="116" t="s">
        <v>13</v>
      </c>
      <c r="H292" s="116">
        <v>13.0</v>
      </c>
      <c r="I292" s="114" t="s">
        <v>1757</v>
      </c>
      <c r="J292" s="118" t="s">
        <v>57</v>
      </c>
      <c r="K292" s="126" t="s">
        <v>3051</v>
      </c>
      <c r="L292" s="251" t="s">
        <v>3052</v>
      </c>
      <c r="M292" s="271"/>
      <c r="N292" s="272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>
      <c r="A293" s="7">
        <v>292.0</v>
      </c>
      <c r="B293" s="8">
        <v>43.0</v>
      </c>
      <c r="C293" s="191" t="s">
        <v>3053</v>
      </c>
      <c r="D293" s="137" t="s">
        <v>863</v>
      </c>
      <c r="E293" s="137" t="s">
        <v>3054</v>
      </c>
      <c r="F293" s="137" t="s">
        <v>3055</v>
      </c>
      <c r="G293" s="7" t="s">
        <v>13</v>
      </c>
      <c r="H293" s="7">
        <v>13.0</v>
      </c>
      <c r="I293" s="89" t="s">
        <v>98</v>
      </c>
      <c r="J293" s="137" t="s">
        <v>57</v>
      </c>
      <c r="K293" s="132"/>
      <c r="L293" s="87" t="s">
        <v>3056</v>
      </c>
      <c r="M293" s="263"/>
      <c r="N293" s="272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>
      <c r="A294" s="7">
        <v>293.0</v>
      </c>
      <c r="B294" s="8">
        <v>44.0</v>
      </c>
      <c r="C294" s="191" t="s">
        <v>3057</v>
      </c>
      <c r="D294" s="137" t="s">
        <v>420</v>
      </c>
      <c r="E294" s="137" t="s">
        <v>3058</v>
      </c>
      <c r="F294" s="137" t="s">
        <v>1214</v>
      </c>
      <c r="G294" s="7" t="s">
        <v>13</v>
      </c>
      <c r="H294" s="7">
        <v>13.0</v>
      </c>
      <c r="I294" s="89" t="s">
        <v>81</v>
      </c>
      <c r="J294" s="137" t="s">
        <v>57</v>
      </c>
      <c r="K294" s="132"/>
      <c r="L294" s="87" t="s">
        <v>3059</v>
      </c>
      <c r="M294" s="263"/>
      <c r="N294" s="272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>
      <c r="A295" s="7">
        <v>294.0</v>
      </c>
      <c r="B295" s="8">
        <v>45.0</v>
      </c>
      <c r="C295" s="191" t="s">
        <v>3060</v>
      </c>
      <c r="D295" s="137" t="s">
        <v>589</v>
      </c>
      <c r="E295" s="137" t="s">
        <v>3061</v>
      </c>
      <c r="F295" s="137" t="s">
        <v>76</v>
      </c>
      <c r="G295" s="7" t="s">
        <v>13</v>
      </c>
      <c r="H295" s="7">
        <v>13.0</v>
      </c>
      <c r="I295" s="89" t="s">
        <v>3062</v>
      </c>
      <c r="J295" s="137" t="s">
        <v>57</v>
      </c>
      <c r="K295" s="132"/>
      <c r="L295" s="249" t="s">
        <v>3063</v>
      </c>
      <c r="M295" s="89" t="s">
        <v>530</v>
      </c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>
      <c r="A296" s="7">
        <v>295.0</v>
      </c>
      <c r="B296" s="8">
        <v>46.0</v>
      </c>
      <c r="C296" s="50" t="s">
        <v>535</v>
      </c>
      <c r="D296" s="51" t="s">
        <v>536</v>
      </c>
      <c r="E296" s="51" t="s">
        <v>375</v>
      </c>
      <c r="F296" s="51" t="s">
        <v>495</v>
      </c>
      <c r="G296" s="56" t="s">
        <v>13</v>
      </c>
      <c r="H296" s="56">
        <v>13.0</v>
      </c>
      <c r="I296" s="53" t="s">
        <v>537</v>
      </c>
      <c r="J296" s="51" t="s">
        <v>57</v>
      </c>
      <c r="K296" s="54"/>
      <c r="L296" s="57" t="s">
        <v>538</v>
      </c>
      <c r="M296" s="53" t="s">
        <v>530</v>
      </c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>
      <c r="A297" s="7">
        <v>296.0</v>
      </c>
      <c r="B297" s="8">
        <v>47.0</v>
      </c>
      <c r="C297" s="160" t="s">
        <v>1749</v>
      </c>
      <c r="D297" s="118" t="s">
        <v>1750</v>
      </c>
      <c r="E297" s="118" t="s">
        <v>1515</v>
      </c>
      <c r="F297" s="118" t="s">
        <v>1030</v>
      </c>
      <c r="G297" s="116" t="s">
        <v>13</v>
      </c>
      <c r="H297" s="116">
        <v>13.0</v>
      </c>
      <c r="I297" s="114" t="s">
        <v>655</v>
      </c>
      <c r="J297" s="118" t="s">
        <v>57</v>
      </c>
      <c r="K297" s="126" t="s">
        <v>2498</v>
      </c>
      <c r="L297" s="115" t="s">
        <v>3064</v>
      </c>
      <c r="M297" s="114" t="s">
        <v>530</v>
      </c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>
      <c r="A298" s="7">
        <v>297.0</v>
      </c>
      <c r="B298" s="8">
        <v>48.0</v>
      </c>
      <c r="C298" s="191" t="s">
        <v>3065</v>
      </c>
      <c r="D298" s="137" t="s">
        <v>484</v>
      </c>
      <c r="E298" s="137" t="s">
        <v>964</v>
      </c>
      <c r="F298" s="137" t="s">
        <v>1478</v>
      </c>
      <c r="G298" s="7" t="s">
        <v>13</v>
      </c>
      <c r="H298" s="7">
        <v>13.0</v>
      </c>
      <c r="I298" s="89" t="s">
        <v>201</v>
      </c>
      <c r="J298" s="137" t="s">
        <v>57</v>
      </c>
      <c r="K298" s="132"/>
      <c r="L298" s="87" t="s">
        <v>3066</v>
      </c>
      <c r="M298" s="89" t="s">
        <v>530</v>
      </c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>
      <c r="A299" s="7">
        <v>298.0</v>
      </c>
      <c r="B299" s="8">
        <v>49.0</v>
      </c>
      <c r="C299" s="191" t="s">
        <v>3067</v>
      </c>
      <c r="D299" s="137" t="s">
        <v>3068</v>
      </c>
      <c r="E299" s="137" t="s">
        <v>837</v>
      </c>
      <c r="F299" s="137" t="s">
        <v>55</v>
      </c>
      <c r="G299" s="7" t="s">
        <v>13</v>
      </c>
      <c r="H299" s="7">
        <v>13.0</v>
      </c>
      <c r="I299" s="89" t="s">
        <v>1757</v>
      </c>
      <c r="J299" s="137" t="s">
        <v>57</v>
      </c>
      <c r="K299" s="132"/>
      <c r="L299" s="249" t="s">
        <v>3069</v>
      </c>
      <c r="M299" s="263"/>
      <c r="N299" s="272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>
      <c r="A300" s="7">
        <v>299.0</v>
      </c>
      <c r="B300" s="8">
        <v>50.0</v>
      </c>
      <c r="C300" s="160" t="s">
        <v>3070</v>
      </c>
      <c r="D300" s="118" t="s">
        <v>3071</v>
      </c>
      <c r="E300" s="118" t="s">
        <v>1849</v>
      </c>
      <c r="F300" s="118" t="s">
        <v>33</v>
      </c>
      <c r="G300" s="116" t="s">
        <v>13</v>
      </c>
      <c r="H300" s="116">
        <v>13.0</v>
      </c>
      <c r="I300" s="114" t="s">
        <v>3015</v>
      </c>
      <c r="J300" s="118" t="s">
        <v>57</v>
      </c>
      <c r="K300" s="126" t="s">
        <v>2962</v>
      </c>
      <c r="L300" s="115" t="s">
        <v>3072</v>
      </c>
      <c r="M300" s="271"/>
      <c r="N300" s="272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>
      <c r="A301" s="7">
        <v>300.0</v>
      </c>
      <c r="B301" s="8">
        <v>51.0</v>
      </c>
      <c r="C301" s="191" t="s">
        <v>3073</v>
      </c>
      <c r="D301" s="137" t="s">
        <v>3074</v>
      </c>
      <c r="E301" s="137" t="s">
        <v>3075</v>
      </c>
      <c r="F301" s="137" t="s">
        <v>143</v>
      </c>
      <c r="G301" s="7" t="s">
        <v>13</v>
      </c>
      <c r="H301" s="7">
        <v>13.0</v>
      </c>
      <c r="I301" s="89" t="s">
        <v>182</v>
      </c>
      <c r="J301" s="137" t="s">
        <v>57</v>
      </c>
      <c r="K301" s="132"/>
      <c r="L301" s="249" t="s">
        <v>3076</v>
      </c>
      <c r="M301" s="89" t="s">
        <v>530</v>
      </c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>
      <c r="A302" s="7">
        <v>301.0</v>
      </c>
      <c r="B302" s="8">
        <v>52.0</v>
      </c>
      <c r="C302" s="191" t="s">
        <v>3077</v>
      </c>
      <c r="D302" s="137" t="s">
        <v>173</v>
      </c>
      <c r="E302" s="137" t="s">
        <v>3078</v>
      </c>
      <c r="F302" s="137" t="s">
        <v>3079</v>
      </c>
      <c r="G302" s="7" t="s">
        <v>13</v>
      </c>
      <c r="H302" s="7">
        <v>13.0</v>
      </c>
      <c r="I302" s="89" t="s">
        <v>205</v>
      </c>
      <c r="J302" s="137" t="s">
        <v>57</v>
      </c>
      <c r="K302" s="132"/>
      <c r="L302" s="249" t="s">
        <v>3080</v>
      </c>
      <c r="M302" s="89" t="s">
        <v>530</v>
      </c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>
      <c r="A303" s="7">
        <v>302.0</v>
      </c>
      <c r="B303" s="8">
        <v>53.0</v>
      </c>
      <c r="C303" s="191" t="s">
        <v>3081</v>
      </c>
      <c r="D303" s="137" t="s">
        <v>3082</v>
      </c>
      <c r="E303" s="137" t="s">
        <v>88</v>
      </c>
      <c r="F303" s="137" t="s">
        <v>150</v>
      </c>
      <c r="G303" s="7" t="s">
        <v>22</v>
      </c>
      <c r="H303" s="7">
        <v>13.0</v>
      </c>
      <c r="I303" s="89" t="s">
        <v>56</v>
      </c>
      <c r="J303" s="137" t="s">
        <v>57</v>
      </c>
      <c r="K303" s="132"/>
      <c r="L303" s="87" t="s">
        <v>3083</v>
      </c>
      <c r="M303" s="89" t="s">
        <v>480</v>
      </c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>
      <c r="A304" s="7">
        <v>303.0</v>
      </c>
      <c r="B304" s="8">
        <v>54.0</v>
      </c>
      <c r="C304" s="191" t="s">
        <v>3084</v>
      </c>
      <c r="D304" s="137" t="s">
        <v>476</v>
      </c>
      <c r="E304" s="137" t="s">
        <v>3085</v>
      </c>
      <c r="F304" s="137" t="s">
        <v>1048</v>
      </c>
      <c r="G304" s="7" t="s">
        <v>22</v>
      </c>
      <c r="H304" s="7">
        <v>13.0</v>
      </c>
      <c r="I304" s="89" t="s">
        <v>98</v>
      </c>
      <c r="J304" s="137" t="s">
        <v>57</v>
      </c>
      <c r="K304" s="132"/>
      <c r="L304" s="249" t="s">
        <v>3086</v>
      </c>
      <c r="M304" s="89" t="s">
        <v>480</v>
      </c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>
      <c r="A305" s="7">
        <v>304.0</v>
      </c>
      <c r="B305" s="8">
        <v>55.0</v>
      </c>
      <c r="C305" s="191" t="s">
        <v>3087</v>
      </c>
      <c r="D305" s="137" t="s">
        <v>2442</v>
      </c>
      <c r="E305" s="137" t="s">
        <v>3088</v>
      </c>
      <c r="F305" s="137" t="s">
        <v>977</v>
      </c>
      <c r="G305" s="7" t="s">
        <v>22</v>
      </c>
      <c r="H305" s="7">
        <v>13.0</v>
      </c>
      <c r="I305" s="185" t="s">
        <v>359</v>
      </c>
      <c r="J305" s="137" t="s">
        <v>57</v>
      </c>
      <c r="K305" s="132"/>
      <c r="L305" s="249" t="s">
        <v>3089</v>
      </c>
      <c r="M305" s="89" t="s">
        <v>480</v>
      </c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>
      <c r="A306" s="7">
        <v>305.0</v>
      </c>
      <c r="B306" s="8">
        <v>56.0</v>
      </c>
      <c r="C306" s="191" t="s">
        <v>3090</v>
      </c>
      <c r="D306" s="137" t="s">
        <v>509</v>
      </c>
      <c r="E306" s="137" t="s">
        <v>3091</v>
      </c>
      <c r="F306" s="137" t="s">
        <v>102</v>
      </c>
      <c r="G306" s="7" t="s">
        <v>22</v>
      </c>
      <c r="H306" s="7">
        <v>13.0</v>
      </c>
      <c r="I306" s="140" t="s">
        <v>511</v>
      </c>
      <c r="J306" s="137" t="s">
        <v>57</v>
      </c>
      <c r="K306" s="132"/>
      <c r="L306" s="87" t="s">
        <v>3092</v>
      </c>
      <c r="M306" s="89" t="s">
        <v>480</v>
      </c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>
      <c r="A307" s="7">
        <v>306.0</v>
      </c>
      <c r="B307" s="8">
        <v>57.0</v>
      </c>
      <c r="C307" s="191" t="s">
        <v>3093</v>
      </c>
      <c r="D307" s="137" t="s">
        <v>286</v>
      </c>
      <c r="E307" s="137" t="s">
        <v>3094</v>
      </c>
      <c r="F307" s="137" t="s">
        <v>3095</v>
      </c>
      <c r="G307" s="7" t="s">
        <v>22</v>
      </c>
      <c r="H307" s="7">
        <v>13.0</v>
      </c>
      <c r="I307" s="89" t="s">
        <v>201</v>
      </c>
      <c r="J307" s="137" t="s">
        <v>57</v>
      </c>
      <c r="K307" s="132"/>
      <c r="L307" s="87" t="s">
        <v>3096</v>
      </c>
      <c r="M307" s="89" t="s">
        <v>2992</v>
      </c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>
      <c r="A308" s="7">
        <v>307.0</v>
      </c>
      <c r="B308" s="8">
        <v>58.0</v>
      </c>
      <c r="C308" s="191" t="s">
        <v>3097</v>
      </c>
      <c r="D308" s="137" t="s">
        <v>2958</v>
      </c>
      <c r="E308" s="137" t="s">
        <v>3098</v>
      </c>
      <c r="F308" s="137" t="s">
        <v>375</v>
      </c>
      <c r="G308" s="7" t="s">
        <v>22</v>
      </c>
      <c r="H308" s="7">
        <v>13.0</v>
      </c>
      <c r="I308" s="89" t="s">
        <v>81</v>
      </c>
      <c r="J308" s="137" t="s">
        <v>57</v>
      </c>
      <c r="K308" s="132"/>
      <c r="L308" s="87" t="s">
        <v>3099</v>
      </c>
      <c r="M308" s="263"/>
      <c r="N308" s="272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>
      <c r="A309" s="7">
        <v>308.0</v>
      </c>
      <c r="B309" s="8">
        <v>59.0</v>
      </c>
      <c r="C309" s="191" t="s">
        <v>3100</v>
      </c>
      <c r="D309" s="137" t="s">
        <v>1922</v>
      </c>
      <c r="E309" s="137" t="s">
        <v>3101</v>
      </c>
      <c r="F309" s="137" t="s">
        <v>1478</v>
      </c>
      <c r="G309" s="7" t="s">
        <v>22</v>
      </c>
      <c r="H309" s="7">
        <v>13.0</v>
      </c>
      <c r="I309" s="89" t="s">
        <v>194</v>
      </c>
      <c r="J309" s="137" t="s">
        <v>57</v>
      </c>
      <c r="K309" s="132"/>
      <c r="L309" s="87" t="s">
        <v>3102</v>
      </c>
      <c r="M309" s="89" t="s">
        <v>480</v>
      </c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>
      <c r="A310" s="7">
        <v>309.0</v>
      </c>
      <c r="B310" s="8">
        <v>60.0</v>
      </c>
      <c r="C310" s="191" t="s">
        <v>3103</v>
      </c>
      <c r="D310" s="137" t="s">
        <v>153</v>
      </c>
      <c r="E310" s="137" t="s">
        <v>3104</v>
      </c>
      <c r="F310" s="137" t="s">
        <v>1474</v>
      </c>
      <c r="G310" s="7" t="s">
        <v>22</v>
      </c>
      <c r="H310" s="7">
        <v>13.0</v>
      </c>
      <c r="I310" s="89" t="s">
        <v>81</v>
      </c>
      <c r="J310" s="137" t="s">
        <v>57</v>
      </c>
      <c r="K310" s="132"/>
      <c r="L310" s="87" t="s">
        <v>3105</v>
      </c>
      <c r="M310" s="89" t="s">
        <v>2992</v>
      </c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>
      <c r="A311" s="7">
        <v>310.0</v>
      </c>
      <c r="B311" s="8">
        <v>61.0</v>
      </c>
      <c r="C311" s="191" t="s">
        <v>3106</v>
      </c>
      <c r="D311" s="137" t="s">
        <v>207</v>
      </c>
      <c r="E311" s="137" t="s">
        <v>3107</v>
      </c>
      <c r="F311" s="137" t="s">
        <v>3108</v>
      </c>
      <c r="G311" s="7" t="s">
        <v>22</v>
      </c>
      <c r="H311" s="7">
        <v>13.0</v>
      </c>
      <c r="I311" s="89" t="s">
        <v>14</v>
      </c>
      <c r="J311" s="137" t="s">
        <v>57</v>
      </c>
      <c r="K311" s="132"/>
      <c r="L311" s="87" t="s">
        <v>3109</v>
      </c>
      <c r="M311" s="89" t="s">
        <v>480</v>
      </c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>
      <c r="A312" s="7">
        <v>311.0</v>
      </c>
      <c r="B312" s="8">
        <v>62.0</v>
      </c>
      <c r="C312" s="191" t="s">
        <v>3110</v>
      </c>
      <c r="D312" s="137" t="s">
        <v>19</v>
      </c>
      <c r="E312" s="137" t="s">
        <v>774</v>
      </c>
      <c r="F312" s="137" t="s">
        <v>3111</v>
      </c>
      <c r="G312" s="7" t="s">
        <v>22</v>
      </c>
      <c r="H312" s="7">
        <v>13.0</v>
      </c>
      <c r="I312" s="89" t="s">
        <v>61</v>
      </c>
      <c r="J312" s="137" t="s">
        <v>57</v>
      </c>
      <c r="K312" s="132"/>
      <c r="L312" s="87" t="s">
        <v>3112</v>
      </c>
      <c r="M312" s="89" t="s">
        <v>480</v>
      </c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>
      <c r="A313" s="7">
        <v>312.0</v>
      </c>
      <c r="B313" s="8">
        <v>63.0</v>
      </c>
      <c r="C313" s="191" t="s">
        <v>3113</v>
      </c>
      <c r="D313" s="137" t="s">
        <v>3114</v>
      </c>
      <c r="E313" s="137" t="s">
        <v>1073</v>
      </c>
      <c r="F313" s="137" t="s">
        <v>3115</v>
      </c>
      <c r="G313" s="7" t="s">
        <v>22</v>
      </c>
      <c r="H313" s="7">
        <v>13.0</v>
      </c>
      <c r="I313" s="89" t="s">
        <v>205</v>
      </c>
      <c r="J313" s="137" t="s">
        <v>57</v>
      </c>
      <c r="K313" s="132"/>
      <c r="L313" s="249" t="s">
        <v>3116</v>
      </c>
      <c r="M313" s="89" t="s">
        <v>480</v>
      </c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>
      <c r="A314" s="7">
        <v>313.0</v>
      </c>
      <c r="B314" s="8">
        <v>64.0</v>
      </c>
      <c r="C314" s="50" t="s">
        <v>539</v>
      </c>
      <c r="D314" s="51" t="s">
        <v>212</v>
      </c>
      <c r="E314" s="51" t="s">
        <v>540</v>
      </c>
      <c r="F314" s="51" t="s">
        <v>541</v>
      </c>
      <c r="G314" s="56" t="s">
        <v>22</v>
      </c>
      <c r="H314" s="56">
        <v>13.0</v>
      </c>
      <c r="I314" s="53" t="s">
        <v>61</v>
      </c>
      <c r="J314" s="51" t="s">
        <v>57</v>
      </c>
      <c r="K314" s="54"/>
      <c r="L314" s="57" t="s">
        <v>542</v>
      </c>
      <c r="M314" s="53" t="s">
        <v>480</v>
      </c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>
      <c r="A315" s="7">
        <v>314.0</v>
      </c>
      <c r="B315" s="8">
        <v>65.0</v>
      </c>
      <c r="C315" s="191" t="s">
        <v>3117</v>
      </c>
      <c r="D315" s="137" t="s">
        <v>476</v>
      </c>
      <c r="E315" s="137" t="s">
        <v>28</v>
      </c>
      <c r="F315" s="137" t="s">
        <v>102</v>
      </c>
      <c r="G315" s="7" t="s">
        <v>22</v>
      </c>
      <c r="H315" s="7">
        <v>13.0</v>
      </c>
      <c r="I315" s="89" t="s">
        <v>194</v>
      </c>
      <c r="J315" s="137" t="s">
        <v>57</v>
      </c>
      <c r="K315" s="132"/>
      <c r="L315" s="87" t="s">
        <v>3118</v>
      </c>
      <c r="M315" s="89" t="s">
        <v>480</v>
      </c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>
      <c r="A316" s="7">
        <v>315.0</v>
      </c>
      <c r="B316" s="8">
        <v>66.0</v>
      </c>
      <c r="C316" s="191" t="s">
        <v>3119</v>
      </c>
      <c r="D316" s="87" t="s">
        <v>3120</v>
      </c>
      <c r="E316" s="87" t="s">
        <v>3121</v>
      </c>
      <c r="F316" s="87" t="s">
        <v>2048</v>
      </c>
      <c r="G316" s="7" t="s">
        <v>13</v>
      </c>
      <c r="H316" s="7">
        <v>14.0</v>
      </c>
      <c r="I316" s="89" t="s">
        <v>61</v>
      </c>
      <c r="J316" s="137" t="s">
        <v>57</v>
      </c>
      <c r="K316" s="132"/>
      <c r="L316" s="87" t="s">
        <v>3122</v>
      </c>
      <c r="M316" s="89" t="s">
        <v>530</v>
      </c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>
      <c r="A317" s="7">
        <v>316.0</v>
      </c>
      <c r="B317" s="8">
        <v>67.0</v>
      </c>
      <c r="C317" s="191" t="s">
        <v>3123</v>
      </c>
      <c r="D317" s="87" t="s">
        <v>3124</v>
      </c>
      <c r="E317" s="87" t="s">
        <v>3125</v>
      </c>
      <c r="F317" s="87" t="s">
        <v>3126</v>
      </c>
      <c r="G317" s="7" t="s">
        <v>13</v>
      </c>
      <c r="H317" s="7">
        <v>14.0</v>
      </c>
      <c r="I317" s="89" t="s">
        <v>2034</v>
      </c>
      <c r="J317" s="137" t="s">
        <v>57</v>
      </c>
      <c r="K317" s="132"/>
      <c r="L317" s="87" t="s">
        <v>3127</v>
      </c>
      <c r="M317" s="89" t="s">
        <v>530</v>
      </c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>
      <c r="A318" s="7">
        <v>317.0</v>
      </c>
      <c r="B318" s="8">
        <v>68.0</v>
      </c>
      <c r="C318" s="191" t="s">
        <v>3128</v>
      </c>
      <c r="D318" s="87" t="s">
        <v>1649</v>
      </c>
      <c r="E318" s="87" t="s">
        <v>3129</v>
      </c>
      <c r="F318" s="87" t="s">
        <v>1528</v>
      </c>
      <c r="G318" s="7" t="s">
        <v>13</v>
      </c>
      <c r="H318" s="7">
        <v>14.0</v>
      </c>
      <c r="I318" s="89" t="s">
        <v>3130</v>
      </c>
      <c r="J318" s="137" t="s">
        <v>57</v>
      </c>
      <c r="K318" s="132"/>
      <c r="L318" s="87" t="s">
        <v>3131</v>
      </c>
      <c r="M318" s="89" t="s">
        <v>530</v>
      </c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>
      <c r="A319" s="7">
        <v>318.0</v>
      </c>
      <c r="B319" s="8">
        <v>69.0</v>
      </c>
      <c r="C319" s="191" t="s">
        <v>3132</v>
      </c>
      <c r="D319" s="87" t="s">
        <v>3133</v>
      </c>
      <c r="E319" s="87" t="s">
        <v>105</v>
      </c>
      <c r="F319" s="87" t="s">
        <v>3134</v>
      </c>
      <c r="G319" s="7" t="s">
        <v>13</v>
      </c>
      <c r="H319" s="7">
        <v>14.0</v>
      </c>
      <c r="I319" s="89" t="s">
        <v>1757</v>
      </c>
      <c r="J319" s="137" t="s">
        <v>57</v>
      </c>
      <c r="K319" s="132"/>
      <c r="L319" s="87" t="s">
        <v>3135</v>
      </c>
      <c r="M319" s="89" t="s">
        <v>530</v>
      </c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>
      <c r="A320" s="7">
        <v>319.0</v>
      </c>
      <c r="B320" s="8">
        <v>70.0</v>
      </c>
      <c r="C320" s="191" t="s">
        <v>3136</v>
      </c>
      <c r="D320" s="87" t="s">
        <v>3074</v>
      </c>
      <c r="E320" s="87" t="s">
        <v>1027</v>
      </c>
      <c r="F320" s="87" t="s">
        <v>63</v>
      </c>
      <c r="G320" s="7" t="s">
        <v>13</v>
      </c>
      <c r="H320" s="7">
        <v>14.0</v>
      </c>
      <c r="I320" s="89" t="s">
        <v>14</v>
      </c>
      <c r="J320" s="137" t="s">
        <v>57</v>
      </c>
      <c r="K320" s="132"/>
      <c r="L320" s="87" t="s">
        <v>3137</v>
      </c>
      <c r="M320" s="89" t="s">
        <v>530</v>
      </c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>
      <c r="A321" s="7">
        <v>320.0</v>
      </c>
      <c r="B321" s="8">
        <v>71.0</v>
      </c>
      <c r="C321" s="191" t="s">
        <v>3138</v>
      </c>
      <c r="D321" s="87" t="s">
        <v>69</v>
      </c>
      <c r="E321" s="87" t="s">
        <v>2629</v>
      </c>
      <c r="F321" s="87" t="s">
        <v>3139</v>
      </c>
      <c r="G321" s="7" t="s">
        <v>13</v>
      </c>
      <c r="H321" s="7">
        <v>14.0</v>
      </c>
      <c r="I321" s="89" t="s">
        <v>282</v>
      </c>
      <c r="J321" s="137" t="s">
        <v>57</v>
      </c>
      <c r="K321" s="132"/>
      <c r="L321" s="87" t="s">
        <v>3140</v>
      </c>
      <c r="M321" s="89" t="s">
        <v>530</v>
      </c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>
      <c r="A322" s="7">
        <v>321.0</v>
      </c>
      <c r="B322" s="8">
        <v>72.0</v>
      </c>
      <c r="C322" s="191" t="s">
        <v>3141</v>
      </c>
      <c r="D322" s="87" t="s">
        <v>3142</v>
      </c>
      <c r="E322" s="87" t="s">
        <v>130</v>
      </c>
      <c r="F322" s="87" t="s">
        <v>3143</v>
      </c>
      <c r="G322" s="7" t="s">
        <v>13</v>
      </c>
      <c r="H322" s="7">
        <v>14.0</v>
      </c>
      <c r="I322" s="89" t="s">
        <v>3144</v>
      </c>
      <c r="J322" s="137" t="s">
        <v>57</v>
      </c>
      <c r="K322" s="132"/>
      <c r="L322" s="87" t="s">
        <v>3145</v>
      </c>
      <c r="M322" s="89" t="s">
        <v>530</v>
      </c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>
      <c r="A323" s="7">
        <v>322.0</v>
      </c>
      <c r="B323" s="8">
        <v>73.0</v>
      </c>
      <c r="C323" s="160" t="s">
        <v>1746</v>
      </c>
      <c r="D323" s="115" t="s">
        <v>1747</v>
      </c>
      <c r="E323" s="115" t="s">
        <v>39</v>
      </c>
      <c r="F323" s="115" t="s">
        <v>1748</v>
      </c>
      <c r="G323" s="116" t="s">
        <v>13</v>
      </c>
      <c r="H323" s="116">
        <v>14.0</v>
      </c>
      <c r="I323" s="114" t="s">
        <v>77</v>
      </c>
      <c r="J323" s="118" t="s">
        <v>57</v>
      </c>
      <c r="K323" s="126" t="s">
        <v>2453</v>
      </c>
      <c r="L323" s="115" t="s">
        <v>3146</v>
      </c>
      <c r="M323" s="114" t="s">
        <v>530</v>
      </c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>
      <c r="A324" s="7">
        <v>323.0</v>
      </c>
      <c r="B324" s="8">
        <v>74.0</v>
      </c>
      <c r="C324" s="191" t="s">
        <v>3147</v>
      </c>
      <c r="D324" s="87" t="s">
        <v>302</v>
      </c>
      <c r="E324" s="87" t="s">
        <v>3148</v>
      </c>
      <c r="F324" s="87" t="s">
        <v>181</v>
      </c>
      <c r="G324" s="7" t="s">
        <v>13</v>
      </c>
      <c r="H324" s="7">
        <v>14.0</v>
      </c>
      <c r="I324" s="89" t="s">
        <v>282</v>
      </c>
      <c r="J324" s="137" t="s">
        <v>57</v>
      </c>
      <c r="K324" s="132"/>
      <c r="L324" s="87" t="s">
        <v>3149</v>
      </c>
      <c r="M324" s="89" t="s">
        <v>530</v>
      </c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>
      <c r="A325" s="7">
        <v>324.0</v>
      </c>
      <c r="B325" s="8">
        <v>75.0</v>
      </c>
      <c r="C325" s="191" t="s">
        <v>3150</v>
      </c>
      <c r="D325" s="87" t="s">
        <v>3151</v>
      </c>
      <c r="E325" s="87" t="s">
        <v>3152</v>
      </c>
      <c r="F325" s="87" t="s">
        <v>3153</v>
      </c>
      <c r="G325" s="7" t="s">
        <v>13</v>
      </c>
      <c r="H325" s="7">
        <v>14.0</v>
      </c>
      <c r="I325" s="89" t="s">
        <v>1757</v>
      </c>
      <c r="J325" s="137" t="s">
        <v>57</v>
      </c>
      <c r="K325" s="132"/>
      <c r="L325" s="87" t="s">
        <v>3154</v>
      </c>
      <c r="M325" s="89" t="s">
        <v>530</v>
      </c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>
      <c r="A326" s="7">
        <v>325.0</v>
      </c>
      <c r="B326" s="8">
        <v>76.0</v>
      </c>
      <c r="C326" s="191" t="s">
        <v>3155</v>
      </c>
      <c r="D326" s="87" t="s">
        <v>58</v>
      </c>
      <c r="E326" s="87" t="s">
        <v>55</v>
      </c>
      <c r="F326" s="87" t="s">
        <v>1575</v>
      </c>
      <c r="G326" s="7" t="s">
        <v>13</v>
      </c>
      <c r="H326" s="7">
        <v>14.0</v>
      </c>
      <c r="I326" s="89" t="s">
        <v>64</v>
      </c>
      <c r="J326" s="137" t="s">
        <v>57</v>
      </c>
      <c r="K326" s="132"/>
      <c r="L326" s="87" t="s">
        <v>3156</v>
      </c>
      <c r="M326" s="89" t="s">
        <v>530</v>
      </c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>
      <c r="A327" s="7">
        <v>326.0</v>
      </c>
      <c r="B327" s="8">
        <v>77.0</v>
      </c>
      <c r="C327" s="191" t="s">
        <v>3157</v>
      </c>
      <c r="D327" s="87" t="s">
        <v>276</v>
      </c>
      <c r="E327" s="87" t="s">
        <v>1588</v>
      </c>
      <c r="F327" s="87" t="s">
        <v>3158</v>
      </c>
      <c r="G327" s="7" t="s">
        <v>13</v>
      </c>
      <c r="H327" s="7">
        <v>14.0</v>
      </c>
      <c r="I327" s="89" t="s">
        <v>282</v>
      </c>
      <c r="J327" s="137" t="s">
        <v>57</v>
      </c>
      <c r="K327" s="132"/>
      <c r="L327" s="87" t="s">
        <v>3159</v>
      </c>
      <c r="M327" s="89" t="s">
        <v>530</v>
      </c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>
      <c r="A328" s="7">
        <v>327.0</v>
      </c>
      <c r="B328" s="8">
        <v>78.0</v>
      </c>
      <c r="C328" s="160" t="s">
        <v>1742</v>
      </c>
      <c r="D328" s="115" t="s">
        <v>1743</v>
      </c>
      <c r="E328" s="115" t="s">
        <v>179</v>
      </c>
      <c r="F328" s="115" t="s">
        <v>483</v>
      </c>
      <c r="G328" s="116" t="s">
        <v>13</v>
      </c>
      <c r="H328" s="116">
        <v>14.0</v>
      </c>
      <c r="I328" s="114" t="s">
        <v>114</v>
      </c>
      <c r="J328" s="118" t="s">
        <v>57</v>
      </c>
      <c r="K328" s="126" t="s">
        <v>2507</v>
      </c>
      <c r="L328" s="115" t="s">
        <v>3160</v>
      </c>
      <c r="M328" s="114" t="s">
        <v>530</v>
      </c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>
      <c r="A329" s="7">
        <v>328.0</v>
      </c>
      <c r="B329" s="8">
        <v>79.0</v>
      </c>
      <c r="C329" s="191">
        <v>277568.0</v>
      </c>
      <c r="D329" s="87" t="s">
        <v>26</v>
      </c>
      <c r="E329" s="87" t="s">
        <v>27</v>
      </c>
      <c r="F329" s="87" t="s">
        <v>28</v>
      </c>
      <c r="G329" s="132" t="s">
        <v>13</v>
      </c>
      <c r="H329" s="7">
        <v>14.0</v>
      </c>
      <c r="I329" s="185" t="s">
        <v>537</v>
      </c>
      <c r="J329" s="137" t="s">
        <v>57</v>
      </c>
      <c r="K329" s="132"/>
      <c r="L329" s="249" t="s">
        <v>3161</v>
      </c>
      <c r="M329" s="89" t="s">
        <v>530</v>
      </c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>
      <c r="A330" s="7">
        <v>329.0</v>
      </c>
      <c r="B330" s="8">
        <v>80.0</v>
      </c>
      <c r="C330" s="191" t="s">
        <v>3162</v>
      </c>
      <c r="D330" s="87" t="s">
        <v>3163</v>
      </c>
      <c r="E330" s="87" t="s">
        <v>494</v>
      </c>
      <c r="F330" s="87" t="s">
        <v>1588</v>
      </c>
      <c r="G330" s="7" t="s">
        <v>13</v>
      </c>
      <c r="H330" s="7">
        <v>14.0</v>
      </c>
      <c r="I330" s="89" t="s">
        <v>708</v>
      </c>
      <c r="J330" s="137" t="s">
        <v>57</v>
      </c>
      <c r="K330" s="132"/>
      <c r="L330" s="87" t="s">
        <v>3164</v>
      </c>
      <c r="M330" s="89" t="s">
        <v>530</v>
      </c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>
      <c r="A331" s="7">
        <v>330.0</v>
      </c>
      <c r="B331" s="8">
        <v>81.0</v>
      </c>
      <c r="C331" s="191" t="s">
        <v>3165</v>
      </c>
      <c r="D331" s="87" t="s">
        <v>3166</v>
      </c>
      <c r="E331" s="87" t="s">
        <v>3167</v>
      </c>
      <c r="F331" s="87" t="s">
        <v>3115</v>
      </c>
      <c r="G331" s="7" t="s">
        <v>13</v>
      </c>
      <c r="H331" s="7">
        <v>14.0</v>
      </c>
      <c r="I331" s="89" t="s">
        <v>2034</v>
      </c>
      <c r="J331" s="137" t="s">
        <v>57</v>
      </c>
      <c r="K331" s="132"/>
      <c r="L331" s="87" t="s">
        <v>3168</v>
      </c>
      <c r="M331" s="89" t="s">
        <v>530</v>
      </c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>
      <c r="A332" s="7">
        <v>331.0</v>
      </c>
      <c r="B332" s="8">
        <v>82.0</v>
      </c>
      <c r="C332" s="191" t="s">
        <v>3169</v>
      </c>
      <c r="D332" s="87" t="s">
        <v>3170</v>
      </c>
      <c r="E332" s="87" t="s">
        <v>2248</v>
      </c>
      <c r="F332" s="87" t="s">
        <v>3171</v>
      </c>
      <c r="G332" s="7" t="s">
        <v>13</v>
      </c>
      <c r="H332" s="7">
        <v>14.0</v>
      </c>
      <c r="I332" s="89" t="s">
        <v>77</v>
      </c>
      <c r="J332" s="137" t="s">
        <v>57</v>
      </c>
      <c r="K332" s="132"/>
      <c r="L332" s="87" t="s">
        <v>3172</v>
      </c>
      <c r="M332" s="89" t="s">
        <v>530</v>
      </c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>
      <c r="A333" s="7">
        <v>332.0</v>
      </c>
      <c r="B333" s="8">
        <v>83.0</v>
      </c>
      <c r="C333" s="191" t="s">
        <v>3173</v>
      </c>
      <c r="D333" s="87" t="s">
        <v>3174</v>
      </c>
      <c r="E333" s="87" t="s">
        <v>1222</v>
      </c>
      <c r="F333" s="87" t="s">
        <v>3175</v>
      </c>
      <c r="G333" s="7" t="s">
        <v>13</v>
      </c>
      <c r="H333" s="7">
        <v>14.0</v>
      </c>
      <c r="I333" s="89" t="s">
        <v>77</v>
      </c>
      <c r="J333" s="137" t="s">
        <v>57</v>
      </c>
      <c r="K333" s="132"/>
      <c r="L333" s="87" t="s">
        <v>3176</v>
      </c>
      <c r="M333" s="89" t="s">
        <v>530</v>
      </c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>
      <c r="A334" s="7">
        <v>333.0</v>
      </c>
      <c r="B334" s="8">
        <v>84.0</v>
      </c>
      <c r="C334" s="191">
        <v>316173.0</v>
      </c>
      <c r="D334" s="87" t="s">
        <v>484</v>
      </c>
      <c r="E334" s="87" t="s">
        <v>3177</v>
      </c>
      <c r="F334" s="87" t="s">
        <v>375</v>
      </c>
      <c r="G334" s="7" t="s">
        <v>13</v>
      </c>
      <c r="H334" s="7">
        <v>14.0</v>
      </c>
      <c r="I334" s="89" t="s">
        <v>3144</v>
      </c>
      <c r="J334" s="137" t="s">
        <v>57</v>
      </c>
      <c r="K334" s="132"/>
      <c r="L334" s="87" t="s">
        <v>3178</v>
      </c>
      <c r="M334" s="89" t="s">
        <v>530</v>
      </c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>
      <c r="A335" s="7">
        <v>334.0</v>
      </c>
      <c r="B335" s="8">
        <v>85.0</v>
      </c>
      <c r="C335" s="191" t="s">
        <v>3179</v>
      </c>
      <c r="D335" s="87" t="s">
        <v>69</v>
      </c>
      <c r="E335" s="87" t="s">
        <v>774</v>
      </c>
      <c r="F335" s="87" t="s">
        <v>63</v>
      </c>
      <c r="G335" s="7" t="s">
        <v>13</v>
      </c>
      <c r="H335" s="7">
        <v>14.0</v>
      </c>
      <c r="I335" s="89" t="s">
        <v>61</v>
      </c>
      <c r="J335" s="137" t="s">
        <v>57</v>
      </c>
      <c r="K335" s="132"/>
      <c r="L335" s="87" t="s">
        <v>3180</v>
      </c>
      <c r="M335" s="89" t="s">
        <v>530</v>
      </c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>
      <c r="A336" s="7">
        <v>335.0</v>
      </c>
      <c r="B336" s="8">
        <v>86.0</v>
      </c>
      <c r="C336" s="191" t="s">
        <v>3181</v>
      </c>
      <c r="D336" s="87" t="s">
        <v>423</v>
      </c>
      <c r="E336" s="87" t="s">
        <v>837</v>
      </c>
      <c r="F336" s="87" t="s">
        <v>102</v>
      </c>
      <c r="G336" s="7" t="s">
        <v>13</v>
      </c>
      <c r="H336" s="7">
        <v>14.0</v>
      </c>
      <c r="I336" s="89" t="s">
        <v>90</v>
      </c>
      <c r="J336" s="137" t="s">
        <v>57</v>
      </c>
      <c r="K336" s="132"/>
      <c r="L336" s="87" t="s">
        <v>3182</v>
      </c>
      <c r="M336" s="89" t="s">
        <v>530</v>
      </c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>
      <c r="A337" s="7">
        <v>336.0</v>
      </c>
      <c r="B337" s="8">
        <v>87.0</v>
      </c>
      <c r="C337" s="191" t="s">
        <v>3183</v>
      </c>
      <c r="D337" s="87" t="s">
        <v>3184</v>
      </c>
      <c r="E337" s="87" t="s">
        <v>45</v>
      </c>
      <c r="F337" s="87" t="s">
        <v>46</v>
      </c>
      <c r="G337" s="7" t="s">
        <v>13</v>
      </c>
      <c r="H337" s="7">
        <v>14.0</v>
      </c>
      <c r="I337" s="89" t="s">
        <v>2034</v>
      </c>
      <c r="J337" s="137" t="s">
        <v>57</v>
      </c>
      <c r="K337" s="132"/>
      <c r="L337" s="87" t="s">
        <v>3185</v>
      </c>
      <c r="M337" s="89" t="s">
        <v>530</v>
      </c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>
      <c r="A338" s="7">
        <v>337.0</v>
      </c>
      <c r="B338" s="8">
        <v>88.0</v>
      </c>
      <c r="C338" s="191" t="s">
        <v>3186</v>
      </c>
      <c r="D338" s="87" t="s">
        <v>3187</v>
      </c>
      <c r="E338" s="87" t="s">
        <v>3188</v>
      </c>
      <c r="F338" s="87" t="s">
        <v>812</v>
      </c>
      <c r="G338" s="7" t="s">
        <v>13</v>
      </c>
      <c r="H338" s="7">
        <v>14.0</v>
      </c>
      <c r="I338" s="89" t="s">
        <v>519</v>
      </c>
      <c r="J338" s="137" t="s">
        <v>57</v>
      </c>
      <c r="K338" s="132"/>
      <c r="L338" s="87" t="s">
        <v>3189</v>
      </c>
      <c r="M338" s="89" t="s">
        <v>530</v>
      </c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>
      <c r="A339" s="7">
        <v>338.0</v>
      </c>
      <c r="B339" s="8">
        <v>89.0</v>
      </c>
      <c r="C339" s="191" t="s">
        <v>3190</v>
      </c>
      <c r="D339" s="87" t="s">
        <v>1558</v>
      </c>
      <c r="E339" s="87" t="s">
        <v>3191</v>
      </c>
      <c r="F339" s="87" t="s">
        <v>43</v>
      </c>
      <c r="G339" s="7" t="s">
        <v>13</v>
      </c>
      <c r="H339" s="7">
        <v>14.0</v>
      </c>
      <c r="I339" s="89" t="s">
        <v>655</v>
      </c>
      <c r="J339" s="137" t="s">
        <v>57</v>
      </c>
      <c r="K339" s="132"/>
      <c r="L339" s="87" t="s">
        <v>3192</v>
      </c>
      <c r="M339" s="89" t="s">
        <v>530</v>
      </c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>
      <c r="A340" s="7">
        <v>339.0</v>
      </c>
      <c r="B340" s="8">
        <v>90.0</v>
      </c>
      <c r="C340" s="191" t="s">
        <v>3193</v>
      </c>
      <c r="D340" s="87" t="s">
        <v>3194</v>
      </c>
      <c r="E340" s="87" t="s">
        <v>3195</v>
      </c>
      <c r="F340" s="87" t="s">
        <v>3196</v>
      </c>
      <c r="G340" s="7" t="s">
        <v>13</v>
      </c>
      <c r="H340" s="7">
        <v>14.0</v>
      </c>
      <c r="I340" s="89" t="s">
        <v>3144</v>
      </c>
      <c r="J340" s="137" t="s">
        <v>57</v>
      </c>
      <c r="K340" s="132"/>
      <c r="L340" s="87" t="s">
        <v>3197</v>
      </c>
      <c r="M340" s="89" t="s">
        <v>530</v>
      </c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>
      <c r="A341" s="7">
        <v>340.0</v>
      </c>
      <c r="B341" s="8">
        <v>91.0</v>
      </c>
      <c r="C341" s="160" t="s">
        <v>1751</v>
      </c>
      <c r="D341" s="115" t="s">
        <v>1752</v>
      </c>
      <c r="E341" s="115" t="s">
        <v>1753</v>
      </c>
      <c r="F341" s="115" t="s">
        <v>808</v>
      </c>
      <c r="G341" s="116" t="s">
        <v>13</v>
      </c>
      <c r="H341" s="116">
        <v>14.0</v>
      </c>
      <c r="I341" s="114" t="s">
        <v>194</v>
      </c>
      <c r="J341" s="118" t="s">
        <v>57</v>
      </c>
      <c r="K341" s="126">
        <v>60.0</v>
      </c>
      <c r="L341" s="115" t="s">
        <v>3198</v>
      </c>
      <c r="M341" s="114" t="s">
        <v>530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>
      <c r="A342" s="7">
        <v>341.0</v>
      </c>
      <c r="B342" s="8">
        <v>92.0</v>
      </c>
      <c r="C342" s="191" t="s">
        <v>3199</v>
      </c>
      <c r="D342" s="87" t="s">
        <v>773</v>
      </c>
      <c r="E342" s="87" t="s">
        <v>2522</v>
      </c>
      <c r="F342" s="87" t="s">
        <v>43</v>
      </c>
      <c r="G342" s="7" t="s">
        <v>22</v>
      </c>
      <c r="H342" s="7">
        <v>14.0</v>
      </c>
      <c r="I342" s="89" t="s">
        <v>194</v>
      </c>
      <c r="J342" s="137" t="s">
        <v>57</v>
      </c>
      <c r="K342" s="132"/>
      <c r="L342" s="87" t="s">
        <v>3200</v>
      </c>
      <c r="M342" s="89" t="s">
        <v>480</v>
      </c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>
      <c r="A343" s="7">
        <v>342.0</v>
      </c>
      <c r="B343" s="8">
        <v>93.0</v>
      </c>
      <c r="C343" s="191" t="s">
        <v>3201</v>
      </c>
      <c r="D343" s="87" t="s">
        <v>480</v>
      </c>
      <c r="E343" s="87" t="s">
        <v>1238</v>
      </c>
      <c r="F343" s="87" t="s">
        <v>3091</v>
      </c>
      <c r="G343" s="7" t="s">
        <v>22</v>
      </c>
      <c r="H343" s="7">
        <v>14.0</v>
      </c>
      <c r="I343" s="89" t="s">
        <v>194</v>
      </c>
      <c r="J343" s="137" t="s">
        <v>57</v>
      </c>
      <c r="K343" s="132"/>
      <c r="L343" s="87" t="s">
        <v>3202</v>
      </c>
      <c r="M343" s="89" t="s">
        <v>480</v>
      </c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>
      <c r="A344" s="7">
        <v>343.0</v>
      </c>
      <c r="B344" s="8">
        <v>94.0</v>
      </c>
      <c r="C344" s="191" t="s">
        <v>3203</v>
      </c>
      <c r="D344" s="87" t="s">
        <v>3204</v>
      </c>
      <c r="E344" s="87" t="s">
        <v>3205</v>
      </c>
      <c r="F344" s="87" t="s">
        <v>1348</v>
      </c>
      <c r="G344" s="7" t="s">
        <v>22</v>
      </c>
      <c r="H344" s="7">
        <v>14.0</v>
      </c>
      <c r="I344" s="89" t="s">
        <v>239</v>
      </c>
      <c r="J344" s="137" t="s">
        <v>57</v>
      </c>
      <c r="K344" s="132"/>
      <c r="L344" s="87" t="s">
        <v>3206</v>
      </c>
      <c r="M344" s="89" t="s">
        <v>480</v>
      </c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>
      <c r="A345" s="7">
        <v>344.0</v>
      </c>
      <c r="B345" s="8">
        <v>95.0</v>
      </c>
      <c r="C345" s="191" t="s">
        <v>3207</v>
      </c>
      <c r="D345" s="87" t="s">
        <v>1584</v>
      </c>
      <c r="E345" s="87" t="s">
        <v>11</v>
      </c>
      <c r="F345" s="87" t="s">
        <v>3208</v>
      </c>
      <c r="G345" s="7" t="s">
        <v>22</v>
      </c>
      <c r="H345" s="7">
        <v>14.0</v>
      </c>
      <c r="I345" s="89" t="s">
        <v>201</v>
      </c>
      <c r="J345" s="137" t="s">
        <v>57</v>
      </c>
      <c r="K345" s="132"/>
      <c r="L345" s="87" t="s">
        <v>3209</v>
      </c>
      <c r="M345" s="89" t="s">
        <v>480</v>
      </c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>
      <c r="A346" s="7">
        <v>345.0</v>
      </c>
      <c r="B346" s="8">
        <v>96.0</v>
      </c>
      <c r="C346" s="191" t="s">
        <v>3210</v>
      </c>
      <c r="D346" s="87" t="s">
        <v>3211</v>
      </c>
      <c r="E346" s="87" t="s">
        <v>3094</v>
      </c>
      <c r="F346" s="87" t="s">
        <v>3095</v>
      </c>
      <c r="G346" s="7" t="s">
        <v>22</v>
      </c>
      <c r="H346" s="7">
        <v>14.0</v>
      </c>
      <c r="I346" s="89" t="s">
        <v>61</v>
      </c>
      <c r="J346" s="137" t="s">
        <v>57</v>
      </c>
      <c r="K346" s="132"/>
      <c r="L346" s="87" t="s">
        <v>3212</v>
      </c>
      <c r="M346" s="89" t="s">
        <v>480</v>
      </c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>
      <c r="A347" s="7">
        <v>346.0</v>
      </c>
      <c r="B347" s="8">
        <v>97.0</v>
      </c>
      <c r="C347" s="191" t="s">
        <v>3213</v>
      </c>
      <c r="D347" s="87" t="s">
        <v>3214</v>
      </c>
      <c r="E347" s="87" t="s">
        <v>3215</v>
      </c>
      <c r="F347" s="87" t="s">
        <v>3216</v>
      </c>
      <c r="G347" s="7" t="s">
        <v>22</v>
      </c>
      <c r="H347" s="7">
        <v>14.0</v>
      </c>
      <c r="I347" s="89" t="s">
        <v>14</v>
      </c>
      <c r="J347" s="137" t="s">
        <v>57</v>
      </c>
      <c r="K347" s="132"/>
      <c r="L347" s="87" t="s">
        <v>3217</v>
      </c>
      <c r="M347" s="89" t="s">
        <v>480</v>
      </c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>
      <c r="A348" s="7">
        <v>347.0</v>
      </c>
      <c r="B348" s="8">
        <v>98.0</v>
      </c>
      <c r="C348" s="191" t="s">
        <v>3218</v>
      </c>
      <c r="D348" s="87" t="s">
        <v>577</v>
      </c>
      <c r="E348" s="87" t="s">
        <v>3219</v>
      </c>
      <c r="F348" s="87" t="s">
        <v>3220</v>
      </c>
      <c r="G348" s="7" t="s">
        <v>22</v>
      </c>
      <c r="H348" s="7">
        <v>14.0</v>
      </c>
      <c r="I348" s="89" t="s">
        <v>119</v>
      </c>
      <c r="J348" s="137" t="s">
        <v>57</v>
      </c>
      <c r="K348" s="132"/>
      <c r="L348" s="87" t="s">
        <v>3221</v>
      </c>
      <c r="M348" s="89" t="s">
        <v>480</v>
      </c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>
      <c r="A349" s="7">
        <v>348.0</v>
      </c>
      <c r="B349" s="8">
        <v>99.0</v>
      </c>
      <c r="C349" s="191" t="s">
        <v>3222</v>
      </c>
      <c r="D349" s="87" t="s">
        <v>3223</v>
      </c>
      <c r="E349" s="87" t="s">
        <v>3224</v>
      </c>
      <c r="F349" s="87" t="s">
        <v>3225</v>
      </c>
      <c r="G349" s="7" t="s">
        <v>22</v>
      </c>
      <c r="H349" s="7">
        <v>14.0</v>
      </c>
      <c r="I349" s="89" t="s">
        <v>90</v>
      </c>
      <c r="J349" s="137" t="s">
        <v>57</v>
      </c>
      <c r="K349" s="132"/>
      <c r="L349" s="87" t="s">
        <v>3226</v>
      </c>
      <c r="M349" s="89" t="s">
        <v>480</v>
      </c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>
      <c r="A350" s="7">
        <v>349.0</v>
      </c>
      <c r="B350" s="8">
        <v>100.0</v>
      </c>
      <c r="C350" s="191" t="s">
        <v>3227</v>
      </c>
      <c r="D350" s="87" t="s">
        <v>3228</v>
      </c>
      <c r="E350" s="87" t="s">
        <v>3229</v>
      </c>
      <c r="F350" s="87" t="s">
        <v>567</v>
      </c>
      <c r="G350" s="7" t="s">
        <v>22</v>
      </c>
      <c r="H350" s="7">
        <v>14.0</v>
      </c>
      <c r="I350" s="89" t="s">
        <v>519</v>
      </c>
      <c r="J350" s="137" t="s">
        <v>57</v>
      </c>
      <c r="K350" s="132"/>
      <c r="L350" s="87" t="s">
        <v>3230</v>
      </c>
      <c r="M350" s="89" t="s">
        <v>480</v>
      </c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>
      <c r="A351" s="7">
        <v>350.0</v>
      </c>
      <c r="B351" s="8">
        <v>1.0</v>
      </c>
      <c r="C351" s="191" t="s">
        <v>3231</v>
      </c>
      <c r="D351" s="274" t="s">
        <v>3232</v>
      </c>
      <c r="E351" s="274" t="s">
        <v>3233</v>
      </c>
      <c r="F351" s="274" t="s">
        <v>3234</v>
      </c>
      <c r="G351" s="90" t="s">
        <v>22</v>
      </c>
      <c r="H351" s="90">
        <v>6.0</v>
      </c>
      <c r="I351" s="89" t="s">
        <v>119</v>
      </c>
      <c r="J351" s="274" t="s">
        <v>120</v>
      </c>
      <c r="K351" s="259"/>
      <c r="L351" s="174" t="s">
        <v>3235</v>
      </c>
      <c r="M351" s="89" t="s">
        <v>564</v>
      </c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>
      <c r="A352" s="7">
        <v>351.0</v>
      </c>
      <c r="B352" s="8">
        <v>2.0</v>
      </c>
      <c r="C352" s="168" t="s">
        <v>1806</v>
      </c>
      <c r="D352" s="121" t="s">
        <v>1807</v>
      </c>
      <c r="E352" s="121" t="s">
        <v>1402</v>
      </c>
      <c r="F352" s="121" t="s">
        <v>165</v>
      </c>
      <c r="G352" s="169" t="s">
        <v>13</v>
      </c>
      <c r="H352" s="165">
        <v>7.0</v>
      </c>
      <c r="I352" s="184" t="s">
        <v>170</v>
      </c>
      <c r="J352" s="235" t="s">
        <v>120</v>
      </c>
      <c r="K352" s="275" t="s">
        <v>2498</v>
      </c>
      <c r="L352" s="170" t="str">
        <f>HYPERLINK("mailto:shiwo94@hotmail.com","shiwo94@hotmail.com")</f>
        <v>shiwo94@hotmail.com</v>
      </c>
      <c r="M352" s="184" t="s">
        <v>548</v>
      </c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>
      <c r="A353" s="7">
        <v>352.0</v>
      </c>
      <c r="B353" s="8">
        <v>3.0</v>
      </c>
      <c r="C353" s="168" t="s">
        <v>3236</v>
      </c>
      <c r="D353" s="121" t="s">
        <v>3237</v>
      </c>
      <c r="E353" s="121" t="s">
        <v>3238</v>
      </c>
      <c r="F353" s="121" t="s">
        <v>448</v>
      </c>
      <c r="G353" s="169" t="s">
        <v>13</v>
      </c>
      <c r="H353" s="165">
        <v>7.0</v>
      </c>
      <c r="I353" s="184" t="s">
        <v>170</v>
      </c>
      <c r="J353" s="235" t="s">
        <v>120</v>
      </c>
      <c r="K353" s="276">
        <v>1.0</v>
      </c>
      <c r="L353" s="170" t="str">
        <f>HYPERLINK("mailto:jade_bocer95@hotmail.com","jade_bocer95@hotmail.com")</f>
        <v>jade_bocer95@hotmail.com</v>
      </c>
      <c r="M353" s="184" t="s">
        <v>548</v>
      </c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>
      <c r="A354" s="7">
        <v>353.0</v>
      </c>
      <c r="B354" s="8">
        <v>4.0</v>
      </c>
      <c r="C354" s="172" t="s">
        <v>3239</v>
      </c>
      <c r="D354" s="108" t="s">
        <v>3240</v>
      </c>
      <c r="E354" s="108" t="s">
        <v>3241</v>
      </c>
      <c r="F354" s="185" t="s">
        <v>3242</v>
      </c>
      <c r="G354" s="173" t="s">
        <v>13</v>
      </c>
      <c r="H354" s="143">
        <v>7.0</v>
      </c>
      <c r="I354" s="185" t="s">
        <v>119</v>
      </c>
      <c r="J354" s="277" t="s">
        <v>120</v>
      </c>
      <c r="K354" s="278"/>
      <c r="L354" s="174" t="str">
        <f>HYPERLINK("mailto:ludlf138@gmail.com","ludlf138@gmail.com")</f>
        <v>ludlf138@gmail.com</v>
      </c>
      <c r="M354" s="185" t="s">
        <v>548</v>
      </c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>
      <c r="A355" s="7">
        <v>354.0</v>
      </c>
      <c r="B355" s="8">
        <v>5.0</v>
      </c>
      <c r="C355" s="168" t="s">
        <v>1808</v>
      </c>
      <c r="D355" s="121" t="s">
        <v>1809</v>
      </c>
      <c r="E355" s="121" t="s">
        <v>1810</v>
      </c>
      <c r="F355" s="121" t="s">
        <v>37</v>
      </c>
      <c r="G355" s="169" t="s">
        <v>13</v>
      </c>
      <c r="H355" s="165">
        <v>7.0</v>
      </c>
      <c r="I355" s="184" t="s">
        <v>119</v>
      </c>
      <c r="J355" s="235" t="s">
        <v>120</v>
      </c>
      <c r="K355" s="275" t="s">
        <v>2498</v>
      </c>
      <c r="L355" s="170" t="str">
        <f>HYPERLINK("mailto:domiduran_95@hotmail.com","domiduran_95@hotmail.com")</f>
        <v>domiduran_95@hotmail.com</v>
      </c>
      <c r="M355" s="184" t="s">
        <v>564</v>
      </c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>
      <c r="A356" s="7">
        <v>355.0</v>
      </c>
      <c r="B356" s="8">
        <v>6.0</v>
      </c>
      <c r="C356" s="172" t="s">
        <v>3243</v>
      </c>
      <c r="D356" s="108" t="s">
        <v>351</v>
      </c>
      <c r="E356" s="108" t="s">
        <v>3244</v>
      </c>
      <c r="F356" s="108" t="s">
        <v>1790</v>
      </c>
      <c r="G356" s="173" t="s">
        <v>13</v>
      </c>
      <c r="H356" s="143">
        <v>7.0</v>
      </c>
      <c r="I356" s="185" t="s">
        <v>119</v>
      </c>
      <c r="J356" s="277" t="s">
        <v>120</v>
      </c>
      <c r="K356" s="278"/>
      <c r="L356" s="174" t="str">
        <f>HYPERLINK("mailto:marianaespinoza.95@hotmail.com","marianaespinoza.95@hotmail.com")</f>
        <v>marianaespinoza.95@hotmail.com</v>
      </c>
      <c r="M356" s="185" t="s">
        <v>548</v>
      </c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>
      <c r="A357" s="7">
        <v>356.0</v>
      </c>
      <c r="B357" s="8">
        <v>7.0</v>
      </c>
      <c r="C357" s="172" t="s">
        <v>3245</v>
      </c>
      <c r="D357" s="108" t="s">
        <v>62</v>
      </c>
      <c r="E357" s="108" t="s">
        <v>59</v>
      </c>
      <c r="F357" s="108" t="s">
        <v>130</v>
      </c>
      <c r="G357" s="173" t="s">
        <v>13</v>
      </c>
      <c r="H357" s="143">
        <v>7.0</v>
      </c>
      <c r="I357" s="185" t="s">
        <v>432</v>
      </c>
      <c r="J357" s="277" t="s">
        <v>120</v>
      </c>
      <c r="K357" s="279"/>
      <c r="L357" s="174" t="str">
        <f>HYPERLINK("mailto:maferflores12@hotmail.com","maferflores12@hotmail.com")</f>
        <v>maferflores12@hotmail.com</v>
      </c>
      <c r="M357" s="185" t="s">
        <v>548</v>
      </c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>
      <c r="A358" s="7">
        <v>357.0</v>
      </c>
      <c r="B358" s="8">
        <v>8.0</v>
      </c>
      <c r="C358" s="172" t="s">
        <v>3246</v>
      </c>
      <c r="D358" s="108" t="s">
        <v>1784</v>
      </c>
      <c r="E358" s="108" t="s">
        <v>1710</v>
      </c>
      <c r="F358" s="108" t="s">
        <v>3247</v>
      </c>
      <c r="G358" s="173" t="s">
        <v>13</v>
      </c>
      <c r="H358" s="173">
        <v>7.0</v>
      </c>
      <c r="I358" s="185" t="s">
        <v>119</v>
      </c>
      <c r="J358" s="277" t="s">
        <v>120</v>
      </c>
      <c r="K358" s="278"/>
      <c r="L358" s="174" t="str">
        <f>HYPERLINK("mailto:stuffbysandygv@hotmail.com","stuffbysandygv@hotmail.com")</f>
        <v>stuffbysandygv@hotmail.com</v>
      </c>
      <c r="M358" s="185" t="s">
        <v>548</v>
      </c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>
      <c r="A359" s="7">
        <v>358.0</v>
      </c>
      <c r="B359" s="8">
        <v>9.0</v>
      </c>
      <c r="C359" s="172" t="s">
        <v>3248</v>
      </c>
      <c r="D359" s="108" t="s">
        <v>276</v>
      </c>
      <c r="E359" s="108" t="s">
        <v>339</v>
      </c>
      <c r="F359" s="108" t="s">
        <v>812</v>
      </c>
      <c r="G359" s="173" t="s">
        <v>13</v>
      </c>
      <c r="H359" s="143">
        <v>7.0</v>
      </c>
      <c r="I359" s="185" t="s">
        <v>119</v>
      </c>
      <c r="J359" s="277" t="s">
        <v>120</v>
      </c>
      <c r="K359" s="279"/>
      <c r="L359" s="174" t="str">
        <f>HYPERLINK("mailto:dannyglez94@hotmail.com","dannyglez94@hotmail.com")</f>
        <v>dannyglez94@hotmail.com</v>
      </c>
      <c r="M359" s="185" t="s">
        <v>548</v>
      </c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>
      <c r="A360" s="7">
        <v>359.0</v>
      </c>
      <c r="B360" s="8">
        <v>10.0</v>
      </c>
      <c r="C360" s="168" t="s">
        <v>1814</v>
      </c>
      <c r="D360" s="121" t="s">
        <v>1815</v>
      </c>
      <c r="E360" s="121" t="s">
        <v>339</v>
      </c>
      <c r="F360" s="121" t="s">
        <v>1816</v>
      </c>
      <c r="G360" s="169" t="s">
        <v>13</v>
      </c>
      <c r="H360" s="165">
        <v>7.0</v>
      </c>
      <c r="I360" s="184" t="s">
        <v>119</v>
      </c>
      <c r="J360" s="235" t="s">
        <v>120</v>
      </c>
      <c r="K360" s="275" t="s">
        <v>2498</v>
      </c>
      <c r="L360" s="170" t="str">
        <f>HYPERLINK("mailto:salmaglz@hotmail.com","salmaglz@hotmail.com")</f>
        <v>salmaglz@hotmail.com</v>
      </c>
      <c r="M360" s="184" t="s">
        <v>564</v>
      </c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>
      <c r="A361" s="7">
        <v>360.0</v>
      </c>
      <c r="B361" s="8">
        <v>11.0</v>
      </c>
      <c r="C361" s="172" t="s">
        <v>3249</v>
      </c>
      <c r="D361" s="108" t="s">
        <v>3250</v>
      </c>
      <c r="E361" s="108" t="s">
        <v>3251</v>
      </c>
      <c r="F361" s="108" t="s">
        <v>2288</v>
      </c>
      <c r="G361" s="173" t="s">
        <v>13</v>
      </c>
      <c r="H361" s="143">
        <v>7.0</v>
      </c>
      <c r="I361" s="185" t="s">
        <v>119</v>
      </c>
      <c r="J361" s="277" t="s">
        <v>120</v>
      </c>
      <c r="K361" s="278"/>
      <c r="L361" s="174" t="str">
        <f>HYPERLINK("mailto:valemgs.1096@gmail.com","valemgs.1096@gmail.com")</f>
        <v>valemgs.1096@gmail.com</v>
      </c>
      <c r="M361" s="185" t="s">
        <v>548</v>
      </c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>
      <c r="A362" s="7">
        <v>361.0</v>
      </c>
      <c r="B362" s="8">
        <v>12.0</v>
      </c>
      <c r="C362" s="172" t="s">
        <v>3252</v>
      </c>
      <c r="D362" s="108" t="s">
        <v>52</v>
      </c>
      <c r="E362" s="108" t="s">
        <v>25</v>
      </c>
      <c r="F362" s="108" t="s">
        <v>912</v>
      </c>
      <c r="G362" s="173" t="s">
        <v>13</v>
      </c>
      <c r="H362" s="143">
        <v>7.0</v>
      </c>
      <c r="I362" s="185" t="s">
        <v>119</v>
      </c>
      <c r="J362" s="277" t="s">
        <v>120</v>
      </c>
      <c r="K362" s="278"/>
      <c r="L362" s="174" t="str">
        <f>HYPERLINK("mailto:amaya_9525@hotmail.com","amaya_9525@hotmail.com")</f>
        <v>amaya_9525@hotmail.com</v>
      </c>
      <c r="M362" s="185" t="s">
        <v>564</v>
      </c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>
      <c r="A363" s="7">
        <v>362.0</v>
      </c>
      <c r="B363" s="8">
        <v>13.0</v>
      </c>
      <c r="C363" s="172" t="s">
        <v>3253</v>
      </c>
      <c r="D363" s="108" t="s">
        <v>276</v>
      </c>
      <c r="E363" s="108" t="s">
        <v>2629</v>
      </c>
      <c r="F363" s="108" t="s">
        <v>3139</v>
      </c>
      <c r="G363" s="173" t="s">
        <v>13</v>
      </c>
      <c r="H363" s="143">
        <v>7.0</v>
      </c>
      <c r="I363" s="185" t="s">
        <v>119</v>
      </c>
      <c r="J363" s="277" t="s">
        <v>120</v>
      </c>
      <c r="K363" s="279"/>
      <c r="L363" s="174" t="str">
        <f>HYPERLINK("mailto:danyhanono@gmail.com","danyhanono@gmail.com")</f>
        <v>danyhanono@gmail.com</v>
      </c>
      <c r="M363" s="185" t="s">
        <v>564</v>
      </c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>
      <c r="A364" s="7">
        <v>363.0</v>
      </c>
      <c r="B364" s="8">
        <v>14.0</v>
      </c>
      <c r="C364" s="172" t="s">
        <v>3254</v>
      </c>
      <c r="D364" s="108" t="s">
        <v>3255</v>
      </c>
      <c r="E364" s="108" t="s">
        <v>424</v>
      </c>
      <c r="F364" s="108" t="s">
        <v>1528</v>
      </c>
      <c r="G364" s="173" t="s">
        <v>13</v>
      </c>
      <c r="H364" s="143">
        <v>7.0</v>
      </c>
      <c r="I364" s="185" t="s">
        <v>119</v>
      </c>
      <c r="J364" s="277" t="s">
        <v>120</v>
      </c>
      <c r="K364" s="279"/>
      <c r="L364" s="174" t="str">
        <f>HYPERLINK("mailto:ay_mi@hotmail.com","ay_mi@hotmail.com")</f>
        <v>ay_mi@hotmail.com</v>
      </c>
      <c r="M364" s="185" t="s">
        <v>548</v>
      </c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>
      <c r="A365" s="7">
        <v>364.0</v>
      </c>
      <c r="B365" s="8">
        <v>15.0</v>
      </c>
      <c r="C365" s="172" t="s">
        <v>3256</v>
      </c>
      <c r="D365" s="108" t="s">
        <v>3257</v>
      </c>
      <c r="E365" s="108" t="s">
        <v>3258</v>
      </c>
      <c r="F365" s="108" t="s">
        <v>957</v>
      </c>
      <c r="G365" s="173" t="s">
        <v>13</v>
      </c>
      <c r="H365" s="143">
        <v>7.0</v>
      </c>
      <c r="I365" s="185" t="s">
        <v>432</v>
      </c>
      <c r="J365" s="277" t="s">
        <v>120</v>
      </c>
      <c r="K365" s="278"/>
      <c r="L365" s="174" t="str">
        <f>HYPERLINK("mailto:ingridlucero_33@hotmail.com","ingridlucero_33@hotmail.com")</f>
        <v>ingridlucero_33@hotmail.com</v>
      </c>
      <c r="M365" s="185" t="s">
        <v>548</v>
      </c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>
      <c r="A366" s="7">
        <v>365.0</v>
      </c>
      <c r="B366" s="8">
        <v>16.0</v>
      </c>
      <c r="C366" s="172" t="s">
        <v>3259</v>
      </c>
      <c r="D366" s="108" t="s">
        <v>58</v>
      </c>
      <c r="E366" s="108" t="s">
        <v>3260</v>
      </c>
      <c r="F366" s="108" t="s">
        <v>3261</v>
      </c>
      <c r="G366" s="173" t="s">
        <v>13</v>
      </c>
      <c r="H366" s="143">
        <v>7.0</v>
      </c>
      <c r="I366" s="185" t="s">
        <v>119</v>
      </c>
      <c r="J366" s="277" t="s">
        <v>120</v>
      </c>
      <c r="K366" s="279"/>
      <c r="L366" s="174" t="str">
        <f>HYPERLINK("mailto:andrea_naves@hotmail.com","andrea_naves@hotmail.com")</f>
        <v>andrea_naves@hotmail.com</v>
      </c>
      <c r="M366" s="185" t="s">
        <v>564</v>
      </c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>
      <c r="A367" s="7">
        <v>366.0</v>
      </c>
      <c r="B367" s="8">
        <v>17.0</v>
      </c>
      <c r="C367" s="172" t="s">
        <v>3262</v>
      </c>
      <c r="D367" s="108" t="s">
        <v>3263</v>
      </c>
      <c r="E367" s="108" t="s">
        <v>147</v>
      </c>
      <c r="F367" s="108" t="s">
        <v>37</v>
      </c>
      <c r="G367" s="173" t="s">
        <v>13</v>
      </c>
      <c r="H367" s="143">
        <v>7.0</v>
      </c>
      <c r="I367" s="185" t="s">
        <v>119</v>
      </c>
      <c r="J367" s="277" t="s">
        <v>120</v>
      </c>
      <c r="K367" s="279"/>
      <c r="L367" s="174" t="str">
        <f>HYPERLINK("mailto:nanyortega@live.com.mx","nanyortega@live.com.mx")</f>
        <v>nanyortega@live.com.mx</v>
      </c>
      <c r="M367" s="185" t="s">
        <v>548</v>
      </c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>
      <c r="A368" s="7">
        <v>367.0</v>
      </c>
      <c r="B368" s="8">
        <v>18.0</v>
      </c>
      <c r="C368" s="172" t="s">
        <v>3264</v>
      </c>
      <c r="D368" s="108" t="s">
        <v>3265</v>
      </c>
      <c r="E368" s="108" t="s">
        <v>495</v>
      </c>
      <c r="F368" s="108" t="s">
        <v>63</v>
      </c>
      <c r="G368" s="173" t="s">
        <v>13</v>
      </c>
      <c r="H368" s="143">
        <v>7.0</v>
      </c>
      <c r="I368" s="185" t="s">
        <v>119</v>
      </c>
      <c r="J368" s="277" t="s">
        <v>120</v>
      </c>
      <c r="K368" s="279"/>
      <c r="L368" s="174" t="str">
        <f>HYPERLINK("mailto:fernandalopmoran@outlook.es","fernandalopmoran@outlook.es")</f>
        <v>fernandalopmoran@outlook.es</v>
      </c>
      <c r="M368" s="185" t="s">
        <v>548</v>
      </c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>
      <c r="A369" s="7">
        <v>368.0</v>
      </c>
      <c r="B369" s="8">
        <v>19.0</v>
      </c>
      <c r="C369" s="172" t="s">
        <v>3266</v>
      </c>
      <c r="D369" s="108" t="s">
        <v>3267</v>
      </c>
      <c r="E369" s="108" t="s">
        <v>920</v>
      </c>
      <c r="F369" s="108" t="s">
        <v>59</v>
      </c>
      <c r="G369" s="173" t="s">
        <v>13</v>
      </c>
      <c r="H369" s="143">
        <v>7.0</v>
      </c>
      <c r="I369" s="185" t="s">
        <v>119</v>
      </c>
      <c r="J369" s="277" t="s">
        <v>120</v>
      </c>
      <c r="K369" s="279"/>
      <c r="L369" s="174" t="str">
        <f>HYPERLINK("mailto:babyromof_@hotmail.com","babyromof_@hotmail.com")</f>
        <v>babyromof_@hotmail.com</v>
      </c>
      <c r="M369" s="185" t="s">
        <v>548</v>
      </c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>
      <c r="A370" s="7">
        <v>369.0</v>
      </c>
      <c r="B370" s="8">
        <v>20.0</v>
      </c>
      <c r="C370" s="172" t="s">
        <v>3268</v>
      </c>
      <c r="D370" s="108" t="s">
        <v>3269</v>
      </c>
      <c r="E370" s="108" t="s">
        <v>1052</v>
      </c>
      <c r="F370" s="108" t="s">
        <v>888</v>
      </c>
      <c r="G370" s="173" t="s">
        <v>13</v>
      </c>
      <c r="H370" s="143">
        <v>7.0</v>
      </c>
      <c r="I370" s="185" t="s">
        <v>119</v>
      </c>
      <c r="J370" s="277" t="s">
        <v>120</v>
      </c>
      <c r="K370" s="279"/>
      <c r="L370" s="174" t="str">
        <f>HYPERLINK("mailto:montse_star94@hotmail.com","montse_star94@hotmail.com")</f>
        <v>montse_star94@hotmail.com</v>
      </c>
      <c r="M370" s="185" t="s">
        <v>548</v>
      </c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>
      <c r="A371" s="7">
        <v>370.0</v>
      </c>
      <c r="B371" s="8">
        <v>21.0</v>
      </c>
      <c r="C371" s="172" t="s">
        <v>3270</v>
      </c>
      <c r="D371" s="108" t="s">
        <v>276</v>
      </c>
      <c r="E371" s="108" t="s">
        <v>151</v>
      </c>
      <c r="F371" s="108" t="s">
        <v>339</v>
      </c>
      <c r="G371" s="173" t="s">
        <v>13</v>
      </c>
      <c r="H371" s="143">
        <v>7.0</v>
      </c>
      <c r="I371" s="185" t="s">
        <v>119</v>
      </c>
      <c r="J371" s="277" t="s">
        <v>120</v>
      </c>
      <c r="K371" s="279"/>
      <c r="L371" s="174" t="str">
        <f>HYPERLINK("mailto:vilchisdanny@gmail.com","vilchisdanny@gmail.com")</f>
        <v>vilchisdanny@gmail.com</v>
      </c>
      <c r="M371" s="185" t="s">
        <v>548</v>
      </c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>
      <c r="A372" s="7">
        <v>371.0</v>
      </c>
      <c r="B372" s="8">
        <v>22.0</v>
      </c>
      <c r="C372" s="191" t="s">
        <v>3271</v>
      </c>
      <c r="D372" s="87" t="s">
        <v>3272</v>
      </c>
      <c r="E372" s="87" t="s">
        <v>3273</v>
      </c>
      <c r="F372" s="87" t="s">
        <v>3274</v>
      </c>
      <c r="G372" s="7" t="s">
        <v>22</v>
      </c>
      <c r="H372" s="90">
        <v>7.0</v>
      </c>
      <c r="I372" s="89" t="s">
        <v>119</v>
      </c>
      <c r="J372" s="274" t="s">
        <v>120</v>
      </c>
      <c r="K372" s="259"/>
      <c r="L372" s="249" t="str">
        <f>HYPERLINK("mailto:96oscar@live.com.mx","96oscar@live.com.mx")</f>
        <v>96oscar@live.com.mx</v>
      </c>
      <c r="M372" s="89" t="s">
        <v>564</v>
      </c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>
      <c r="A373" s="7">
        <v>372.0</v>
      </c>
      <c r="B373" s="8">
        <v>23.0</v>
      </c>
      <c r="C373" s="191" t="s">
        <v>3275</v>
      </c>
      <c r="D373" s="87" t="s">
        <v>2395</v>
      </c>
      <c r="E373" s="87" t="s">
        <v>80</v>
      </c>
      <c r="F373" s="87" t="s">
        <v>3276</v>
      </c>
      <c r="G373" s="7" t="s">
        <v>22</v>
      </c>
      <c r="H373" s="90">
        <v>7.0</v>
      </c>
      <c r="I373" s="89" t="s">
        <v>119</v>
      </c>
      <c r="J373" s="274" t="s">
        <v>120</v>
      </c>
      <c r="K373" s="259"/>
      <c r="L373" s="249" t="str">
        <f>HYPERLINK("mailto:goyogarrido5@gmail.com","goyogarrido5@gmail.com")</f>
        <v>goyogarrido5@gmail.com</v>
      </c>
      <c r="M373" s="89" t="s">
        <v>564</v>
      </c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>
      <c r="A374" s="7">
        <v>373.0</v>
      </c>
      <c r="B374" s="8">
        <v>24.0</v>
      </c>
      <c r="C374" s="191" t="s">
        <v>3277</v>
      </c>
      <c r="D374" s="87" t="s">
        <v>3278</v>
      </c>
      <c r="E374" s="87" t="s">
        <v>117</v>
      </c>
      <c r="F374" s="87" t="s">
        <v>3279</v>
      </c>
      <c r="G374" s="7" t="s">
        <v>22</v>
      </c>
      <c r="H374" s="90">
        <v>7.0</v>
      </c>
      <c r="I374" s="89" t="s">
        <v>119</v>
      </c>
      <c r="J374" s="274" t="s">
        <v>120</v>
      </c>
      <c r="K374" s="259"/>
      <c r="L374" s="249" t="str">
        <f>HYPERLINK("mailto:m4rloon_12@hotmail.com","m4rloon_12@hotmail.com")</f>
        <v>m4rloon_12@hotmail.com</v>
      </c>
      <c r="M374" s="89" t="s">
        <v>564</v>
      </c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>
      <c r="A375" s="7">
        <v>374.0</v>
      </c>
      <c r="B375" s="8">
        <v>25.0</v>
      </c>
      <c r="C375" s="160" t="s">
        <v>1817</v>
      </c>
      <c r="D375" s="115" t="s">
        <v>1818</v>
      </c>
      <c r="E375" s="115" t="s">
        <v>1819</v>
      </c>
      <c r="F375" s="115" t="s">
        <v>1820</v>
      </c>
      <c r="G375" s="116" t="s">
        <v>22</v>
      </c>
      <c r="H375" s="104">
        <v>7.0</v>
      </c>
      <c r="I375" s="114" t="s">
        <v>119</v>
      </c>
      <c r="J375" s="227" t="s">
        <v>120</v>
      </c>
      <c r="K375" s="126" t="s">
        <v>2498</v>
      </c>
      <c r="L375" s="251" t="str">
        <f>HYPERLINK("mailto:ejovelm@hotmail.com","ejovelm@hotmail.com")</f>
        <v>ejovelm@hotmail.com</v>
      </c>
      <c r="M375" s="114" t="s">
        <v>564</v>
      </c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>
      <c r="A376" s="7">
        <v>375.0</v>
      </c>
      <c r="B376" s="8">
        <v>26.0</v>
      </c>
      <c r="C376" s="160" t="s">
        <v>1838</v>
      </c>
      <c r="D376" s="115" t="s">
        <v>1839</v>
      </c>
      <c r="E376" s="115" t="s">
        <v>63</v>
      </c>
      <c r="F376" s="115" t="s">
        <v>1554</v>
      </c>
      <c r="G376" s="116" t="s">
        <v>22</v>
      </c>
      <c r="H376" s="104">
        <v>7.0</v>
      </c>
      <c r="I376" s="114" t="s">
        <v>119</v>
      </c>
      <c r="J376" s="227" t="s">
        <v>120</v>
      </c>
      <c r="K376" s="126" t="s">
        <v>3051</v>
      </c>
      <c r="L376" s="251" t="str">
        <f>HYPERLINK("mailto:chuchomarblowd@hotmail.com","chuchomarblowd@hotmail.com")</f>
        <v>chuchomarblowd@hotmail.com</v>
      </c>
      <c r="M376" s="114" t="s">
        <v>564</v>
      </c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>
      <c r="A377" s="7">
        <v>376.0</v>
      </c>
      <c r="B377" s="8">
        <v>27.0</v>
      </c>
      <c r="C377" s="191" t="s">
        <v>3280</v>
      </c>
      <c r="D377" s="87" t="s">
        <v>1584</v>
      </c>
      <c r="E377" s="87" t="s">
        <v>2543</v>
      </c>
      <c r="F377" s="87" t="s">
        <v>1066</v>
      </c>
      <c r="G377" s="7" t="s">
        <v>22</v>
      </c>
      <c r="H377" s="90">
        <v>7.0</v>
      </c>
      <c r="I377" s="89" t="s">
        <v>119</v>
      </c>
      <c r="J377" s="274" t="s">
        <v>120</v>
      </c>
      <c r="K377" s="259"/>
      <c r="L377" s="249" t="str">
        <f>HYPERLINK("mailto:muirdolen@gmail.com","muirdolen@gmail.com")</f>
        <v>muirdolen@gmail.com</v>
      </c>
      <c r="M377" s="89" t="s">
        <v>564</v>
      </c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>
      <c r="A378" s="7">
        <v>377.0</v>
      </c>
      <c r="B378" s="8">
        <v>28.0</v>
      </c>
      <c r="C378" s="191" t="s">
        <v>3281</v>
      </c>
      <c r="D378" s="87" t="s">
        <v>3282</v>
      </c>
      <c r="E378" s="87" t="s">
        <v>3283</v>
      </c>
      <c r="F378" s="87" t="s">
        <v>1714</v>
      </c>
      <c r="G378" s="7" t="s">
        <v>22</v>
      </c>
      <c r="H378" s="90">
        <v>7.0</v>
      </c>
      <c r="I378" s="89" t="s">
        <v>119</v>
      </c>
      <c r="J378" s="274" t="s">
        <v>120</v>
      </c>
      <c r="K378" s="259"/>
      <c r="L378" s="249" t="str">
        <f>HYPERLINK("mailto:javacas95@hotmail.com","javacas95@hotmail.com")</f>
        <v>javacas95@hotmail.com</v>
      </c>
      <c r="M378" s="89" t="s">
        <v>564</v>
      </c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>
      <c r="A379" s="7">
        <v>378.0</v>
      </c>
      <c r="B379" s="8">
        <v>29.0</v>
      </c>
      <c r="C379" s="168" t="s">
        <v>1841</v>
      </c>
      <c r="D379" s="121" t="s">
        <v>1842</v>
      </c>
      <c r="E379" s="121" t="s">
        <v>1843</v>
      </c>
      <c r="F379" s="121" t="s">
        <v>166</v>
      </c>
      <c r="G379" s="169" t="s">
        <v>13</v>
      </c>
      <c r="H379" s="165">
        <v>8.0</v>
      </c>
      <c r="I379" s="184" t="s">
        <v>170</v>
      </c>
      <c r="J379" s="235" t="s">
        <v>120</v>
      </c>
      <c r="K379" s="275" t="s">
        <v>2416</v>
      </c>
      <c r="L379" s="121" t="s">
        <v>3284</v>
      </c>
      <c r="M379" s="184" t="s">
        <v>548</v>
      </c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>
      <c r="A380" s="7">
        <v>379.0</v>
      </c>
      <c r="B380" s="8">
        <v>30.0</v>
      </c>
      <c r="C380" s="172" t="s">
        <v>3285</v>
      </c>
      <c r="D380" s="108" t="s">
        <v>3286</v>
      </c>
      <c r="E380" s="108" t="s">
        <v>3287</v>
      </c>
      <c r="F380" s="108" t="s">
        <v>3288</v>
      </c>
      <c r="G380" s="173" t="s">
        <v>13</v>
      </c>
      <c r="H380" s="143">
        <v>8.0</v>
      </c>
      <c r="I380" s="185" t="s">
        <v>170</v>
      </c>
      <c r="J380" s="277" t="s">
        <v>120</v>
      </c>
      <c r="K380" s="279"/>
      <c r="L380" s="108" t="s">
        <v>3289</v>
      </c>
      <c r="M380" s="185" t="s">
        <v>548</v>
      </c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>
      <c r="A381" s="7">
        <v>380.0</v>
      </c>
      <c r="B381" s="8">
        <v>31.0</v>
      </c>
      <c r="C381" s="172" t="s">
        <v>3290</v>
      </c>
      <c r="D381" s="108" t="s">
        <v>320</v>
      </c>
      <c r="E381" s="108" t="s">
        <v>3291</v>
      </c>
      <c r="F381" s="108" t="s">
        <v>797</v>
      </c>
      <c r="G381" s="173" t="s">
        <v>13</v>
      </c>
      <c r="H381" s="143">
        <v>8.0</v>
      </c>
      <c r="I381" s="185" t="s">
        <v>170</v>
      </c>
      <c r="J381" s="277" t="s">
        <v>120</v>
      </c>
      <c r="K381" s="279"/>
      <c r="L381" s="108" t="s">
        <v>3292</v>
      </c>
      <c r="M381" s="185" t="s">
        <v>548</v>
      </c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>
      <c r="A382" s="7">
        <v>381.0</v>
      </c>
      <c r="B382" s="8">
        <v>32.0</v>
      </c>
      <c r="C382" s="172" t="s">
        <v>3293</v>
      </c>
      <c r="D382" s="108" t="s">
        <v>734</v>
      </c>
      <c r="E382" s="108" t="s">
        <v>2342</v>
      </c>
      <c r="F382" s="108" t="s">
        <v>88</v>
      </c>
      <c r="G382" s="173" t="s">
        <v>13</v>
      </c>
      <c r="H382" s="143">
        <v>8.0</v>
      </c>
      <c r="I382" s="185" t="s">
        <v>170</v>
      </c>
      <c r="J382" s="277" t="s">
        <v>120</v>
      </c>
      <c r="K382" s="279"/>
      <c r="L382" s="108" t="s">
        <v>3294</v>
      </c>
      <c r="M382" s="185" t="s">
        <v>548</v>
      </c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>
      <c r="A383" s="7">
        <v>382.0</v>
      </c>
      <c r="B383" s="8">
        <v>33.0</v>
      </c>
      <c r="C383" s="172" t="s">
        <v>3295</v>
      </c>
      <c r="D383" s="108" t="s">
        <v>3296</v>
      </c>
      <c r="E383" s="108" t="s">
        <v>857</v>
      </c>
      <c r="F383" s="108" t="s">
        <v>3297</v>
      </c>
      <c r="G383" s="173" t="s">
        <v>13</v>
      </c>
      <c r="H383" s="143">
        <v>8.0</v>
      </c>
      <c r="I383" s="185" t="s">
        <v>81</v>
      </c>
      <c r="J383" s="277" t="s">
        <v>120</v>
      </c>
      <c r="K383" s="279"/>
      <c r="L383" s="108" t="s">
        <v>3298</v>
      </c>
      <c r="M383" s="185" t="s">
        <v>548</v>
      </c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>
      <c r="A384" s="7">
        <v>383.0</v>
      </c>
      <c r="B384" s="8">
        <v>34.0</v>
      </c>
      <c r="C384" s="172" t="s">
        <v>3299</v>
      </c>
      <c r="D384" s="108" t="s">
        <v>3300</v>
      </c>
      <c r="E384" s="108" t="s">
        <v>3301</v>
      </c>
      <c r="F384" s="108" t="s">
        <v>1222</v>
      </c>
      <c r="G384" s="173" t="s">
        <v>13</v>
      </c>
      <c r="H384" s="143">
        <v>8.0</v>
      </c>
      <c r="I384" s="185" t="s">
        <v>140</v>
      </c>
      <c r="J384" s="277" t="s">
        <v>120</v>
      </c>
      <c r="K384" s="279"/>
      <c r="L384" s="108" t="s">
        <v>3302</v>
      </c>
      <c r="M384" s="185" t="s">
        <v>548</v>
      </c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>
      <c r="A385" s="7">
        <v>384.0</v>
      </c>
      <c r="B385" s="8">
        <v>35.0</v>
      </c>
      <c r="C385" s="172" t="s">
        <v>3303</v>
      </c>
      <c r="D385" s="108" t="s">
        <v>2802</v>
      </c>
      <c r="E385" s="108" t="s">
        <v>1496</v>
      </c>
      <c r="F385" s="108" t="s">
        <v>682</v>
      </c>
      <c r="G385" s="173" t="s">
        <v>13</v>
      </c>
      <c r="H385" s="143">
        <v>8.0</v>
      </c>
      <c r="I385" s="185" t="s">
        <v>119</v>
      </c>
      <c r="J385" s="277" t="s">
        <v>120</v>
      </c>
      <c r="K385" s="279"/>
      <c r="L385" s="108" t="s">
        <v>3304</v>
      </c>
      <c r="M385" s="185" t="s">
        <v>548</v>
      </c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>
      <c r="A386" s="7">
        <v>385.0</v>
      </c>
      <c r="B386" s="8">
        <v>36.0</v>
      </c>
      <c r="C386" s="172" t="s">
        <v>3305</v>
      </c>
      <c r="D386" s="108" t="s">
        <v>2509</v>
      </c>
      <c r="E386" s="108" t="s">
        <v>3306</v>
      </c>
      <c r="F386" s="108" t="s">
        <v>3307</v>
      </c>
      <c r="G386" s="173" t="s">
        <v>13</v>
      </c>
      <c r="H386" s="143">
        <v>8.0</v>
      </c>
      <c r="I386" s="185" t="s">
        <v>119</v>
      </c>
      <c r="J386" s="277" t="s">
        <v>120</v>
      </c>
      <c r="K386" s="279"/>
      <c r="L386" s="108" t="s">
        <v>3308</v>
      </c>
      <c r="M386" s="185" t="s">
        <v>548</v>
      </c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>
      <c r="A387" s="7">
        <v>386.0</v>
      </c>
      <c r="B387" s="8">
        <v>37.0</v>
      </c>
      <c r="C387" s="172" t="s">
        <v>3309</v>
      </c>
      <c r="D387" s="108" t="s">
        <v>940</v>
      </c>
      <c r="E387" s="108" t="s">
        <v>912</v>
      </c>
      <c r="F387" s="108" t="s">
        <v>3310</v>
      </c>
      <c r="G387" s="173" t="s">
        <v>13</v>
      </c>
      <c r="H387" s="143">
        <v>8.0</v>
      </c>
      <c r="I387" s="185" t="s">
        <v>81</v>
      </c>
      <c r="J387" s="277" t="s">
        <v>120</v>
      </c>
      <c r="K387" s="279"/>
      <c r="L387" s="108" t="s">
        <v>3311</v>
      </c>
      <c r="M387" s="185" t="s">
        <v>548</v>
      </c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>
      <c r="A388" s="7">
        <v>387.0</v>
      </c>
      <c r="B388" s="8">
        <v>38.0</v>
      </c>
      <c r="C388" s="172" t="s">
        <v>3312</v>
      </c>
      <c r="D388" s="108" t="s">
        <v>1440</v>
      </c>
      <c r="E388" s="108" t="s">
        <v>3088</v>
      </c>
      <c r="F388" s="108" t="s">
        <v>106</v>
      </c>
      <c r="G388" s="173" t="s">
        <v>13</v>
      </c>
      <c r="H388" s="143">
        <v>8.0</v>
      </c>
      <c r="I388" s="185" t="s">
        <v>81</v>
      </c>
      <c r="J388" s="277" t="s">
        <v>120</v>
      </c>
      <c r="K388" s="279"/>
      <c r="L388" s="108" t="s">
        <v>3313</v>
      </c>
      <c r="M388" s="185" t="s">
        <v>548</v>
      </c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>
      <c r="A389" s="7">
        <v>388.0</v>
      </c>
      <c r="B389" s="8">
        <v>39.0</v>
      </c>
      <c r="C389" s="172" t="s">
        <v>3314</v>
      </c>
      <c r="D389" s="108" t="s">
        <v>1211</v>
      </c>
      <c r="E389" s="108" t="s">
        <v>3315</v>
      </c>
      <c r="F389" s="108" t="s">
        <v>2732</v>
      </c>
      <c r="G389" s="173" t="s">
        <v>13</v>
      </c>
      <c r="H389" s="143">
        <v>8.0</v>
      </c>
      <c r="I389" s="185" t="s">
        <v>81</v>
      </c>
      <c r="J389" s="277" t="s">
        <v>120</v>
      </c>
      <c r="K389" s="279"/>
      <c r="L389" s="108" t="s">
        <v>3316</v>
      </c>
      <c r="M389" s="185" t="s">
        <v>548</v>
      </c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>
      <c r="A390" s="7">
        <v>389.0</v>
      </c>
      <c r="B390" s="8">
        <v>40.0</v>
      </c>
      <c r="C390" s="172" t="s">
        <v>3317</v>
      </c>
      <c r="D390" s="108" t="s">
        <v>3318</v>
      </c>
      <c r="E390" s="108" t="s">
        <v>3319</v>
      </c>
      <c r="F390" s="108" t="s">
        <v>802</v>
      </c>
      <c r="G390" s="173" t="s">
        <v>13</v>
      </c>
      <c r="H390" s="143">
        <v>8.0</v>
      </c>
      <c r="I390" s="185" t="s">
        <v>81</v>
      </c>
      <c r="J390" s="277" t="s">
        <v>120</v>
      </c>
      <c r="K390" s="279"/>
      <c r="L390" s="108" t="s">
        <v>3320</v>
      </c>
      <c r="M390" s="185" t="s">
        <v>548</v>
      </c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>
      <c r="A391" s="7">
        <v>390.0</v>
      </c>
      <c r="B391" s="8">
        <v>41.0</v>
      </c>
      <c r="C391" s="59" t="s">
        <v>543</v>
      </c>
      <c r="D391" s="60" t="s">
        <v>544</v>
      </c>
      <c r="E391" s="60" t="s">
        <v>545</v>
      </c>
      <c r="F391" s="60" t="s">
        <v>546</v>
      </c>
      <c r="G391" s="61" t="s">
        <v>13</v>
      </c>
      <c r="H391" s="62">
        <v>8.0</v>
      </c>
      <c r="I391" s="63" t="s">
        <v>81</v>
      </c>
      <c r="J391" s="64" t="s">
        <v>120</v>
      </c>
      <c r="K391" s="65"/>
      <c r="L391" s="60" t="s">
        <v>547</v>
      </c>
      <c r="M391" s="63" t="s">
        <v>548</v>
      </c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>
      <c r="A392" s="7">
        <v>391.0</v>
      </c>
      <c r="B392" s="8">
        <v>42.0</v>
      </c>
      <c r="C392" s="168" t="s">
        <v>1821</v>
      </c>
      <c r="D392" s="121" t="s">
        <v>1822</v>
      </c>
      <c r="E392" s="121" t="s">
        <v>1823</v>
      </c>
      <c r="F392" s="121" t="s">
        <v>837</v>
      </c>
      <c r="G392" s="169" t="s">
        <v>13</v>
      </c>
      <c r="H392" s="165">
        <v>8.0</v>
      </c>
      <c r="I392" s="184" t="s">
        <v>158</v>
      </c>
      <c r="J392" s="235" t="s">
        <v>120</v>
      </c>
      <c r="K392" s="275" t="s">
        <v>2498</v>
      </c>
      <c r="L392" s="121" t="s">
        <v>3321</v>
      </c>
      <c r="M392" s="184" t="s">
        <v>548</v>
      </c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>
      <c r="A393" s="7">
        <v>392.0</v>
      </c>
      <c r="B393" s="8">
        <v>43.0</v>
      </c>
      <c r="C393" s="172" t="s">
        <v>3322</v>
      </c>
      <c r="D393" s="108" t="s">
        <v>3323</v>
      </c>
      <c r="E393" s="108" t="s">
        <v>892</v>
      </c>
      <c r="F393" s="108" t="s">
        <v>3324</v>
      </c>
      <c r="G393" s="173" t="s">
        <v>13</v>
      </c>
      <c r="H393" s="143">
        <v>8.0</v>
      </c>
      <c r="I393" s="185" t="s">
        <v>140</v>
      </c>
      <c r="J393" s="277" t="s">
        <v>120</v>
      </c>
      <c r="K393" s="279"/>
      <c r="L393" s="108" t="s">
        <v>3325</v>
      </c>
      <c r="M393" s="185" t="s">
        <v>548</v>
      </c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>
      <c r="A394" s="7">
        <v>393.0</v>
      </c>
      <c r="B394" s="8">
        <v>44.0</v>
      </c>
      <c r="C394" s="172" t="s">
        <v>3326</v>
      </c>
      <c r="D394" s="108" t="s">
        <v>1637</v>
      </c>
      <c r="E394" s="108" t="s">
        <v>55</v>
      </c>
      <c r="F394" s="108" t="s">
        <v>440</v>
      </c>
      <c r="G394" s="173" t="s">
        <v>13</v>
      </c>
      <c r="H394" s="143">
        <v>8.0</v>
      </c>
      <c r="I394" s="185" t="s">
        <v>119</v>
      </c>
      <c r="J394" s="277" t="s">
        <v>120</v>
      </c>
      <c r="K394" s="279"/>
      <c r="L394" s="108" t="s">
        <v>3327</v>
      </c>
      <c r="M394" s="185" t="s">
        <v>548</v>
      </c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>
      <c r="A395" s="7">
        <v>394.0</v>
      </c>
      <c r="B395" s="8">
        <v>45.0</v>
      </c>
      <c r="C395" s="172" t="s">
        <v>3328</v>
      </c>
      <c r="D395" s="108" t="s">
        <v>2383</v>
      </c>
      <c r="E395" s="108" t="s">
        <v>1048</v>
      </c>
      <c r="F395" s="108" t="s">
        <v>857</v>
      </c>
      <c r="G395" s="173" t="s">
        <v>13</v>
      </c>
      <c r="H395" s="143">
        <v>8.0</v>
      </c>
      <c r="I395" s="185" t="s">
        <v>119</v>
      </c>
      <c r="J395" s="277" t="s">
        <v>120</v>
      </c>
      <c r="K395" s="279"/>
      <c r="L395" s="108" t="s">
        <v>3329</v>
      </c>
      <c r="M395" s="185" t="s">
        <v>548</v>
      </c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>
      <c r="A396" s="7">
        <v>395.0</v>
      </c>
      <c r="B396" s="8">
        <v>46.0</v>
      </c>
      <c r="C396" s="168" t="s">
        <v>1786</v>
      </c>
      <c r="D396" s="121" t="s">
        <v>1288</v>
      </c>
      <c r="E396" s="121" t="s">
        <v>1787</v>
      </c>
      <c r="F396" s="121" t="s">
        <v>55</v>
      </c>
      <c r="G396" s="169" t="s">
        <v>13</v>
      </c>
      <c r="H396" s="165">
        <v>8.0</v>
      </c>
      <c r="I396" s="184" t="s">
        <v>1788</v>
      </c>
      <c r="J396" s="235" t="s">
        <v>120</v>
      </c>
      <c r="K396" s="275" t="s">
        <v>2503</v>
      </c>
      <c r="L396" s="121" t="s">
        <v>3330</v>
      </c>
      <c r="M396" s="184" t="s">
        <v>548</v>
      </c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>
      <c r="A397" s="7">
        <v>396.0</v>
      </c>
      <c r="B397" s="8">
        <v>47.0</v>
      </c>
      <c r="C397" s="168" t="s">
        <v>1793</v>
      </c>
      <c r="D397" s="121" t="s">
        <v>1440</v>
      </c>
      <c r="E397" s="121" t="s">
        <v>1478</v>
      </c>
      <c r="F397" s="121" t="s">
        <v>430</v>
      </c>
      <c r="G397" s="169" t="s">
        <v>13</v>
      </c>
      <c r="H397" s="165">
        <v>8.0</v>
      </c>
      <c r="I397" s="184" t="s">
        <v>119</v>
      </c>
      <c r="J397" s="235" t="s">
        <v>120</v>
      </c>
      <c r="K397" s="275" t="s">
        <v>2503</v>
      </c>
      <c r="L397" s="121" t="s">
        <v>3331</v>
      </c>
      <c r="M397" s="184" t="s">
        <v>548</v>
      </c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>
      <c r="A398" s="7">
        <v>397.0</v>
      </c>
      <c r="B398" s="8">
        <v>48.0</v>
      </c>
      <c r="C398" s="168" t="s">
        <v>1794</v>
      </c>
      <c r="D398" s="235" t="s">
        <v>1795</v>
      </c>
      <c r="E398" s="235" t="s">
        <v>1796</v>
      </c>
      <c r="F398" s="235" t="s">
        <v>339</v>
      </c>
      <c r="G398" s="165" t="s">
        <v>13</v>
      </c>
      <c r="H398" s="165">
        <v>8.0</v>
      </c>
      <c r="I398" s="184" t="s">
        <v>140</v>
      </c>
      <c r="J398" s="235" t="s">
        <v>120</v>
      </c>
      <c r="K398" s="275" t="s">
        <v>2503</v>
      </c>
      <c r="L398" s="170" t="s">
        <v>3332</v>
      </c>
      <c r="M398" s="184" t="s">
        <v>548</v>
      </c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>
      <c r="A399" s="7">
        <v>398.0</v>
      </c>
      <c r="B399" s="8">
        <v>49.0</v>
      </c>
      <c r="C399" s="59" t="s">
        <v>549</v>
      </c>
      <c r="D399" s="60" t="s">
        <v>129</v>
      </c>
      <c r="E399" s="60" t="s">
        <v>150</v>
      </c>
      <c r="F399" s="60" t="s">
        <v>165</v>
      </c>
      <c r="G399" s="61" t="s">
        <v>13</v>
      </c>
      <c r="H399" s="62">
        <v>8.0</v>
      </c>
      <c r="I399" s="63" t="s">
        <v>119</v>
      </c>
      <c r="J399" s="64" t="s">
        <v>120</v>
      </c>
      <c r="K399" s="65"/>
      <c r="L399" s="60" t="s">
        <v>550</v>
      </c>
      <c r="M399" s="63" t="s">
        <v>548</v>
      </c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>
      <c r="A400" s="7">
        <v>399.0</v>
      </c>
      <c r="B400" s="8">
        <v>50.0</v>
      </c>
      <c r="C400" s="172" t="s">
        <v>3333</v>
      </c>
      <c r="D400" s="108" t="s">
        <v>3334</v>
      </c>
      <c r="E400" s="108" t="s">
        <v>1222</v>
      </c>
      <c r="F400" s="108"/>
      <c r="G400" s="173" t="s">
        <v>13</v>
      </c>
      <c r="H400" s="143">
        <v>8.0</v>
      </c>
      <c r="I400" s="185" t="s">
        <v>119</v>
      </c>
      <c r="J400" s="277" t="s">
        <v>120</v>
      </c>
      <c r="K400" s="279"/>
      <c r="L400" s="108" t="s">
        <v>3335</v>
      </c>
      <c r="M400" s="185" t="s">
        <v>548</v>
      </c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>
      <c r="A401" s="7">
        <v>400.0</v>
      </c>
      <c r="B401" s="8">
        <v>51.0</v>
      </c>
      <c r="C401" s="59" t="s">
        <v>551</v>
      </c>
      <c r="D401" s="60" t="s">
        <v>552</v>
      </c>
      <c r="E401" s="60" t="s">
        <v>553</v>
      </c>
      <c r="F401" s="60" t="s">
        <v>554</v>
      </c>
      <c r="G401" s="61" t="s">
        <v>13</v>
      </c>
      <c r="H401" s="62">
        <v>8.0</v>
      </c>
      <c r="I401" s="63" t="s">
        <v>140</v>
      </c>
      <c r="J401" s="64" t="s">
        <v>120</v>
      </c>
      <c r="K401" s="65"/>
      <c r="L401" s="60" t="s">
        <v>555</v>
      </c>
      <c r="M401" s="63" t="s">
        <v>548</v>
      </c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>
      <c r="A402" s="7">
        <v>401.0</v>
      </c>
      <c r="B402" s="8">
        <v>52.0</v>
      </c>
      <c r="C402" s="168" t="s">
        <v>1828</v>
      </c>
      <c r="D402" s="121" t="s">
        <v>1829</v>
      </c>
      <c r="E402" s="121" t="s">
        <v>495</v>
      </c>
      <c r="F402" s="121" t="s">
        <v>1830</v>
      </c>
      <c r="G402" s="169" t="s">
        <v>13</v>
      </c>
      <c r="H402" s="165">
        <v>8.0</v>
      </c>
      <c r="I402" s="184" t="s">
        <v>119</v>
      </c>
      <c r="J402" s="235" t="s">
        <v>120</v>
      </c>
      <c r="K402" s="275" t="s">
        <v>2498</v>
      </c>
      <c r="L402" s="121" t="s">
        <v>3336</v>
      </c>
      <c r="M402" s="184" t="s">
        <v>548</v>
      </c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>
      <c r="A403" s="7">
        <v>402.0</v>
      </c>
      <c r="B403" s="8">
        <v>53.0</v>
      </c>
      <c r="C403" s="172" t="s">
        <v>3337</v>
      </c>
      <c r="D403" s="108" t="s">
        <v>3338</v>
      </c>
      <c r="E403" s="108" t="s">
        <v>1146</v>
      </c>
      <c r="F403" s="108" t="s">
        <v>1222</v>
      </c>
      <c r="G403" s="173" t="s">
        <v>13</v>
      </c>
      <c r="H403" s="143">
        <v>8.0</v>
      </c>
      <c r="I403" s="185" t="s">
        <v>140</v>
      </c>
      <c r="J403" s="277" t="s">
        <v>120</v>
      </c>
      <c r="K403" s="279"/>
      <c r="L403" s="108" t="s">
        <v>3339</v>
      </c>
      <c r="M403" s="185" t="s">
        <v>548</v>
      </c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>
      <c r="A404" s="7">
        <v>403.0</v>
      </c>
      <c r="B404" s="8">
        <v>54.0</v>
      </c>
      <c r="C404" s="172" t="s">
        <v>3340</v>
      </c>
      <c r="D404" s="108" t="s">
        <v>3341</v>
      </c>
      <c r="E404" s="108" t="s">
        <v>375</v>
      </c>
      <c r="F404" s="108" t="s">
        <v>3342</v>
      </c>
      <c r="G404" s="173" t="s">
        <v>13</v>
      </c>
      <c r="H404" s="143">
        <v>8.0</v>
      </c>
      <c r="I404" s="185" t="s">
        <v>119</v>
      </c>
      <c r="J404" s="277" t="s">
        <v>120</v>
      </c>
      <c r="K404" s="279"/>
      <c r="L404" s="108" t="s">
        <v>3343</v>
      </c>
      <c r="M404" s="185" t="s">
        <v>548</v>
      </c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>
      <c r="A405" s="7">
        <v>404.0</v>
      </c>
      <c r="B405" s="8">
        <v>55.0</v>
      </c>
      <c r="C405" s="172" t="s">
        <v>3344</v>
      </c>
      <c r="D405" s="108" t="s">
        <v>3345</v>
      </c>
      <c r="E405" s="108" t="s">
        <v>375</v>
      </c>
      <c r="F405" s="108" t="s">
        <v>1054</v>
      </c>
      <c r="G405" s="173" t="s">
        <v>13</v>
      </c>
      <c r="H405" s="143">
        <v>8.0</v>
      </c>
      <c r="I405" s="185" t="s">
        <v>119</v>
      </c>
      <c r="J405" s="277" t="s">
        <v>120</v>
      </c>
      <c r="K405" s="279"/>
      <c r="L405" s="108" t="s">
        <v>3346</v>
      </c>
      <c r="M405" s="185" t="s">
        <v>548</v>
      </c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>
      <c r="A406" s="7">
        <v>405.0</v>
      </c>
      <c r="B406" s="8">
        <v>56.0</v>
      </c>
      <c r="C406" s="172" t="s">
        <v>3347</v>
      </c>
      <c r="D406" s="108" t="s">
        <v>3348</v>
      </c>
      <c r="E406" s="108" t="s">
        <v>330</v>
      </c>
      <c r="F406" s="108" t="s">
        <v>80</v>
      </c>
      <c r="G406" s="173" t="s">
        <v>13</v>
      </c>
      <c r="H406" s="143">
        <v>8.0</v>
      </c>
      <c r="I406" s="185" t="s">
        <v>119</v>
      </c>
      <c r="J406" s="277" t="s">
        <v>120</v>
      </c>
      <c r="K406" s="279"/>
      <c r="L406" s="108" t="s">
        <v>3349</v>
      </c>
      <c r="M406" s="185" t="s">
        <v>548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>
      <c r="A407" s="7">
        <v>406.0</v>
      </c>
      <c r="B407" s="8">
        <v>57.0</v>
      </c>
      <c r="C407" s="168" t="s">
        <v>1800</v>
      </c>
      <c r="D407" s="121" t="s">
        <v>1801</v>
      </c>
      <c r="E407" s="121" t="s">
        <v>1515</v>
      </c>
      <c r="F407" s="121" t="s">
        <v>1496</v>
      </c>
      <c r="G407" s="169" t="s">
        <v>13</v>
      </c>
      <c r="H407" s="165">
        <v>8.0</v>
      </c>
      <c r="I407" s="184" t="s">
        <v>140</v>
      </c>
      <c r="J407" s="235" t="s">
        <v>120</v>
      </c>
      <c r="K407" s="275" t="s">
        <v>2503</v>
      </c>
      <c r="L407" s="280" t="s">
        <v>3350</v>
      </c>
      <c r="M407" s="184" t="s">
        <v>548</v>
      </c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>
      <c r="A408" s="7">
        <v>407.0</v>
      </c>
      <c r="B408" s="8">
        <v>58.0</v>
      </c>
      <c r="C408" s="172" t="s">
        <v>3351</v>
      </c>
      <c r="D408" s="108" t="s">
        <v>2264</v>
      </c>
      <c r="E408" s="108" t="s">
        <v>964</v>
      </c>
      <c r="F408" s="108" t="s">
        <v>1087</v>
      </c>
      <c r="G408" s="173" t="s">
        <v>13</v>
      </c>
      <c r="H408" s="143">
        <v>8.0</v>
      </c>
      <c r="I408" s="185" t="s">
        <v>81</v>
      </c>
      <c r="J408" s="277" t="s">
        <v>120</v>
      </c>
      <c r="K408" s="279"/>
      <c r="L408" s="108" t="s">
        <v>3352</v>
      </c>
      <c r="M408" s="185" t="s">
        <v>548</v>
      </c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>
      <c r="A409" s="7">
        <v>408.0</v>
      </c>
      <c r="B409" s="8">
        <v>59.0</v>
      </c>
      <c r="C409" s="172" t="s">
        <v>3353</v>
      </c>
      <c r="D409" s="108" t="s">
        <v>3354</v>
      </c>
      <c r="E409" s="108" t="s">
        <v>2826</v>
      </c>
      <c r="F409" s="108" t="s">
        <v>3355</v>
      </c>
      <c r="G409" s="173" t="s">
        <v>13</v>
      </c>
      <c r="H409" s="143">
        <v>8.0</v>
      </c>
      <c r="I409" s="185" t="s">
        <v>119</v>
      </c>
      <c r="J409" s="277" t="s">
        <v>120</v>
      </c>
      <c r="K409" s="279"/>
      <c r="L409" s="108" t="s">
        <v>3356</v>
      </c>
      <c r="M409" s="185" t="s">
        <v>548</v>
      </c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>
      <c r="A410" s="7">
        <v>409.0</v>
      </c>
      <c r="B410" s="8">
        <v>60.0</v>
      </c>
      <c r="C410" s="59" t="s">
        <v>556</v>
      </c>
      <c r="D410" s="60" t="s">
        <v>381</v>
      </c>
      <c r="E410" s="60" t="s">
        <v>557</v>
      </c>
      <c r="F410" s="60" t="s">
        <v>339</v>
      </c>
      <c r="G410" s="61" t="s">
        <v>13</v>
      </c>
      <c r="H410" s="62">
        <v>8.0</v>
      </c>
      <c r="I410" s="63" t="s">
        <v>81</v>
      </c>
      <c r="J410" s="64" t="s">
        <v>120</v>
      </c>
      <c r="K410" s="66"/>
      <c r="L410" s="60" t="s">
        <v>558</v>
      </c>
      <c r="M410" s="63" t="s">
        <v>548</v>
      </c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>
      <c r="A411" s="7">
        <v>410.0</v>
      </c>
      <c r="B411" s="8">
        <v>61.0</v>
      </c>
      <c r="C411" s="191" t="s">
        <v>3357</v>
      </c>
      <c r="D411" s="277" t="s">
        <v>480</v>
      </c>
      <c r="E411" s="277" t="s">
        <v>2934</v>
      </c>
      <c r="F411" s="277" t="s">
        <v>421</v>
      </c>
      <c r="G411" s="90" t="s">
        <v>22</v>
      </c>
      <c r="H411" s="90">
        <v>8.0</v>
      </c>
      <c r="I411" s="185" t="s">
        <v>119</v>
      </c>
      <c r="J411" s="274" t="s">
        <v>120</v>
      </c>
      <c r="K411" s="259"/>
      <c r="L411" s="108" t="s">
        <v>3358</v>
      </c>
      <c r="M411" s="89" t="s">
        <v>564</v>
      </c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>
      <c r="A412" s="7">
        <v>411.0</v>
      </c>
      <c r="B412" s="8">
        <v>62.0</v>
      </c>
      <c r="C412" s="191" t="s">
        <v>3359</v>
      </c>
      <c r="D412" s="274" t="s">
        <v>650</v>
      </c>
      <c r="E412" s="274" t="s">
        <v>3360</v>
      </c>
      <c r="F412" s="274" t="s">
        <v>3361</v>
      </c>
      <c r="G412" s="90" t="s">
        <v>22</v>
      </c>
      <c r="H412" s="90">
        <v>8.0</v>
      </c>
      <c r="I412" s="89" t="s">
        <v>1826</v>
      </c>
      <c r="J412" s="274" t="s">
        <v>120</v>
      </c>
      <c r="K412" s="259"/>
      <c r="L412" s="108" t="s">
        <v>3362</v>
      </c>
      <c r="M412" s="89" t="s">
        <v>564</v>
      </c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>
      <c r="A413" s="7">
        <v>412.0</v>
      </c>
      <c r="B413" s="8">
        <v>63.0</v>
      </c>
      <c r="C413" s="160" t="s">
        <v>1824</v>
      </c>
      <c r="D413" s="227" t="s">
        <v>1732</v>
      </c>
      <c r="E413" s="227" t="s">
        <v>494</v>
      </c>
      <c r="F413" s="227" t="s">
        <v>1825</v>
      </c>
      <c r="G413" s="104" t="s">
        <v>22</v>
      </c>
      <c r="H413" s="104">
        <v>8.0</v>
      </c>
      <c r="I413" s="114" t="s">
        <v>1826</v>
      </c>
      <c r="J413" s="227" t="s">
        <v>120</v>
      </c>
      <c r="K413" s="126" t="s">
        <v>2498</v>
      </c>
      <c r="L413" s="121" t="s">
        <v>3363</v>
      </c>
      <c r="M413" s="114" t="s">
        <v>564</v>
      </c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>
      <c r="A414" s="7">
        <v>413.0</v>
      </c>
      <c r="B414" s="8">
        <v>64.0</v>
      </c>
      <c r="C414" s="191" t="s">
        <v>3364</v>
      </c>
      <c r="D414" s="274" t="s">
        <v>480</v>
      </c>
      <c r="E414" s="274" t="s">
        <v>3365</v>
      </c>
      <c r="F414" s="274" t="s">
        <v>1714</v>
      </c>
      <c r="G414" s="90" t="s">
        <v>22</v>
      </c>
      <c r="H414" s="90">
        <v>8.0</v>
      </c>
      <c r="I414" s="89" t="s">
        <v>119</v>
      </c>
      <c r="J414" s="274" t="s">
        <v>120</v>
      </c>
      <c r="K414" s="259"/>
      <c r="L414" s="108" t="s">
        <v>3366</v>
      </c>
      <c r="M414" s="89" t="s">
        <v>564</v>
      </c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>
      <c r="A415" s="7">
        <v>414.0</v>
      </c>
      <c r="B415" s="8">
        <v>65.0</v>
      </c>
      <c r="C415" s="172" t="s">
        <v>3367</v>
      </c>
      <c r="D415" s="108" t="s">
        <v>3368</v>
      </c>
      <c r="E415" s="108" t="s">
        <v>375</v>
      </c>
      <c r="F415" s="108" t="s">
        <v>3369</v>
      </c>
      <c r="G415" s="173" t="s">
        <v>22</v>
      </c>
      <c r="H415" s="90">
        <v>8.0</v>
      </c>
      <c r="I415" s="185" t="s">
        <v>81</v>
      </c>
      <c r="J415" s="274" t="s">
        <v>120</v>
      </c>
      <c r="K415" s="259"/>
      <c r="L415" s="108" t="s">
        <v>3370</v>
      </c>
      <c r="M415" s="89" t="s">
        <v>564</v>
      </c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>
      <c r="A416" s="7">
        <v>415.0</v>
      </c>
      <c r="B416" s="8">
        <v>66.0</v>
      </c>
      <c r="C416" s="50" t="s">
        <v>559</v>
      </c>
      <c r="D416" s="67" t="s">
        <v>560</v>
      </c>
      <c r="E416" s="67" t="s">
        <v>561</v>
      </c>
      <c r="F416" s="67" t="s">
        <v>562</v>
      </c>
      <c r="G416" s="52" t="s">
        <v>22</v>
      </c>
      <c r="H416" s="52">
        <v>8.0</v>
      </c>
      <c r="I416" s="53" t="s">
        <v>119</v>
      </c>
      <c r="J416" s="67" t="s">
        <v>120</v>
      </c>
      <c r="K416" s="68"/>
      <c r="L416" s="60" t="s">
        <v>563</v>
      </c>
      <c r="M416" s="53" t="s">
        <v>564</v>
      </c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>
      <c r="A417" s="7">
        <v>416.0</v>
      </c>
      <c r="B417" s="8">
        <v>67.0</v>
      </c>
      <c r="C417" s="191" t="s">
        <v>3371</v>
      </c>
      <c r="D417" s="274" t="s">
        <v>3372</v>
      </c>
      <c r="E417" s="274" t="s">
        <v>3373</v>
      </c>
      <c r="F417" s="274" t="s">
        <v>473</v>
      </c>
      <c r="G417" s="90" t="s">
        <v>22</v>
      </c>
      <c r="H417" s="90">
        <v>8.0</v>
      </c>
      <c r="I417" s="89" t="s">
        <v>428</v>
      </c>
      <c r="J417" s="274" t="s">
        <v>120</v>
      </c>
      <c r="K417" s="259"/>
      <c r="L417" s="108" t="s">
        <v>3374</v>
      </c>
      <c r="M417" s="89" t="s">
        <v>564</v>
      </c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>
      <c r="A418" s="7">
        <v>417.0</v>
      </c>
      <c r="B418" s="8">
        <v>68.0</v>
      </c>
      <c r="C418" s="172" t="s">
        <v>3375</v>
      </c>
      <c r="D418" s="108" t="s">
        <v>3376</v>
      </c>
      <c r="E418" s="108" t="s">
        <v>3377</v>
      </c>
      <c r="F418" s="108" t="s">
        <v>2561</v>
      </c>
      <c r="G418" s="173" t="s">
        <v>13</v>
      </c>
      <c r="H418" s="143">
        <v>9.0</v>
      </c>
      <c r="I418" s="185" t="s">
        <v>170</v>
      </c>
      <c r="J418" s="277" t="s">
        <v>120</v>
      </c>
      <c r="K418" s="279"/>
      <c r="L418" s="174" t="str">
        <f>HYPERLINK("mailto:jess_abou@hotmail.com","jess_abou@hotmail.com")</f>
        <v>jess_abou@hotmail.com</v>
      </c>
      <c r="M418" s="185" t="s">
        <v>548</v>
      </c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>
      <c r="A419" s="7">
        <v>418.0</v>
      </c>
      <c r="B419" s="8">
        <v>69.0</v>
      </c>
      <c r="C419" s="172" t="s">
        <v>3378</v>
      </c>
      <c r="D419" s="108" t="s">
        <v>3379</v>
      </c>
      <c r="E419" s="108" t="s">
        <v>3380</v>
      </c>
      <c r="F419" s="108" t="s">
        <v>3381</v>
      </c>
      <c r="G419" s="173" t="s">
        <v>13</v>
      </c>
      <c r="H419" s="143">
        <v>9.0</v>
      </c>
      <c r="I419" s="185" t="s">
        <v>170</v>
      </c>
      <c r="J419" s="277" t="s">
        <v>120</v>
      </c>
      <c r="K419" s="279"/>
      <c r="L419" s="174" t="str">
        <f>HYPERLINK("mailto:xalliarambula@hotmail.com","xalliarambula@hotmail.com")</f>
        <v>xalliarambula@hotmail.com</v>
      </c>
      <c r="M419" s="185" t="s">
        <v>548</v>
      </c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>
      <c r="A420" s="7">
        <v>419.0</v>
      </c>
      <c r="B420" s="8">
        <v>70.0</v>
      </c>
      <c r="C420" s="172" t="s">
        <v>3382</v>
      </c>
      <c r="D420" s="108" t="s">
        <v>47</v>
      </c>
      <c r="E420" s="108" t="s">
        <v>3383</v>
      </c>
      <c r="F420" s="108" t="s">
        <v>439</v>
      </c>
      <c r="G420" s="173" t="s">
        <v>13</v>
      </c>
      <c r="H420" s="143">
        <v>9.0</v>
      </c>
      <c r="I420" s="185" t="s">
        <v>170</v>
      </c>
      <c r="J420" s="277" t="s">
        <v>120</v>
      </c>
      <c r="K420" s="279"/>
      <c r="L420" s="174" t="str">
        <f>HYPERLINK("mailto:reginabilse@hotmail.com","reginabilse@hotmail.com")</f>
        <v>reginabilse@hotmail.com</v>
      </c>
      <c r="M420" s="185" t="s">
        <v>548</v>
      </c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>
      <c r="A421" s="7">
        <v>420.0</v>
      </c>
      <c r="B421" s="8">
        <v>71.0</v>
      </c>
      <c r="C421" s="172" t="s">
        <v>3384</v>
      </c>
      <c r="D421" s="108" t="s">
        <v>116</v>
      </c>
      <c r="E421" s="108" t="s">
        <v>3385</v>
      </c>
      <c r="F421" s="108" t="s">
        <v>3386</v>
      </c>
      <c r="G421" s="173" t="s">
        <v>13</v>
      </c>
      <c r="H421" s="143">
        <v>9.0</v>
      </c>
      <c r="I421" s="185" t="s">
        <v>170</v>
      </c>
      <c r="J421" s="277" t="s">
        <v>120</v>
      </c>
      <c r="K421" s="279"/>
      <c r="L421" s="174" t="str">
        <f>HYPERLINK("mailto:mariag.bush@gmail.com","mariag.bush@gmail.com")</f>
        <v>mariag.bush@gmail.com</v>
      </c>
      <c r="M421" s="185" t="s">
        <v>548</v>
      </c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>
      <c r="A422" s="7">
        <v>421.0</v>
      </c>
      <c r="B422" s="8">
        <v>72.0</v>
      </c>
      <c r="C422" s="172" t="s">
        <v>3387</v>
      </c>
      <c r="D422" s="108" t="s">
        <v>3388</v>
      </c>
      <c r="E422" s="108" t="s">
        <v>3389</v>
      </c>
      <c r="F422" s="108" t="s">
        <v>2073</v>
      </c>
      <c r="G422" s="173" t="s">
        <v>13</v>
      </c>
      <c r="H422" s="143">
        <v>9.0</v>
      </c>
      <c r="I422" s="185" t="s">
        <v>170</v>
      </c>
      <c r="J422" s="277" t="s">
        <v>120</v>
      </c>
      <c r="K422" s="279"/>
      <c r="L422" s="174" t="str">
        <f>HYPERLINK("mailto:sodelva5@hotmail.com","sodelva5@hotmail.com")</f>
        <v>sodelva5@hotmail.com</v>
      </c>
      <c r="M422" s="185" t="s">
        <v>548</v>
      </c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>
      <c r="A423" s="7">
        <v>422.0</v>
      </c>
      <c r="B423" s="8">
        <v>73.0</v>
      </c>
      <c r="C423" s="172" t="s">
        <v>3390</v>
      </c>
      <c r="D423" s="108" t="s">
        <v>276</v>
      </c>
      <c r="E423" s="108" t="s">
        <v>3391</v>
      </c>
      <c r="F423" s="108" t="s">
        <v>953</v>
      </c>
      <c r="G423" s="173" t="s">
        <v>13</v>
      </c>
      <c r="H423" s="143">
        <v>9.0</v>
      </c>
      <c r="I423" s="185" t="s">
        <v>170</v>
      </c>
      <c r="J423" s="277" t="s">
        <v>120</v>
      </c>
      <c r="K423" s="279"/>
      <c r="L423" s="174" t="str">
        <f>HYPERLINK("mailto:daniela.calvillo@hotmail.com","daniela.calvillo@hotmail.com")</f>
        <v>daniela.calvillo@hotmail.com</v>
      </c>
      <c r="M423" s="185" t="s">
        <v>548</v>
      </c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>
      <c r="A424" s="7">
        <v>423.0</v>
      </c>
      <c r="B424" s="8">
        <v>74.0</v>
      </c>
      <c r="C424" s="172" t="s">
        <v>3392</v>
      </c>
      <c r="D424" s="108" t="s">
        <v>3393</v>
      </c>
      <c r="E424" s="108" t="s">
        <v>3394</v>
      </c>
      <c r="F424" s="108" t="s">
        <v>1791</v>
      </c>
      <c r="G424" s="173" t="s">
        <v>13</v>
      </c>
      <c r="H424" s="143">
        <v>9.0</v>
      </c>
      <c r="I424" s="185" t="s">
        <v>81</v>
      </c>
      <c r="J424" s="277" t="s">
        <v>120</v>
      </c>
      <c r="K424" s="279"/>
      <c r="L424" s="174" t="str">
        <f>HYPERLINK("mailto:paty3379@hotmail.com","paty3379@hotmail.com")</f>
        <v>paty3379@hotmail.com</v>
      </c>
      <c r="M424" s="185" t="s">
        <v>548</v>
      </c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>
      <c r="A425" s="7">
        <v>424.0</v>
      </c>
      <c r="B425" s="8">
        <v>75.0</v>
      </c>
      <c r="C425" s="172" t="s">
        <v>3395</v>
      </c>
      <c r="D425" s="108" t="s">
        <v>3396</v>
      </c>
      <c r="E425" s="108" t="s">
        <v>3397</v>
      </c>
      <c r="F425" s="108" t="s">
        <v>402</v>
      </c>
      <c r="G425" s="173" t="s">
        <v>13</v>
      </c>
      <c r="H425" s="143">
        <v>9.0</v>
      </c>
      <c r="I425" s="185" t="s">
        <v>119</v>
      </c>
      <c r="J425" s="277" t="s">
        <v>120</v>
      </c>
      <c r="K425" s="279"/>
      <c r="L425" s="174" t="str">
        <f>HYPERLINK("mailto:sarac.h_11@hotmail.com","sarac.h_11@hotmail.com")</f>
        <v>sarac.h_11@hotmail.com</v>
      </c>
      <c r="M425" s="185" t="s">
        <v>548</v>
      </c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>
      <c r="A426" s="7">
        <v>425.0</v>
      </c>
      <c r="B426" s="8">
        <v>76.0</v>
      </c>
      <c r="C426" s="172" t="s">
        <v>3398</v>
      </c>
      <c r="D426" s="108" t="s">
        <v>3399</v>
      </c>
      <c r="E426" s="108" t="s">
        <v>3400</v>
      </c>
      <c r="F426" s="108" t="s">
        <v>3401</v>
      </c>
      <c r="G426" s="173" t="s">
        <v>13</v>
      </c>
      <c r="H426" s="143">
        <v>9.0</v>
      </c>
      <c r="I426" s="185" t="s">
        <v>119</v>
      </c>
      <c r="J426" s="277" t="s">
        <v>120</v>
      </c>
      <c r="K426" s="279"/>
      <c r="L426" s="108" t="s">
        <v>3402</v>
      </c>
      <c r="M426" s="185" t="s">
        <v>548</v>
      </c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>
      <c r="A427" s="7">
        <v>426.0</v>
      </c>
      <c r="B427" s="8">
        <v>77.0</v>
      </c>
      <c r="C427" s="172" t="s">
        <v>3403</v>
      </c>
      <c r="D427" s="108" t="s">
        <v>1440</v>
      </c>
      <c r="E427" s="108" t="s">
        <v>864</v>
      </c>
      <c r="F427" s="108" t="s">
        <v>3404</v>
      </c>
      <c r="G427" s="173" t="s">
        <v>13</v>
      </c>
      <c r="H427" s="143">
        <v>9.0</v>
      </c>
      <c r="I427" s="185" t="s">
        <v>119</v>
      </c>
      <c r="J427" s="277" t="s">
        <v>120</v>
      </c>
      <c r="K427" s="279"/>
      <c r="L427" s="174" t="str">
        <f>HYPERLINK("mailto:renacastillod@gmail.com","renacastillod@gmail.com")</f>
        <v>renacastillod@gmail.com</v>
      </c>
      <c r="M427" s="185" t="s">
        <v>548</v>
      </c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>
      <c r="A428" s="7">
        <v>427.0</v>
      </c>
      <c r="B428" s="8">
        <v>78.0</v>
      </c>
      <c r="C428" s="172" t="s">
        <v>3405</v>
      </c>
      <c r="D428" s="108" t="s">
        <v>58</v>
      </c>
      <c r="E428" s="108" t="s">
        <v>3406</v>
      </c>
      <c r="F428" s="108" t="s">
        <v>339</v>
      </c>
      <c r="G428" s="173" t="s">
        <v>13</v>
      </c>
      <c r="H428" s="143">
        <v>9.0</v>
      </c>
      <c r="I428" s="185" t="s">
        <v>119</v>
      </c>
      <c r="J428" s="277" t="s">
        <v>120</v>
      </c>
      <c r="K428" s="279"/>
      <c r="L428" s="174" t="str">
        <f>HYPERLINK("mailto:andreeacevalloos@gmail.com","andreeacevalloos@gmail.com")</f>
        <v>andreeacevalloos@gmail.com</v>
      </c>
      <c r="M428" s="185" t="s">
        <v>548</v>
      </c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>
      <c r="A429" s="7">
        <v>428.0</v>
      </c>
      <c r="B429" s="8">
        <v>79.0</v>
      </c>
      <c r="C429" s="172" t="s">
        <v>3407</v>
      </c>
      <c r="D429" s="108" t="s">
        <v>530</v>
      </c>
      <c r="E429" s="108" t="s">
        <v>3408</v>
      </c>
      <c r="F429" s="108" t="s">
        <v>812</v>
      </c>
      <c r="G429" s="173" t="s">
        <v>13</v>
      </c>
      <c r="H429" s="143">
        <v>9.0</v>
      </c>
      <c r="I429" s="185" t="s">
        <v>119</v>
      </c>
      <c r="J429" s="277" t="s">
        <v>120</v>
      </c>
      <c r="K429" s="279"/>
      <c r="L429" s="174" t="str">
        <f>HYPERLINK("mailto:estefac97@hotmail.com","estefac97@hotmail.com")</f>
        <v>estefac97@hotmail.com</v>
      </c>
      <c r="M429" s="185" t="s">
        <v>548</v>
      </c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>
      <c r="A430" s="7">
        <v>429.0</v>
      </c>
      <c r="B430" s="8">
        <v>80.0</v>
      </c>
      <c r="C430" s="172" t="s">
        <v>3409</v>
      </c>
      <c r="D430" s="108" t="s">
        <v>3410</v>
      </c>
      <c r="E430" s="108" t="s">
        <v>3411</v>
      </c>
      <c r="F430" s="108" t="s">
        <v>3412</v>
      </c>
      <c r="G430" s="173" t="s">
        <v>13</v>
      </c>
      <c r="H430" s="143">
        <v>9.0</v>
      </c>
      <c r="I430" s="185" t="s">
        <v>119</v>
      </c>
      <c r="J430" s="277" t="s">
        <v>120</v>
      </c>
      <c r="K430" s="279"/>
      <c r="L430" s="281" t="s">
        <v>3413</v>
      </c>
      <c r="M430" s="185" t="s">
        <v>548</v>
      </c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>
      <c r="A431" s="7">
        <v>430.0</v>
      </c>
      <c r="B431" s="8">
        <v>81.0</v>
      </c>
      <c r="C431" s="172" t="s">
        <v>3414</v>
      </c>
      <c r="D431" s="108" t="s">
        <v>484</v>
      </c>
      <c r="E431" s="108" t="s">
        <v>3415</v>
      </c>
      <c r="F431" s="108" t="s">
        <v>2654</v>
      </c>
      <c r="G431" s="173" t="s">
        <v>13</v>
      </c>
      <c r="H431" s="143">
        <v>9.0</v>
      </c>
      <c r="I431" s="185" t="s">
        <v>3416</v>
      </c>
      <c r="J431" s="277" t="s">
        <v>120</v>
      </c>
      <c r="K431" s="279"/>
      <c r="L431" s="281" t="s">
        <v>3417</v>
      </c>
      <c r="M431" s="185" t="s">
        <v>548</v>
      </c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>
      <c r="A432" s="7">
        <v>431.0</v>
      </c>
      <c r="B432" s="8">
        <v>82.0</v>
      </c>
      <c r="C432" s="172" t="s">
        <v>3418</v>
      </c>
      <c r="D432" s="108" t="s">
        <v>3419</v>
      </c>
      <c r="E432" s="108" t="s">
        <v>694</v>
      </c>
      <c r="F432" s="108" t="s">
        <v>857</v>
      </c>
      <c r="G432" s="173" t="s">
        <v>13</v>
      </c>
      <c r="H432" s="143">
        <v>9.0</v>
      </c>
      <c r="I432" s="185" t="s">
        <v>741</v>
      </c>
      <c r="J432" s="277" t="s">
        <v>120</v>
      </c>
      <c r="K432" s="279"/>
      <c r="L432" s="174" t="s">
        <v>3420</v>
      </c>
      <c r="M432" s="185" t="s">
        <v>548</v>
      </c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>
      <c r="A433" s="7">
        <v>432.0</v>
      </c>
      <c r="B433" s="8">
        <v>83.0</v>
      </c>
      <c r="C433" s="168" t="s">
        <v>1776</v>
      </c>
      <c r="D433" s="121" t="s">
        <v>1777</v>
      </c>
      <c r="E433" s="121" t="s">
        <v>1778</v>
      </c>
      <c r="F433" s="121" t="s">
        <v>1779</v>
      </c>
      <c r="G433" s="169" t="s">
        <v>13</v>
      </c>
      <c r="H433" s="165">
        <v>9.0</v>
      </c>
      <c r="I433" s="184" t="s">
        <v>119</v>
      </c>
      <c r="J433" s="235" t="s">
        <v>120</v>
      </c>
      <c r="K433" s="275" t="s">
        <v>2503</v>
      </c>
      <c r="L433" s="170" t="str">
        <f>HYPERLINK("mailto:carmenhenriquezsal@hotmail.com","carmenhenriquezsal@hotmail.com")</f>
        <v>carmenhenriquezsal@hotmail.com</v>
      </c>
      <c r="M433" s="184" t="s">
        <v>548</v>
      </c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>
      <c r="A434" s="7">
        <v>433.0</v>
      </c>
      <c r="B434" s="8">
        <v>84.0</v>
      </c>
      <c r="C434" s="172" t="s">
        <v>3421</v>
      </c>
      <c r="D434" s="108" t="s">
        <v>53</v>
      </c>
      <c r="E434" s="108" t="s">
        <v>1087</v>
      </c>
      <c r="F434" s="108" t="s">
        <v>694</v>
      </c>
      <c r="G434" s="173" t="s">
        <v>13</v>
      </c>
      <c r="H434" s="143">
        <v>9.0</v>
      </c>
      <c r="I434" s="185" t="s">
        <v>119</v>
      </c>
      <c r="J434" s="277" t="s">
        <v>120</v>
      </c>
      <c r="K434" s="279"/>
      <c r="L434" s="174" t="str">
        <f>HYPERLINK("mailto:brenduh97@yahoo.com.mx","brenduh97@yahoo.com.mx")</f>
        <v>brenduh97@yahoo.com.mx</v>
      </c>
      <c r="M434" s="185" t="s">
        <v>548</v>
      </c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>
      <c r="A435" s="7">
        <v>434.0</v>
      </c>
      <c r="B435" s="8">
        <v>85.0</v>
      </c>
      <c r="C435" s="172" t="s">
        <v>3422</v>
      </c>
      <c r="D435" s="108" t="s">
        <v>536</v>
      </c>
      <c r="E435" s="108" t="s">
        <v>123</v>
      </c>
      <c r="F435" s="108" t="s">
        <v>3423</v>
      </c>
      <c r="G435" s="173" t="s">
        <v>13</v>
      </c>
      <c r="H435" s="143">
        <v>9.0</v>
      </c>
      <c r="I435" s="185" t="s">
        <v>119</v>
      </c>
      <c r="J435" s="277" t="s">
        <v>120</v>
      </c>
      <c r="K435" s="279"/>
      <c r="L435" s="174" t="str">
        <f>HYPERLINK("mailto:karla_mena.p@hotmail.com","karla_mena.p@hotmail.com")</f>
        <v>karla_mena.p@hotmail.com</v>
      </c>
      <c r="M435" s="185" t="s">
        <v>548</v>
      </c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>
      <c r="A436" s="7">
        <v>435.0</v>
      </c>
      <c r="B436" s="8">
        <v>86.0</v>
      </c>
      <c r="C436" s="172" t="s">
        <v>3424</v>
      </c>
      <c r="D436" s="108" t="s">
        <v>2509</v>
      </c>
      <c r="E436" s="108" t="s">
        <v>3425</v>
      </c>
      <c r="F436" s="108" t="s">
        <v>1771</v>
      </c>
      <c r="G436" s="173" t="s">
        <v>13</v>
      </c>
      <c r="H436" s="143">
        <v>9.0</v>
      </c>
      <c r="I436" s="185" t="s">
        <v>119</v>
      </c>
      <c r="J436" s="277" t="s">
        <v>120</v>
      </c>
      <c r="K436" s="279"/>
      <c r="L436" s="174" t="str">
        <f>HYPERLINK("mailto:palomapedrote@hotmail.com","palomapedrote@hotmail.com")</f>
        <v>palomapedrote@hotmail.com</v>
      </c>
      <c r="M436" s="185" t="s">
        <v>548</v>
      </c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>
      <c r="A437" s="7">
        <v>436.0</v>
      </c>
      <c r="B437" s="8">
        <v>87.0</v>
      </c>
      <c r="C437" s="168" t="s">
        <v>1831</v>
      </c>
      <c r="D437" s="121" t="s">
        <v>1832</v>
      </c>
      <c r="E437" s="121" t="s">
        <v>1833</v>
      </c>
      <c r="F437" s="121" t="s">
        <v>147</v>
      </c>
      <c r="G437" s="169" t="s">
        <v>13</v>
      </c>
      <c r="H437" s="165">
        <v>9.0</v>
      </c>
      <c r="I437" s="184" t="s">
        <v>119</v>
      </c>
      <c r="J437" s="235" t="s">
        <v>120</v>
      </c>
      <c r="K437" s="275" t="s">
        <v>2498</v>
      </c>
      <c r="L437" s="170" t="str">
        <f>HYPERLINK("mailto:sortega.sophia@gmail.com","sortega.sophia@gmail.com")</f>
        <v>sortega.sophia@gmail.com</v>
      </c>
      <c r="M437" s="184" t="s">
        <v>548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>
      <c r="A438" s="7">
        <v>437.0</v>
      </c>
      <c r="B438" s="8">
        <v>88.0</v>
      </c>
      <c r="C438" s="168" t="s">
        <v>1802</v>
      </c>
      <c r="D438" s="121" t="s">
        <v>302</v>
      </c>
      <c r="E438" s="121" t="s">
        <v>1803</v>
      </c>
      <c r="F438" s="121" t="s">
        <v>430</v>
      </c>
      <c r="G438" s="169" t="s">
        <v>13</v>
      </c>
      <c r="H438" s="165">
        <v>9.0</v>
      </c>
      <c r="I438" s="184" t="s">
        <v>119</v>
      </c>
      <c r="J438" s="235" t="s">
        <v>120</v>
      </c>
      <c r="K438" s="275" t="s">
        <v>2503</v>
      </c>
      <c r="L438" s="170" t="str">
        <f>HYPERLINK("mailto:marijoseroaro@gmail.com","marijoseroaro@gmail.com")</f>
        <v>marijoseroaro@gmail.com</v>
      </c>
      <c r="M438" s="184" t="s">
        <v>548</v>
      </c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>
      <c r="A439" s="7">
        <v>438.0</v>
      </c>
      <c r="B439" s="8">
        <v>89.0</v>
      </c>
      <c r="C439" s="172" t="s">
        <v>3426</v>
      </c>
      <c r="D439" s="108" t="s">
        <v>536</v>
      </c>
      <c r="E439" s="108" t="s">
        <v>898</v>
      </c>
      <c r="F439" s="108" t="s">
        <v>998</v>
      </c>
      <c r="G439" s="173" t="s">
        <v>13</v>
      </c>
      <c r="H439" s="143">
        <v>9.0</v>
      </c>
      <c r="I439" s="185" t="s">
        <v>119</v>
      </c>
      <c r="J439" s="277" t="s">
        <v>120</v>
      </c>
      <c r="K439" s="279"/>
      <c r="L439" s="174" t="str">
        <f>HYPERLINK("mailto:Karla_sm30@hotmail.com","Karla_sm30@hotmail.com")</f>
        <v>Karla_sm30@hotmail.com</v>
      </c>
      <c r="M439" s="185" t="s">
        <v>548</v>
      </c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>
      <c r="A440" s="7">
        <v>439.0</v>
      </c>
      <c r="B440" s="8">
        <v>90.0</v>
      </c>
      <c r="C440" s="172" t="s">
        <v>3427</v>
      </c>
      <c r="D440" s="108" t="s">
        <v>320</v>
      </c>
      <c r="E440" s="108" t="s">
        <v>3428</v>
      </c>
      <c r="F440" s="108" t="s">
        <v>1103</v>
      </c>
      <c r="G440" s="173" t="s">
        <v>13</v>
      </c>
      <c r="H440" s="143">
        <v>9.0</v>
      </c>
      <c r="I440" s="185" t="s">
        <v>119</v>
      </c>
      <c r="J440" s="277" t="s">
        <v>120</v>
      </c>
      <c r="K440" s="279"/>
      <c r="L440" s="174" t="str">
        <f>HYPERLINK("mailto:paotenaa14@gmail.com","paotenaa14@gmail.com")</f>
        <v>paotenaa14@gmail.com</v>
      </c>
      <c r="M440" s="185" t="s">
        <v>548</v>
      </c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>
      <c r="A441" s="7">
        <v>440.0</v>
      </c>
      <c r="B441" s="8">
        <v>91.0</v>
      </c>
      <c r="C441" s="172" t="s">
        <v>3429</v>
      </c>
      <c r="D441" s="108" t="s">
        <v>1527</v>
      </c>
      <c r="E441" s="108" t="s">
        <v>2445</v>
      </c>
      <c r="F441" s="108" t="s">
        <v>3195</v>
      </c>
      <c r="G441" s="173" t="s">
        <v>13</v>
      </c>
      <c r="H441" s="143">
        <v>9.0</v>
      </c>
      <c r="I441" s="185" t="s">
        <v>119</v>
      </c>
      <c r="J441" s="277" t="s">
        <v>120</v>
      </c>
      <c r="K441" s="279"/>
      <c r="L441" s="174" t="str">
        <f>HYPERLINK("mailto:gabytt_97@hotmail.com","gabytt_97@hotmail.com")</f>
        <v>gabytt_97@hotmail.com</v>
      </c>
      <c r="M441" s="185" t="s">
        <v>548</v>
      </c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>
      <c r="A442" s="7">
        <v>441.0</v>
      </c>
      <c r="B442" s="8">
        <v>92.0</v>
      </c>
      <c r="C442" s="172" t="s">
        <v>3430</v>
      </c>
      <c r="D442" s="108" t="s">
        <v>3431</v>
      </c>
      <c r="E442" s="108" t="s">
        <v>143</v>
      </c>
      <c r="F442" s="108" t="s">
        <v>1740</v>
      </c>
      <c r="G442" s="173" t="s">
        <v>13</v>
      </c>
      <c r="H442" s="143">
        <v>9.0</v>
      </c>
      <c r="I442" s="185" t="s">
        <v>81</v>
      </c>
      <c r="J442" s="277" t="s">
        <v>120</v>
      </c>
      <c r="K442" s="279"/>
      <c r="L442" s="174" t="str">
        <f>HYPERLINK("mailto:tania_tady@hotmail.com","tania_tady@hotmail.com")</f>
        <v>tania_tady@hotmail.com</v>
      </c>
      <c r="M442" s="185" t="s">
        <v>548</v>
      </c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>
      <c r="A443" s="7">
        <v>442.0</v>
      </c>
      <c r="B443" s="8">
        <v>93.0</v>
      </c>
      <c r="C443" s="172" t="s">
        <v>3432</v>
      </c>
      <c r="D443" s="108" t="s">
        <v>3433</v>
      </c>
      <c r="E443" s="108" t="s">
        <v>28</v>
      </c>
      <c r="F443" s="108" t="s">
        <v>40</v>
      </c>
      <c r="G443" s="173" t="s">
        <v>13</v>
      </c>
      <c r="H443" s="143">
        <v>9.0</v>
      </c>
      <c r="I443" s="185" t="s">
        <v>81</v>
      </c>
      <c r="J443" s="277" t="s">
        <v>120</v>
      </c>
      <c r="K443" s="279"/>
      <c r="L443" s="174" t="str">
        <f>HYPERLINK("mailto:gracevcampos@hotmail.com","gracevcampos@hotmail.com")</f>
        <v>gracevcampos@hotmail.com</v>
      </c>
      <c r="M443" s="185" t="s">
        <v>548</v>
      </c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>
      <c r="A444" s="7">
        <v>443.0</v>
      </c>
      <c r="B444" s="8">
        <v>94.0</v>
      </c>
      <c r="C444" s="168" t="s">
        <v>1836</v>
      </c>
      <c r="D444" s="121" t="s">
        <v>1837</v>
      </c>
      <c r="E444" s="121" t="s">
        <v>1523</v>
      </c>
      <c r="F444" s="121" t="s">
        <v>494</v>
      </c>
      <c r="G444" s="169" t="s">
        <v>13</v>
      </c>
      <c r="H444" s="165">
        <v>9.0</v>
      </c>
      <c r="I444" s="184" t="s">
        <v>119</v>
      </c>
      <c r="J444" s="235" t="s">
        <v>120</v>
      </c>
      <c r="K444" s="275" t="s">
        <v>2498</v>
      </c>
      <c r="L444" s="170" t="str">
        <f>HYPERLINK("mailto:tzenilm94@gmail.com","tzenilm94@gmail.com")</f>
        <v>tzenilm94@gmail.com</v>
      </c>
      <c r="M444" s="184" t="s">
        <v>548</v>
      </c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>
      <c r="A445" s="7">
        <v>444.0</v>
      </c>
      <c r="B445" s="8">
        <v>95.0</v>
      </c>
      <c r="C445" s="191">
        <v>278728.0</v>
      </c>
      <c r="D445" s="87" t="s">
        <v>3434</v>
      </c>
      <c r="E445" s="87" t="s">
        <v>325</v>
      </c>
      <c r="F445" s="87" t="s">
        <v>3435</v>
      </c>
      <c r="G445" s="7" t="s">
        <v>22</v>
      </c>
      <c r="H445" s="90">
        <v>9.0</v>
      </c>
      <c r="I445" s="89" t="s">
        <v>170</v>
      </c>
      <c r="J445" s="274" t="s">
        <v>120</v>
      </c>
      <c r="K445" s="259"/>
      <c r="L445" s="249" t="str">
        <f>HYPERLINK("mailto:yair.eaf@gmail.com","yair.eaf@gmail.com")</f>
        <v>yair.eaf@gmail.com</v>
      </c>
      <c r="M445" s="89" t="s">
        <v>564</v>
      </c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>
      <c r="A446" s="7">
        <v>445.0</v>
      </c>
      <c r="B446" s="8">
        <v>96.0</v>
      </c>
      <c r="C446" s="191" t="s">
        <v>3436</v>
      </c>
      <c r="D446" s="87" t="s">
        <v>3437</v>
      </c>
      <c r="E446" s="87" t="s">
        <v>2409</v>
      </c>
      <c r="F446" s="87" t="s">
        <v>3438</v>
      </c>
      <c r="G446" s="7" t="s">
        <v>22</v>
      </c>
      <c r="H446" s="90">
        <v>9.0</v>
      </c>
      <c r="I446" s="89" t="s">
        <v>170</v>
      </c>
      <c r="J446" s="274" t="s">
        <v>120</v>
      </c>
      <c r="K446" s="259"/>
      <c r="L446" s="249" t="str">
        <f>HYPERLINK("mailto:ceap_4896@hotmail.com","ceap_4896@hotmail.com")</f>
        <v>ceap_4896@hotmail.com</v>
      </c>
      <c r="M446" s="89" t="s">
        <v>564</v>
      </c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>
      <c r="A447" s="7">
        <v>446.0</v>
      </c>
      <c r="B447" s="8">
        <v>97.0</v>
      </c>
      <c r="C447" s="191" t="s">
        <v>3439</v>
      </c>
      <c r="D447" s="87" t="s">
        <v>773</v>
      </c>
      <c r="E447" s="87" t="s">
        <v>3440</v>
      </c>
      <c r="F447" s="87" t="s">
        <v>681</v>
      </c>
      <c r="G447" s="7" t="s">
        <v>22</v>
      </c>
      <c r="H447" s="90">
        <v>9.0</v>
      </c>
      <c r="I447" s="89" t="s">
        <v>170</v>
      </c>
      <c r="J447" s="274" t="s">
        <v>120</v>
      </c>
      <c r="K447" s="259"/>
      <c r="L447" s="249" t="str">
        <f>HYPERLINK("mailto:alebapu.12@gmail.com","alebapu.12@gmail.com")</f>
        <v>alebapu.12@gmail.com</v>
      </c>
      <c r="M447" s="89" t="s">
        <v>564</v>
      </c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>
      <c r="A448" s="7">
        <v>447.0</v>
      </c>
      <c r="B448" s="8">
        <v>98.0</v>
      </c>
      <c r="C448" s="191" t="s">
        <v>3441</v>
      </c>
      <c r="D448" s="87" t="s">
        <v>585</v>
      </c>
      <c r="E448" s="87" t="s">
        <v>1678</v>
      </c>
      <c r="F448" s="87" t="s">
        <v>123</v>
      </c>
      <c r="G448" s="7" t="s">
        <v>22</v>
      </c>
      <c r="H448" s="90">
        <v>9.0</v>
      </c>
      <c r="I448" s="89" t="s">
        <v>119</v>
      </c>
      <c r="J448" s="274" t="s">
        <v>120</v>
      </c>
      <c r="K448" s="259"/>
      <c r="L448" s="249" t="str">
        <f>HYPERLINK("mailto:randal_3105@hotmail.com","randal_3105@hotmail.com")</f>
        <v>randal_3105@hotmail.com</v>
      </c>
      <c r="M448" s="89" t="s">
        <v>564</v>
      </c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>
      <c r="A449" s="7">
        <v>448.0</v>
      </c>
      <c r="B449" s="8">
        <v>99.0</v>
      </c>
      <c r="C449" s="191" t="s">
        <v>3442</v>
      </c>
      <c r="D449" s="87" t="s">
        <v>160</v>
      </c>
      <c r="E449" s="87" t="s">
        <v>1255</v>
      </c>
      <c r="F449" s="87" t="s">
        <v>67</v>
      </c>
      <c r="G449" s="7" t="s">
        <v>22</v>
      </c>
      <c r="H449" s="90">
        <v>9.0</v>
      </c>
      <c r="I449" s="89" t="s">
        <v>3443</v>
      </c>
      <c r="J449" s="274" t="s">
        <v>120</v>
      </c>
      <c r="K449" s="259"/>
      <c r="L449" s="249" t="str">
        <f>HYPERLINK("mailto:andresev26@gmail.com","andresev26@gmail.com")</f>
        <v>andresev26@gmail.com</v>
      </c>
      <c r="M449" s="89" t="s">
        <v>564</v>
      </c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>
      <c r="A450" s="7">
        <v>449.0</v>
      </c>
      <c r="B450" s="8">
        <v>100.0</v>
      </c>
      <c r="C450" s="191" t="s">
        <v>3444</v>
      </c>
      <c r="D450" s="87" t="s">
        <v>3445</v>
      </c>
      <c r="E450" s="87" t="s">
        <v>3446</v>
      </c>
      <c r="F450" s="282" t="s">
        <v>3447</v>
      </c>
      <c r="G450" s="7" t="s">
        <v>22</v>
      </c>
      <c r="H450" s="90">
        <v>9.0</v>
      </c>
      <c r="I450" s="89" t="s">
        <v>119</v>
      </c>
      <c r="J450" s="274" t="s">
        <v>120</v>
      </c>
      <c r="K450" s="259"/>
      <c r="L450" s="249" t="str">
        <f>HYPERLINK("mailto:adler.ec@outlook.com","adler.ec@outlook.com")</f>
        <v>adler.ec@outlook.com</v>
      </c>
      <c r="M450" s="89" t="s">
        <v>564</v>
      </c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>
      <c r="A451" s="7">
        <v>450.0</v>
      </c>
      <c r="B451" s="8">
        <v>101.0</v>
      </c>
      <c r="C451" s="191" t="s">
        <v>3448</v>
      </c>
      <c r="D451" s="87" t="s">
        <v>3449</v>
      </c>
      <c r="E451" s="87" t="s">
        <v>3450</v>
      </c>
      <c r="F451" s="87" t="s">
        <v>920</v>
      </c>
      <c r="G451" s="7" t="s">
        <v>22</v>
      </c>
      <c r="H451" s="90">
        <v>9.0</v>
      </c>
      <c r="I451" s="89" t="s">
        <v>119</v>
      </c>
      <c r="J451" s="274" t="s">
        <v>120</v>
      </c>
      <c r="K451" s="259"/>
      <c r="L451" s="249" t="s">
        <v>3451</v>
      </c>
      <c r="M451" s="89" t="s">
        <v>564</v>
      </c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>
      <c r="A452" s="7">
        <v>451.0</v>
      </c>
      <c r="B452" s="8">
        <v>102.0</v>
      </c>
      <c r="C452" s="50" t="s">
        <v>565</v>
      </c>
      <c r="D452" s="57" t="s">
        <v>566</v>
      </c>
      <c r="E452" s="57" t="s">
        <v>25</v>
      </c>
      <c r="F452" s="57" t="s">
        <v>567</v>
      </c>
      <c r="G452" s="56" t="s">
        <v>22</v>
      </c>
      <c r="H452" s="52">
        <v>9.0</v>
      </c>
      <c r="I452" s="53" t="s">
        <v>119</v>
      </c>
      <c r="J452" s="67" t="s">
        <v>120</v>
      </c>
      <c r="K452" s="68"/>
      <c r="L452" s="55" t="str">
        <f>HYPERLINK("mailto:gnorm24@hotmail.com","gnorm24@hotmail.com")</f>
        <v>gnorm24@hotmail.com</v>
      </c>
      <c r="M452" s="53" t="s">
        <v>564</v>
      </c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>
      <c r="A453" s="7">
        <v>452.0</v>
      </c>
      <c r="B453" s="8">
        <v>103.0</v>
      </c>
      <c r="C453" s="191" t="s">
        <v>3452</v>
      </c>
      <c r="D453" s="87" t="s">
        <v>773</v>
      </c>
      <c r="E453" s="87" t="s">
        <v>430</v>
      </c>
      <c r="F453" s="87" t="s">
        <v>3453</v>
      </c>
      <c r="G453" s="7" t="s">
        <v>22</v>
      </c>
      <c r="H453" s="90">
        <v>9.0</v>
      </c>
      <c r="I453" s="89" t="s">
        <v>119</v>
      </c>
      <c r="J453" s="274" t="s">
        <v>120</v>
      </c>
      <c r="K453" s="259"/>
      <c r="L453" s="249" t="str">
        <f>HYPERLINK("mailto:alx.99hdez@hotmail.com","alx.99hdez@hotmail.com")</f>
        <v>alx.99hdez@hotmail.com</v>
      </c>
      <c r="M453" s="89" t="s">
        <v>564</v>
      </c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>
      <c r="A454" s="7">
        <v>453.0</v>
      </c>
      <c r="B454" s="8">
        <v>104.0</v>
      </c>
      <c r="C454" s="160" t="s">
        <v>1785</v>
      </c>
      <c r="D454" s="115" t="s">
        <v>476</v>
      </c>
      <c r="E454" s="115" t="s">
        <v>123</v>
      </c>
      <c r="F454" s="115" t="s">
        <v>1087</v>
      </c>
      <c r="G454" s="116" t="s">
        <v>22</v>
      </c>
      <c r="H454" s="104">
        <v>9.0</v>
      </c>
      <c r="I454" s="114" t="s">
        <v>119</v>
      </c>
      <c r="J454" s="227" t="s">
        <v>120</v>
      </c>
      <c r="K454" s="126" t="s">
        <v>2503</v>
      </c>
      <c r="L454" s="251" t="str">
        <f>HYPERLINK("mailto:ro.menamtz97@gmail.com","ro.menamtz97@gmail.com")</f>
        <v>ro.menamtz97@gmail.com</v>
      </c>
      <c r="M454" s="114" t="s">
        <v>564</v>
      </c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>
      <c r="A455" s="7">
        <v>454.0</v>
      </c>
      <c r="B455" s="8">
        <v>105.0</v>
      </c>
      <c r="C455" s="191" t="s">
        <v>3454</v>
      </c>
      <c r="D455" s="87" t="s">
        <v>3455</v>
      </c>
      <c r="E455" s="87" t="s">
        <v>2225</v>
      </c>
      <c r="F455" s="87" t="s">
        <v>3456</v>
      </c>
      <c r="G455" s="7" t="s">
        <v>22</v>
      </c>
      <c r="H455" s="90">
        <v>9.0</v>
      </c>
      <c r="I455" s="89" t="s">
        <v>741</v>
      </c>
      <c r="J455" s="274" t="s">
        <v>120</v>
      </c>
      <c r="K455" s="259"/>
      <c r="L455" s="249" t="str">
        <f>HYPERLINK("mailto:Javipama97@hotmail.com","Javipama97@hotmail.com")</f>
        <v>Javipama97@hotmail.com</v>
      </c>
      <c r="M455" s="89" t="s">
        <v>564</v>
      </c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>
      <c r="A456" s="7">
        <v>455.0</v>
      </c>
      <c r="B456" s="8">
        <v>106.0</v>
      </c>
      <c r="C456" s="191" t="s">
        <v>3457</v>
      </c>
      <c r="D456" s="87" t="s">
        <v>3458</v>
      </c>
      <c r="E456" s="87" t="s">
        <v>24</v>
      </c>
      <c r="F456" s="87" t="s">
        <v>3459</v>
      </c>
      <c r="G456" s="7" t="s">
        <v>22</v>
      </c>
      <c r="H456" s="90">
        <v>9.0</v>
      </c>
      <c r="I456" s="89" t="s">
        <v>119</v>
      </c>
      <c r="J456" s="274" t="s">
        <v>120</v>
      </c>
      <c r="K456" s="259"/>
      <c r="L456" s="249" t="s">
        <v>3460</v>
      </c>
      <c r="M456" s="89" t="s">
        <v>564</v>
      </c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>
      <c r="A457" s="7">
        <v>456.0</v>
      </c>
      <c r="B457" s="8">
        <v>107.0</v>
      </c>
      <c r="C457" s="160" t="s">
        <v>1834</v>
      </c>
      <c r="D457" s="115" t="s">
        <v>1093</v>
      </c>
      <c r="E457" s="115" t="s">
        <v>1835</v>
      </c>
      <c r="F457" s="115" t="s">
        <v>774</v>
      </c>
      <c r="G457" s="116" t="s">
        <v>22</v>
      </c>
      <c r="H457" s="104">
        <v>9.0</v>
      </c>
      <c r="I457" s="114" t="s">
        <v>470</v>
      </c>
      <c r="J457" s="227" t="s">
        <v>120</v>
      </c>
      <c r="K457" s="126" t="s">
        <v>2498</v>
      </c>
      <c r="L457" s="251" t="s">
        <v>3461</v>
      </c>
      <c r="M457" s="114" t="s">
        <v>564</v>
      </c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>
      <c r="A458" s="7">
        <v>457.0</v>
      </c>
      <c r="B458" s="8">
        <v>108.0</v>
      </c>
      <c r="C458" s="191" t="s">
        <v>3462</v>
      </c>
      <c r="D458" s="87" t="s">
        <v>1332</v>
      </c>
      <c r="E458" s="87" t="s">
        <v>837</v>
      </c>
      <c r="F458" s="87" t="s">
        <v>59</v>
      </c>
      <c r="G458" s="7" t="s">
        <v>22</v>
      </c>
      <c r="H458" s="90">
        <v>9.0</v>
      </c>
      <c r="I458" s="89" t="s">
        <v>119</v>
      </c>
      <c r="J458" s="274" t="s">
        <v>120</v>
      </c>
      <c r="K458" s="259"/>
      <c r="L458" s="249" t="str">
        <f>HYPERLINK("mailto:samuelito_19@live.com","samuelito_19@live.com")</f>
        <v>samuelito_19@live.com</v>
      </c>
      <c r="M458" s="89" t="s">
        <v>564</v>
      </c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>
      <c r="A459" s="7">
        <v>458.0</v>
      </c>
      <c r="B459" s="8">
        <v>109.0</v>
      </c>
      <c r="C459" s="168">
        <v>284564.0</v>
      </c>
      <c r="D459" s="121" t="s">
        <v>1761</v>
      </c>
      <c r="E459" s="121" t="s">
        <v>1762</v>
      </c>
      <c r="F459" s="121" t="s">
        <v>1763</v>
      </c>
      <c r="G459" s="169" t="s">
        <v>13</v>
      </c>
      <c r="H459" s="165">
        <v>10.0</v>
      </c>
      <c r="I459" s="184" t="s">
        <v>119</v>
      </c>
      <c r="J459" s="235" t="s">
        <v>120</v>
      </c>
      <c r="K459" s="275" t="s">
        <v>2507</v>
      </c>
      <c r="L459" s="121" t="s">
        <v>3463</v>
      </c>
      <c r="M459" s="184" t="s">
        <v>548</v>
      </c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>
      <c r="A460" s="7">
        <v>459.0</v>
      </c>
      <c r="B460" s="8">
        <v>110.0</v>
      </c>
      <c r="C460" s="168">
        <v>321328.0</v>
      </c>
      <c r="D460" s="121" t="s">
        <v>1768</v>
      </c>
      <c r="E460" s="121" t="s">
        <v>897</v>
      </c>
      <c r="F460" s="121" t="s">
        <v>1585</v>
      </c>
      <c r="G460" s="169" t="s">
        <v>13</v>
      </c>
      <c r="H460" s="165">
        <v>10.0</v>
      </c>
      <c r="I460" s="184" t="s">
        <v>170</v>
      </c>
      <c r="J460" s="235" t="s">
        <v>120</v>
      </c>
      <c r="K460" s="275" t="s">
        <v>2503</v>
      </c>
      <c r="L460" s="121" t="s">
        <v>3464</v>
      </c>
      <c r="M460" s="184" t="s">
        <v>548</v>
      </c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>
      <c r="A461" s="7">
        <v>460.0</v>
      </c>
      <c r="B461" s="8">
        <v>111.0</v>
      </c>
      <c r="C461" s="172">
        <v>328142.0</v>
      </c>
      <c r="D461" s="108" t="s">
        <v>3465</v>
      </c>
      <c r="E461" s="108" t="s">
        <v>3466</v>
      </c>
      <c r="F461" s="108" t="s">
        <v>3467</v>
      </c>
      <c r="G461" s="173" t="s">
        <v>13</v>
      </c>
      <c r="H461" s="143">
        <v>10.0</v>
      </c>
      <c r="I461" s="185" t="s">
        <v>170</v>
      </c>
      <c r="J461" s="277" t="s">
        <v>120</v>
      </c>
      <c r="K461" s="279"/>
      <c r="L461" s="108" t="s">
        <v>3468</v>
      </c>
      <c r="M461" s="185" t="s">
        <v>548</v>
      </c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>
      <c r="A462" s="7">
        <v>461.0</v>
      </c>
      <c r="B462" s="8">
        <v>112.0</v>
      </c>
      <c r="C462" s="168">
        <v>312910.0</v>
      </c>
      <c r="D462" s="121" t="s">
        <v>1769</v>
      </c>
      <c r="E462" s="121" t="s">
        <v>1770</v>
      </c>
      <c r="F462" s="121" t="s">
        <v>1771</v>
      </c>
      <c r="G462" s="169" t="s">
        <v>13</v>
      </c>
      <c r="H462" s="165">
        <v>10.0</v>
      </c>
      <c r="I462" s="184" t="s">
        <v>81</v>
      </c>
      <c r="J462" s="235" t="s">
        <v>120</v>
      </c>
      <c r="K462" s="275" t="s">
        <v>2503</v>
      </c>
      <c r="L462" s="121" t="s">
        <v>3469</v>
      </c>
      <c r="M462" s="184" t="s">
        <v>548</v>
      </c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>
      <c r="A463" s="7">
        <v>462.0</v>
      </c>
      <c r="B463" s="8">
        <v>113.0</v>
      </c>
      <c r="C463" s="172">
        <v>319372.0</v>
      </c>
      <c r="D463" s="108" t="s">
        <v>173</v>
      </c>
      <c r="E463" s="108" t="s">
        <v>3470</v>
      </c>
      <c r="F463" s="108" t="s">
        <v>3471</v>
      </c>
      <c r="G463" s="173" t="s">
        <v>13</v>
      </c>
      <c r="H463" s="143">
        <v>10.0</v>
      </c>
      <c r="I463" s="185" t="s">
        <v>537</v>
      </c>
      <c r="J463" s="277" t="s">
        <v>120</v>
      </c>
      <c r="K463" s="279"/>
      <c r="L463" s="108" t="s">
        <v>3472</v>
      </c>
      <c r="M463" s="185" t="s">
        <v>548</v>
      </c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>
      <c r="A464" s="7">
        <v>463.0</v>
      </c>
      <c r="B464" s="8">
        <v>114.0</v>
      </c>
      <c r="C464" s="168">
        <v>320858.0</v>
      </c>
      <c r="D464" s="121" t="s">
        <v>1764</v>
      </c>
      <c r="E464" s="121" t="s">
        <v>459</v>
      </c>
      <c r="F464" s="121" t="s">
        <v>174</v>
      </c>
      <c r="G464" s="169" t="s">
        <v>13</v>
      </c>
      <c r="H464" s="165">
        <v>10.0</v>
      </c>
      <c r="I464" s="184" t="s">
        <v>81</v>
      </c>
      <c r="J464" s="235" t="s">
        <v>120</v>
      </c>
      <c r="K464" s="275" t="s">
        <v>2507</v>
      </c>
      <c r="L464" s="121" t="s">
        <v>3473</v>
      </c>
      <c r="M464" s="184" t="s">
        <v>548</v>
      </c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>
      <c r="A465" s="7">
        <v>464.0</v>
      </c>
      <c r="B465" s="8">
        <v>115.0</v>
      </c>
      <c r="C465" s="172">
        <v>285781.0</v>
      </c>
      <c r="D465" s="108" t="s">
        <v>47</v>
      </c>
      <c r="E465" s="108" t="s">
        <v>1351</v>
      </c>
      <c r="F465" s="108" t="s">
        <v>1064</v>
      </c>
      <c r="G465" s="173" t="s">
        <v>13</v>
      </c>
      <c r="H465" s="143">
        <v>10.0</v>
      </c>
      <c r="I465" s="185" t="s">
        <v>3474</v>
      </c>
      <c r="J465" s="277" t="s">
        <v>120</v>
      </c>
      <c r="K465" s="279"/>
      <c r="L465" s="108" t="s">
        <v>3475</v>
      </c>
      <c r="M465" s="185" t="s">
        <v>548</v>
      </c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>
      <c r="A466" s="7">
        <v>465.0</v>
      </c>
      <c r="B466" s="8">
        <v>116.0</v>
      </c>
      <c r="C466" s="172">
        <v>283174.0</v>
      </c>
      <c r="D466" s="108" t="s">
        <v>3410</v>
      </c>
      <c r="E466" s="108" t="s">
        <v>1008</v>
      </c>
      <c r="F466" s="108" t="s">
        <v>42</v>
      </c>
      <c r="G466" s="173" t="s">
        <v>13</v>
      </c>
      <c r="H466" s="143">
        <v>10.0</v>
      </c>
      <c r="I466" s="185" t="s">
        <v>170</v>
      </c>
      <c r="J466" s="277" t="s">
        <v>120</v>
      </c>
      <c r="K466" s="279"/>
      <c r="L466" s="108" t="s">
        <v>3476</v>
      </c>
      <c r="M466" s="185" t="s">
        <v>548</v>
      </c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>
      <c r="A467" s="7">
        <v>466.0</v>
      </c>
      <c r="B467" s="8">
        <v>117.0</v>
      </c>
      <c r="C467" s="172">
        <v>320578.0</v>
      </c>
      <c r="D467" s="108" t="s">
        <v>3477</v>
      </c>
      <c r="E467" s="108" t="s">
        <v>363</v>
      </c>
      <c r="F467" s="108" t="s">
        <v>49</v>
      </c>
      <c r="G467" s="173" t="s">
        <v>13</v>
      </c>
      <c r="H467" s="143">
        <v>10.0</v>
      </c>
      <c r="I467" s="185" t="s">
        <v>81</v>
      </c>
      <c r="J467" s="277" t="s">
        <v>120</v>
      </c>
      <c r="K467" s="279"/>
      <c r="L467" s="108" t="s">
        <v>3478</v>
      </c>
      <c r="M467" s="185" t="s">
        <v>548</v>
      </c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>
      <c r="A468" s="7">
        <v>467.0</v>
      </c>
      <c r="B468" s="8">
        <v>118.0</v>
      </c>
      <c r="C468" s="172">
        <v>321629.0</v>
      </c>
      <c r="D468" s="108" t="s">
        <v>1719</v>
      </c>
      <c r="E468" s="108" t="s">
        <v>912</v>
      </c>
      <c r="F468" s="108" t="s">
        <v>3479</v>
      </c>
      <c r="G468" s="173" t="s">
        <v>13</v>
      </c>
      <c r="H468" s="143">
        <v>10.0</v>
      </c>
      <c r="I468" s="185" t="s">
        <v>119</v>
      </c>
      <c r="J468" s="277" t="s">
        <v>120</v>
      </c>
      <c r="K468" s="279"/>
      <c r="L468" s="108" t="s">
        <v>3480</v>
      </c>
      <c r="M468" s="185" t="s">
        <v>548</v>
      </c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>
      <c r="A469" s="7">
        <v>468.0</v>
      </c>
      <c r="B469" s="8">
        <v>119.0</v>
      </c>
      <c r="C469" s="172">
        <v>321229.0</v>
      </c>
      <c r="D469" s="108" t="s">
        <v>3481</v>
      </c>
      <c r="E469" s="108" t="s">
        <v>3482</v>
      </c>
      <c r="F469" s="108" t="s">
        <v>840</v>
      </c>
      <c r="G469" s="173" t="s">
        <v>13</v>
      </c>
      <c r="H469" s="143">
        <v>10.0</v>
      </c>
      <c r="I469" s="185" t="s">
        <v>170</v>
      </c>
      <c r="J469" s="277" t="s">
        <v>120</v>
      </c>
      <c r="K469" s="279"/>
      <c r="L469" s="108" t="s">
        <v>3483</v>
      </c>
      <c r="M469" s="185" t="s">
        <v>548</v>
      </c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>
      <c r="A470" s="7">
        <v>469.0</v>
      </c>
      <c r="B470" s="8">
        <v>120.0</v>
      </c>
      <c r="C470" s="172">
        <v>322409.0</v>
      </c>
      <c r="D470" s="108" t="s">
        <v>3484</v>
      </c>
      <c r="E470" s="108" t="s">
        <v>1791</v>
      </c>
      <c r="F470" s="108" t="s">
        <v>3485</v>
      </c>
      <c r="G470" s="173" t="s">
        <v>13</v>
      </c>
      <c r="H470" s="143">
        <v>10.0</v>
      </c>
      <c r="I470" s="185" t="s">
        <v>3443</v>
      </c>
      <c r="J470" s="277" t="s">
        <v>120</v>
      </c>
      <c r="K470" s="279"/>
      <c r="L470" s="108" t="s">
        <v>3486</v>
      </c>
      <c r="M470" s="185" t="s">
        <v>548</v>
      </c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>
      <c r="A471" s="7">
        <v>470.0</v>
      </c>
      <c r="B471" s="8">
        <v>121.0</v>
      </c>
      <c r="C471" s="168">
        <v>314625.0</v>
      </c>
      <c r="D471" s="121" t="s">
        <v>58</v>
      </c>
      <c r="E471" s="121" t="s">
        <v>37</v>
      </c>
      <c r="F471" s="121" t="s">
        <v>1765</v>
      </c>
      <c r="G471" s="169" t="s">
        <v>13</v>
      </c>
      <c r="H471" s="165">
        <v>10.0</v>
      </c>
      <c r="I471" s="184" t="s">
        <v>1766</v>
      </c>
      <c r="J471" s="235" t="s">
        <v>120</v>
      </c>
      <c r="K471" s="275" t="s">
        <v>2507</v>
      </c>
      <c r="L471" s="121" t="s">
        <v>3487</v>
      </c>
      <c r="M471" s="184" t="s">
        <v>548</v>
      </c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>
      <c r="A472" s="7">
        <v>471.0</v>
      </c>
      <c r="B472" s="8">
        <v>122.0</v>
      </c>
      <c r="C472" s="172">
        <v>286031.0</v>
      </c>
      <c r="D472" s="108" t="s">
        <v>697</v>
      </c>
      <c r="E472" s="108" t="s">
        <v>3088</v>
      </c>
      <c r="F472" s="108" t="s">
        <v>812</v>
      </c>
      <c r="G472" s="173" t="s">
        <v>13</v>
      </c>
      <c r="H472" s="143">
        <v>10.0</v>
      </c>
      <c r="I472" s="185" t="s">
        <v>170</v>
      </c>
      <c r="J472" s="277" t="s">
        <v>120</v>
      </c>
      <c r="K472" s="279"/>
      <c r="L472" s="108" t="s">
        <v>3488</v>
      </c>
      <c r="M472" s="185" t="s">
        <v>548</v>
      </c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>
      <c r="A473" s="7">
        <v>472.0</v>
      </c>
      <c r="B473" s="8">
        <v>123.0</v>
      </c>
      <c r="C473" s="172">
        <v>285792.0</v>
      </c>
      <c r="D473" s="108" t="s">
        <v>1105</v>
      </c>
      <c r="E473" s="108" t="s">
        <v>486</v>
      </c>
      <c r="F473" s="108" t="s">
        <v>3489</v>
      </c>
      <c r="G473" s="173" t="s">
        <v>13</v>
      </c>
      <c r="H473" s="143">
        <v>10.0</v>
      </c>
      <c r="I473" s="185" t="s">
        <v>170</v>
      </c>
      <c r="J473" s="277" t="s">
        <v>120</v>
      </c>
      <c r="K473" s="279"/>
      <c r="L473" s="108" t="s">
        <v>3490</v>
      </c>
      <c r="M473" s="185" t="s">
        <v>548</v>
      </c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>
      <c r="A474" s="7">
        <v>473.0</v>
      </c>
      <c r="B474" s="8">
        <v>124.0</v>
      </c>
      <c r="C474" s="168">
        <v>319463.0</v>
      </c>
      <c r="D474" s="121" t="s">
        <v>1780</v>
      </c>
      <c r="E474" s="121" t="s">
        <v>486</v>
      </c>
      <c r="F474" s="121" t="s">
        <v>864</v>
      </c>
      <c r="G474" s="169" t="s">
        <v>13</v>
      </c>
      <c r="H474" s="165">
        <v>10.0</v>
      </c>
      <c r="I474" s="184" t="s">
        <v>170</v>
      </c>
      <c r="J474" s="235" t="s">
        <v>120</v>
      </c>
      <c r="K474" s="275" t="s">
        <v>2503</v>
      </c>
      <c r="L474" s="121" t="s">
        <v>3491</v>
      </c>
      <c r="M474" s="184" t="s">
        <v>548</v>
      </c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>
      <c r="A475" s="7">
        <v>474.0</v>
      </c>
      <c r="B475" s="8">
        <v>125.0</v>
      </c>
      <c r="C475" s="172">
        <v>330267.0</v>
      </c>
      <c r="D475" s="108" t="s">
        <v>3492</v>
      </c>
      <c r="E475" s="108" t="s">
        <v>3493</v>
      </c>
      <c r="F475" s="108" t="s">
        <v>19</v>
      </c>
      <c r="G475" s="173" t="s">
        <v>13</v>
      </c>
      <c r="H475" s="143">
        <v>10.0</v>
      </c>
      <c r="I475" s="185" t="s">
        <v>3494</v>
      </c>
      <c r="J475" s="277" t="s">
        <v>120</v>
      </c>
      <c r="K475" s="279"/>
      <c r="L475" s="108" t="s">
        <v>3495</v>
      </c>
      <c r="M475" s="185" t="s">
        <v>548</v>
      </c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>
      <c r="A476" s="7">
        <v>475.0</v>
      </c>
      <c r="B476" s="8">
        <v>126.0</v>
      </c>
      <c r="C476" s="168">
        <v>283769.0</v>
      </c>
      <c r="D476" s="121" t="s">
        <v>1781</v>
      </c>
      <c r="E476" s="121" t="s">
        <v>1782</v>
      </c>
      <c r="F476" s="121" t="s">
        <v>1783</v>
      </c>
      <c r="G476" s="169" t="s">
        <v>13</v>
      </c>
      <c r="H476" s="165">
        <v>10.0</v>
      </c>
      <c r="I476" s="184" t="s">
        <v>170</v>
      </c>
      <c r="J476" s="235" t="s">
        <v>120</v>
      </c>
      <c r="K476" s="275" t="s">
        <v>2503</v>
      </c>
      <c r="L476" s="121" t="s">
        <v>3496</v>
      </c>
      <c r="M476" s="184" t="s">
        <v>548</v>
      </c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>
      <c r="A477" s="7">
        <v>476.0</v>
      </c>
      <c r="B477" s="8">
        <v>127.0</v>
      </c>
      <c r="C477" s="168">
        <v>282506.0</v>
      </c>
      <c r="D477" s="121" t="s">
        <v>1784</v>
      </c>
      <c r="E477" s="121" t="s">
        <v>46</v>
      </c>
      <c r="F477" s="121" t="s">
        <v>66</v>
      </c>
      <c r="G477" s="169" t="s">
        <v>13</v>
      </c>
      <c r="H477" s="165">
        <v>10.0</v>
      </c>
      <c r="I477" s="184" t="s">
        <v>170</v>
      </c>
      <c r="J477" s="235" t="s">
        <v>120</v>
      </c>
      <c r="K477" s="275" t="s">
        <v>2503</v>
      </c>
      <c r="L477" s="121" t="s">
        <v>3497</v>
      </c>
      <c r="M477" s="184" t="s">
        <v>548</v>
      </c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>
      <c r="A478" s="7">
        <v>477.0</v>
      </c>
      <c r="B478" s="8">
        <v>128.0</v>
      </c>
      <c r="C478" s="172">
        <v>312582.0</v>
      </c>
      <c r="D478" s="108" t="s">
        <v>1715</v>
      </c>
      <c r="E478" s="108" t="s">
        <v>3498</v>
      </c>
      <c r="F478" s="108" t="s">
        <v>84</v>
      </c>
      <c r="G478" s="173" t="s">
        <v>13</v>
      </c>
      <c r="H478" s="143">
        <v>10.0</v>
      </c>
      <c r="I478" s="185" t="s">
        <v>170</v>
      </c>
      <c r="J478" s="277" t="s">
        <v>120</v>
      </c>
      <c r="K478" s="279"/>
      <c r="L478" s="108" t="s">
        <v>3499</v>
      </c>
      <c r="M478" s="185" t="s">
        <v>548</v>
      </c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>
      <c r="A479" s="7">
        <v>478.0</v>
      </c>
      <c r="B479" s="8">
        <v>129.0</v>
      </c>
      <c r="C479" s="172">
        <v>321474.0</v>
      </c>
      <c r="D479" s="108" t="s">
        <v>3500</v>
      </c>
      <c r="E479" s="108" t="s">
        <v>1478</v>
      </c>
      <c r="F479" s="108" t="s">
        <v>274</v>
      </c>
      <c r="G479" s="173" t="s">
        <v>13</v>
      </c>
      <c r="H479" s="143">
        <v>10.0</v>
      </c>
      <c r="I479" s="185" t="s">
        <v>81</v>
      </c>
      <c r="J479" s="277" t="s">
        <v>120</v>
      </c>
      <c r="K479" s="279"/>
      <c r="L479" s="108" t="s">
        <v>3501</v>
      </c>
      <c r="M479" s="185" t="s">
        <v>548</v>
      </c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>
      <c r="A480" s="7">
        <v>479.0</v>
      </c>
      <c r="B480" s="8">
        <v>130.0</v>
      </c>
      <c r="C480" s="172">
        <v>321267.0</v>
      </c>
      <c r="D480" s="108" t="s">
        <v>3484</v>
      </c>
      <c r="E480" s="108" t="s">
        <v>3502</v>
      </c>
      <c r="F480" s="108" t="s">
        <v>3503</v>
      </c>
      <c r="G480" s="173" t="s">
        <v>13</v>
      </c>
      <c r="H480" s="143">
        <v>10.0</v>
      </c>
      <c r="I480" s="185" t="s">
        <v>422</v>
      </c>
      <c r="J480" s="277" t="s">
        <v>120</v>
      </c>
      <c r="K480" s="279"/>
      <c r="L480" s="108" t="s">
        <v>3504</v>
      </c>
      <c r="M480" s="185" t="s">
        <v>548</v>
      </c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>
      <c r="A481" s="7">
        <v>480.0</v>
      </c>
      <c r="B481" s="8">
        <v>131.0</v>
      </c>
      <c r="C481" s="172">
        <v>327198.0</v>
      </c>
      <c r="D481" s="108" t="s">
        <v>320</v>
      </c>
      <c r="E481" s="108" t="s">
        <v>1061</v>
      </c>
      <c r="F481" s="108" t="s">
        <v>37</v>
      </c>
      <c r="G481" s="173" t="s">
        <v>13</v>
      </c>
      <c r="H481" s="143">
        <v>10.0</v>
      </c>
      <c r="I481" s="185" t="s">
        <v>170</v>
      </c>
      <c r="J481" s="277" t="s">
        <v>120</v>
      </c>
      <c r="K481" s="279"/>
      <c r="L481" s="108" t="s">
        <v>3505</v>
      </c>
      <c r="M481" s="185" t="s">
        <v>548</v>
      </c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>
      <c r="A482" s="7">
        <v>481.0</v>
      </c>
      <c r="B482" s="8">
        <v>132.0</v>
      </c>
      <c r="C482" s="168">
        <v>319382.0</v>
      </c>
      <c r="D482" s="121" t="s">
        <v>1797</v>
      </c>
      <c r="E482" s="121" t="s">
        <v>1798</v>
      </c>
      <c r="F482" s="121" t="s">
        <v>1799</v>
      </c>
      <c r="G482" s="169" t="s">
        <v>13</v>
      </c>
      <c r="H482" s="165">
        <v>10.0</v>
      </c>
      <c r="I482" s="184" t="s">
        <v>81</v>
      </c>
      <c r="J482" s="235" t="s">
        <v>120</v>
      </c>
      <c r="K482" s="275" t="s">
        <v>2503</v>
      </c>
      <c r="L482" s="121" t="s">
        <v>3506</v>
      </c>
      <c r="M482" s="184" t="s">
        <v>548</v>
      </c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>
      <c r="A483" s="7">
        <v>482.0</v>
      </c>
      <c r="B483" s="8">
        <v>133.0</v>
      </c>
      <c r="C483" s="168">
        <v>319103.0</v>
      </c>
      <c r="D483" s="121" t="s">
        <v>74</v>
      </c>
      <c r="E483" s="121" t="s">
        <v>1827</v>
      </c>
      <c r="F483" s="121" t="s">
        <v>554</v>
      </c>
      <c r="G483" s="169" t="s">
        <v>13</v>
      </c>
      <c r="H483" s="165">
        <v>10.0</v>
      </c>
      <c r="I483" s="184" t="s">
        <v>170</v>
      </c>
      <c r="J483" s="235" t="s">
        <v>120</v>
      </c>
      <c r="K483" s="275" t="s">
        <v>2498</v>
      </c>
      <c r="L483" s="121" t="s">
        <v>3507</v>
      </c>
      <c r="M483" s="184" t="s">
        <v>548</v>
      </c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>
      <c r="A484" s="7">
        <v>483.0</v>
      </c>
      <c r="B484" s="8">
        <v>134.0</v>
      </c>
      <c r="C484" s="172">
        <v>282638.0</v>
      </c>
      <c r="D484" s="108" t="s">
        <v>2799</v>
      </c>
      <c r="E484" s="108" t="s">
        <v>274</v>
      </c>
      <c r="F484" s="108" t="s">
        <v>3508</v>
      </c>
      <c r="G484" s="173" t="s">
        <v>13</v>
      </c>
      <c r="H484" s="143">
        <v>10.0</v>
      </c>
      <c r="I484" s="185" t="s">
        <v>170</v>
      </c>
      <c r="J484" s="277" t="s">
        <v>120</v>
      </c>
      <c r="K484" s="279"/>
      <c r="L484" s="108" t="s">
        <v>3509</v>
      </c>
      <c r="M484" s="185" t="s">
        <v>548</v>
      </c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>
      <c r="A485" s="7">
        <v>484.0</v>
      </c>
      <c r="B485" s="8">
        <v>135.0</v>
      </c>
      <c r="C485" s="168">
        <v>311940.0</v>
      </c>
      <c r="D485" s="121" t="s">
        <v>1840</v>
      </c>
      <c r="E485" s="121" t="s">
        <v>1771</v>
      </c>
      <c r="F485" s="121" t="s">
        <v>682</v>
      </c>
      <c r="G485" s="169" t="s">
        <v>13</v>
      </c>
      <c r="H485" s="165">
        <v>10.0</v>
      </c>
      <c r="I485" s="184" t="s">
        <v>170</v>
      </c>
      <c r="J485" s="235" t="s">
        <v>120</v>
      </c>
      <c r="K485" s="275" t="s">
        <v>3051</v>
      </c>
      <c r="L485" s="121" t="s">
        <v>3510</v>
      </c>
      <c r="M485" s="184" t="s">
        <v>548</v>
      </c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>
      <c r="A486" s="7">
        <v>485.0</v>
      </c>
      <c r="B486" s="8">
        <v>136.0</v>
      </c>
      <c r="C486" s="172">
        <v>312421.0</v>
      </c>
      <c r="D486" s="108" t="s">
        <v>173</v>
      </c>
      <c r="E486" s="108" t="s">
        <v>2956</v>
      </c>
      <c r="F486" s="108" t="s">
        <v>3511</v>
      </c>
      <c r="G486" s="173" t="s">
        <v>13</v>
      </c>
      <c r="H486" s="143">
        <v>10.0</v>
      </c>
      <c r="I486" s="185" t="s">
        <v>81</v>
      </c>
      <c r="J486" s="277" t="s">
        <v>120</v>
      </c>
      <c r="K486" s="279"/>
      <c r="L486" s="108" t="s">
        <v>3512</v>
      </c>
      <c r="M486" s="185" t="s">
        <v>548</v>
      </c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>
      <c r="A487" s="7">
        <v>486.0</v>
      </c>
      <c r="B487" s="8">
        <v>137.0</v>
      </c>
      <c r="C487" s="172">
        <v>324965.0</v>
      </c>
      <c r="D487" s="108" t="s">
        <v>58</v>
      </c>
      <c r="E487" s="108" t="s">
        <v>3513</v>
      </c>
      <c r="F487" s="108" t="s">
        <v>3514</v>
      </c>
      <c r="G487" s="173" t="s">
        <v>13</v>
      </c>
      <c r="H487" s="143">
        <v>10.0</v>
      </c>
      <c r="I487" s="185" t="s">
        <v>119</v>
      </c>
      <c r="J487" s="277" t="s">
        <v>120</v>
      </c>
      <c r="K487" s="279"/>
      <c r="L487" s="108" t="s">
        <v>3515</v>
      </c>
      <c r="M487" s="185" t="s">
        <v>548</v>
      </c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>
      <c r="A488" s="7">
        <v>487.0</v>
      </c>
      <c r="B488" s="8">
        <v>138.0</v>
      </c>
      <c r="C488" s="172">
        <v>317076.0</v>
      </c>
      <c r="D488" s="108" t="s">
        <v>3516</v>
      </c>
      <c r="E488" s="108" t="s">
        <v>964</v>
      </c>
      <c r="F488" s="108" t="s">
        <v>424</v>
      </c>
      <c r="G488" s="173" t="s">
        <v>13</v>
      </c>
      <c r="H488" s="143">
        <v>10.0</v>
      </c>
      <c r="I488" s="185" t="s">
        <v>170</v>
      </c>
      <c r="J488" s="277" t="s">
        <v>120</v>
      </c>
      <c r="K488" s="279"/>
      <c r="L488" s="108" t="s">
        <v>3517</v>
      </c>
      <c r="M488" s="185" t="s">
        <v>548</v>
      </c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>
      <c r="A489" s="7">
        <v>488.0</v>
      </c>
      <c r="B489" s="8">
        <v>139.0</v>
      </c>
      <c r="C489" s="168">
        <v>298114.0</v>
      </c>
      <c r="D489" s="121" t="s">
        <v>1804</v>
      </c>
      <c r="E489" s="121" t="s">
        <v>1805</v>
      </c>
      <c r="F489" s="121" t="s">
        <v>349</v>
      </c>
      <c r="G489" s="169" t="s">
        <v>13</v>
      </c>
      <c r="H489" s="165">
        <v>10.0</v>
      </c>
      <c r="I489" s="184" t="s">
        <v>170</v>
      </c>
      <c r="J489" s="235" t="s">
        <v>120</v>
      </c>
      <c r="K489" s="275" t="s">
        <v>2503</v>
      </c>
      <c r="L489" s="121" t="s">
        <v>3518</v>
      </c>
      <c r="M489" s="184" t="s">
        <v>548</v>
      </c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>
      <c r="A490" s="7">
        <v>489.0</v>
      </c>
      <c r="B490" s="8">
        <v>140.0</v>
      </c>
      <c r="C490" s="172">
        <v>317443.0</v>
      </c>
      <c r="D490" s="108" t="s">
        <v>58</v>
      </c>
      <c r="E490" s="108" t="s">
        <v>3519</v>
      </c>
      <c r="F490" s="108" t="s">
        <v>448</v>
      </c>
      <c r="G490" s="173" t="s">
        <v>13</v>
      </c>
      <c r="H490" s="143">
        <v>10.0</v>
      </c>
      <c r="I490" s="185" t="s">
        <v>170</v>
      </c>
      <c r="J490" s="277" t="s">
        <v>120</v>
      </c>
      <c r="K490" s="279"/>
      <c r="L490" s="108" t="s">
        <v>3520</v>
      </c>
      <c r="M490" s="185" t="s">
        <v>548</v>
      </c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>
      <c r="A491" s="7">
        <v>490.0</v>
      </c>
      <c r="B491" s="8">
        <v>141.0</v>
      </c>
      <c r="C491" s="172">
        <v>302287.0</v>
      </c>
      <c r="D491" s="108" t="s">
        <v>3521</v>
      </c>
      <c r="E491" s="108" t="s">
        <v>3229</v>
      </c>
      <c r="F491" s="108" t="s">
        <v>63</v>
      </c>
      <c r="G491" s="173" t="s">
        <v>13</v>
      </c>
      <c r="H491" s="143">
        <v>10.0</v>
      </c>
      <c r="I491" s="185" t="s">
        <v>170</v>
      </c>
      <c r="J491" s="277" t="s">
        <v>120</v>
      </c>
      <c r="K491" s="279"/>
      <c r="L491" s="108" t="s">
        <v>3522</v>
      </c>
      <c r="M491" s="185" t="s">
        <v>548</v>
      </c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>
      <c r="A492" s="7">
        <v>491.0</v>
      </c>
      <c r="B492" s="8">
        <v>142.0</v>
      </c>
      <c r="C492" s="172">
        <v>318865.0</v>
      </c>
      <c r="D492" s="108" t="s">
        <v>3523</v>
      </c>
      <c r="E492" s="108" t="s">
        <v>2140</v>
      </c>
      <c r="F492" s="108" t="s">
        <v>495</v>
      </c>
      <c r="G492" s="173" t="s">
        <v>13</v>
      </c>
      <c r="H492" s="143">
        <v>10.0</v>
      </c>
      <c r="I492" s="185" t="s">
        <v>359</v>
      </c>
      <c r="J492" s="277" t="s">
        <v>120</v>
      </c>
      <c r="K492" s="279"/>
      <c r="L492" s="108" t="s">
        <v>3524</v>
      </c>
      <c r="M492" s="185" t="s">
        <v>548</v>
      </c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>
      <c r="A493" s="7">
        <v>492.0</v>
      </c>
      <c r="B493" s="8">
        <v>143.0</v>
      </c>
      <c r="C493" s="168">
        <v>326419.0</v>
      </c>
      <c r="D493" s="121" t="s">
        <v>173</v>
      </c>
      <c r="E493" s="121" t="s">
        <v>181</v>
      </c>
      <c r="F493" s="121" t="s">
        <v>134</v>
      </c>
      <c r="G493" s="169" t="s">
        <v>13</v>
      </c>
      <c r="H493" s="165">
        <v>10.0</v>
      </c>
      <c r="I493" s="184" t="s">
        <v>170</v>
      </c>
      <c r="J493" s="235" t="s">
        <v>120</v>
      </c>
      <c r="K493" s="275" t="s">
        <v>2503</v>
      </c>
      <c r="L493" s="121" t="s">
        <v>3525</v>
      </c>
      <c r="M493" s="184" t="s">
        <v>548</v>
      </c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>
      <c r="A494" s="7">
        <v>493.0</v>
      </c>
      <c r="B494" s="8">
        <v>144.0</v>
      </c>
      <c r="C494" s="172">
        <v>331879.0</v>
      </c>
      <c r="D494" s="108" t="s">
        <v>3526</v>
      </c>
      <c r="E494" s="108" t="s">
        <v>143</v>
      </c>
      <c r="F494" s="108" t="s">
        <v>953</v>
      </c>
      <c r="G494" s="173" t="s">
        <v>13</v>
      </c>
      <c r="H494" s="143">
        <v>10.0</v>
      </c>
      <c r="I494" s="185" t="s">
        <v>81</v>
      </c>
      <c r="J494" s="277" t="s">
        <v>120</v>
      </c>
      <c r="K494" s="279"/>
      <c r="L494" s="108" t="s">
        <v>3527</v>
      </c>
      <c r="M494" s="185" t="s">
        <v>548</v>
      </c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>
      <c r="A495" s="7">
        <v>494.0</v>
      </c>
      <c r="B495" s="8">
        <v>145.0</v>
      </c>
      <c r="C495" s="191">
        <v>331482.0</v>
      </c>
      <c r="D495" s="87" t="s">
        <v>3528</v>
      </c>
      <c r="E495" s="87" t="s">
        <v>3529</v>
      </c>
      <c r="F495" s="87"/>
      <c r="G495" s="7" t="s">
        <v>22</v>
      </c>
      <c r="H495" s="90">
        <v>10.0</v>
      </c>
      <c r="I495" s="89" t="s">
        <v>170</v>
      </c>
      <c r="J495" s="274" t="s">
        <v>120</v>
      </c>
      <c r="K495" s="259"/>
      <c r="L495" s="87" t="s">
        <v>3530</v>
      </c>
      <c r="M495" s="89" t="s">
        <v>564</v>
      </c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>
      <c r="A496" s="7">
        <v>495.0</v>
      </c>
      <c r="B496" s="8">
        <v>146.0</v>
      </c>
      <c r="C496" s="191">
        <v>279486.0</v>
      </c>
      <c r="D496" s="87" t="s">
        <v>212</v>
      </c>
      <c r="E496" s="87" t="s">
        <v>3531</v>
      </c>
      <c r="F496" s="87" t="s">
        <v>2275</v>
      </c>
      <c r="G496" s="7" t="s">
        <v>22</v>
      </c>
      <c r="H496" s="90">
        <v>10.0</v>
      </c>
      <c r="I496" s="89" t="s">
        <v>170</v>
      </c>
      <c r="J496" s="274" t="s">
        <v>120</v>
      </c>
      <c r="K496" s="259"/>
      <c r="L496" s="87" t="s">
        <v>3532</v>
      </c>
      <c r="M496" s="89" t="s">
        <v>564</v>
      </c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>
      <c r="A497" s="7">
        <v>496.0</v>
      </c>
      <c r="B497" s="8">
        <v>147.0</v>
      </c>
      <c r="C497" s="191">
        <v>315411.0</v>
      </c>
      <c r="D497" s="87" t="s">
        <v>1732</v>
      </c>
      <c r="E497" s="87" t="s">
        <v>12</v>
      </c>
      <c r="F497" s="87" t="s">
        <v>3533</v>
      </c>
      <c r="G497" s="7" t="s">
        <v>22</v>
      </c>
      <c r="H497" s="90">
        <v>10.0</v>
      </c>
      <c r="I497" s="89" t="s">
        <v>170</v>
      </c>
      <c r="J497" s="274" t="s">
        <v>120</v>
      </c>
      <c r="K497" s="259"/>
      <c r="L497" s="87" t="s">
        <v>3534</v>
      </c>
      <c r="M497" s="89" t="s">
        <v>564</v>
      </c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>
      <c r="A498" s="7">
        <v>497.0</v>
      </c>
      <c r="B498" s="8">
        <v>148.0</v>
      </c>
      <c r="C498" s="191">
        <v>322274.0</v>
      </c>
      <c r="D498" s="87" t="s">
        <v>3535</v>
      </c>
      <c r="E498" s="87" t="s">
        <v>3536</v>
      </c>
      <c r="F498" s="87" t="s">
        <v>3537</v>
      </c>
      <c r="G498" s="7" t="s">
        <v>22</v>
      </c>
      <c r="H498" s="90">
        <v>10.0</v>
      </c>
      <c r="I498" s="89" t="s">
        <v>3443</v>
      </c>
      <c r="J498" s="274" t="s">
        <v>120</v>
      </c>
      <c r="K498" s="259"/>
      <c r="L498" s="87" t="s">
        <v>3538</v>
      </c>
      <c r="M498" s="89" t="s">
        <v>564</v>
      </c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>
      <c r="A499" s="7">
        <v>498.0</v>
      </c>
      <c r="B499" s="8">
        <v>149.0</v>
      </c>
      <c r="C499" s="160">
        <v>319415.0</v>
      </c>
      <c r="D499" s="115" t="s">
        <v>1772</v>
      </c>
      <c r="E499" s="115" t="s">
        <v>1728</v>
      </c>
      <c r="F499" s="115" t="s">
        <v>1773</v>
      </c>
      <c r="G499" s="116" t="s">
        <v>22</v>
      </c>
      <c r="H499" s="104">
        <v>10.0</v>
      </c>
      <c r="I499" s="114" t="s">
        <v>170</v>
      </c>
      <c r="J499" s="227" t="s">
        <v>120</v>
      </c>
      <c r="K499" s="126" t="s">
        <v>2503</v>
      </c>
      <c r="L499" s="115" t="s">
        <v>3539</v>
      </c>
      <c r="M499" s="114" t="s">
        <v>564</v>
      </c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>
      <c r="A500" s="7">
        <v>499.0</v>
      </c>
      <c r="B500" s="8">
        <v>150.0</v>
      </c>
      <c r="C500" s="160">
        <v>316797.0</v>
      </c>
      <c r="D500" s="115" t="s">
        <v>1774</v>
      </c>
      <c r="E500" s="115" t="s">
        <v>54</v>
      </c>
      <c r="F500" s="115" t="s">
        <v>1775</v>
      </c>
      <c r="G500" s="116" t="s">
        <v>22</v>
      </c>
      <c r="H500" s="104">
        <v>10.0</v>
      </c>
      <c r="I500" s="114" t="s">
        <v>81</v>
      </c>
      <c r="J500" s="227" t="s">
        <v>120</v>
      </c>
      <c r="K500" s="126" t="s">
        <v>2503</v>
      </c>
      <c r="L500" s="115" t="s">
        <v>3540</v>
      </c>
      <c r="M500" s="114" t="s">
        <v>564</v>
      </c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>
      <c r="A501" s="7">
        <v>500.0</v>
      </c>
      <c r="B501" s="8">
        <v>151.0</v>
      </c>
      <c r="C501" s="191">
        <v>226525.0</v>
      </c>
      <c r="D501" s="87" t="s">
        <v>3541</v>
      </c>
      <c r="E501" s="87" t="s">
        <v>174</v>
      </c>
      <c r="F501" s="87" t="s">
        <v>1791</v>
      </c>
      <c r="G501" s="7" t="s">
        <v>22</v>
      </c>
      <c r="H501" s="90">
        <v>10.0</v>
      </c>
      <c r="I501" s="89" t="s">
        <v>170</v>
      </c>
      <c r="J501" s="274" t="s">
        <v>120</v>
      </c>
      <c r="K501" s="259"/>
      <c r="L501" s="87" t="s">
        <v>3542</v>
      </c>
      <c r="M501" s="89" t="s">
        <v>564</v>
      </c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>
      <c r="A502" s="7">
        <v>501.0</v>
      </c>
      <c r="B502" s="8">
        <v>152.0</v>
      </c>
      <c r="C502" s="191">
        <v>327690.0</v>
      </c>
      <c r="D502" s="87" t="s">
        <v>258</v>
      </c>
      <c r="E502" s="87" t="s">
        <v>486</v>
      </c>
      <c r="F502" s="87" t="s">
        <v>1048</v>
      </c>
      <c r="G502" s="7" t="s">
        <v>22</v>
      </c>
      <c r="H502" s="90">
        <v>10.0</v>
      </c>
      <c r="I502" s="89" t="s">
        <v>170</v>
      </c>
      <c r="J502" s="274" t="s">
        <v>120</v>
      </c>
      <c r="K502" s="259"/>
      <c r="L502" s="87" t="s">
        <v>3543</v>
      </c>
      <c r="M502" s="89" t="s">
        <v>564</v>
      </c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>
      <c r="A503" s="7">
        <v>502.0</v>
      </c>
      <c r="B503" s="8">
        <v>153.0</v>
      </c>
      <c r="C503" s="191">
        <v>322290.0</v>
      </c>
      <c r="D503" s="87" t="s">
        <v>2418</v>
      </c>
      <c r="E503" s="87" t="s">
        <v>410</v>
      </c>
      <c r="F503" s="87" t="s">
        <v>888</v>
      </c>
      <c r="G503" s="7" t="s">
        <v>22</v>
      </c>
      <c r="H503" s="90">
        <v>10.0</v>
      </c>
      <c r="I503" s="89" t="s">
        <v>170</v>
      </c>
      <c r="J503" s="274" t="s">
        <v>120</v>
      </c>
      <c r="K503" s="259"/>
      <c r="L503" s="87" t="s">
        <v>3544</v>
      </c>
      <c r="M503" s="89" t="s">
        <v>564</v>
      </c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>
      <c r="A504" s="7">
        <v>503.0</v>
      </c>
      <c r="B504" s="8">
        <v>154.0</v>
      </c>
      <c r="C504" s="160">
        <v>328395.0</v>
      </c>
      <c r="D504" s="115" t="s">
        <v>1789</v>
      </c>
      <c r="E504" s="115" t="s">
        <v>1790</v>
      </c>
      <c r="F504" s="115" t="s">
        <v>1791</v>
      </c>
      <c r="G504" s="116" t="s">
        <v>22</v>
      </c>
      <c r="H504" s="104">
        <v>10.0</v>
      </c>
      <c r="I504" s="114" t="s">
        <v>1792</v>
      </c>
      <c r="J504" s="227" t="s">
        <v>120</v>
      </c>
      <c r="K504" s="126" t="s">
        <v>2503</v>
      </c>
      <c r="L504" s="115" t="s">
        <v>3545</v>
      </c>
      <c r="M504" s="114" t="s">
        <v>564</v>
      </c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>
      <c r="A505" s="7">
        <v>504.0</v>
      </c>
      <c r="B505" s="8">
        <v>155.0</v>
      </c>
      <c r="C505" s="160">
        <v>316122.0</v>
      </c>
      <c r="D505" s="115" t="s">
        <v>758</v>
      </c>
      <c r="E505" s="115" t="s">
        <v>1478</v>
      </c>
      <c r="F505" s="115" t="s">
        <v>1767</v>
      </c>
      <c r="G505" s="116" t="s">
        <v>22</v>
      </c>
      <c r="H505" s="104">
        <v>10.0</v>
      </c>
      <c r="I505" s="114" t="s">
        <v>81</v>
      </c>
      <c r="J505" s="227" t="s">
        <v>120</v>
      </c>
      <c r="K505" s="126" t="s">
        <v>2507</v>
      </c>
      <c r="L505" s="115" t="s">
        <v>3546</v>
      </c>
      <c r="M505" s="114" t="s">
        <v>564</v>
      </c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>
      <c r="A506" s="7">
        <v>505.0</v>
      </c>
      <c r="B506" s="8">
        <v>156.0</v>
      </c>
      <c r="C506" s="191">
        <v>326451.0</v>
      </c>
      <c r="D506" s="87" t="s">
        <v>3547</v>
      </c>
      <c r="E506" s="87" t="s">
        <v>898</v>
      </c>
      <c r="F506" s="87" t="s">
        <v>2048</v>
      </c>
      <c r="G506" s="7" t="s">
        <v>22</v>
      </c>
      <c r="H506" s="90">
        <v>10.0</v>
      </c>
      <c r="I506" s="89" t="s">
        <v>170</v>
      </c>
      <c r="J506" s="274" t="s">
        <v>120</v>
      </c>
      <c r="K506" s="259"/>
      <c r="L506" s="87" t="s">
        <v>3548</v>
      </c>
      <c r="M506" s="89" t="s">
        <v>564</v>
      </c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>
      <c r="A507" s="7">
        <v>506.0</v>
      </c>
      <c r="B507" s="8">
        <v>157.0</v>
      </c>
      <c r="C507" s="191">
        <v>325206.0</v>
      </c>
      <c r="D507" s="87" t="s">
        <v>3549</v>
      </c>
      <c r="E507" s="87" t="s">
        <v>3550</v>
      </c>
      <c r="F507" s="87" t="s">
        <v>888</v>
      </c>
      <c r="G507" s="7" t="s">
        <v>22</v>
      </c>
      <c r="H507" s="90">
        <v>10.0</v>
      </c>
      <c r="I507" s="89" t="s">
        <v>81</v>
      </c>
      <c r="J507" s="274" t="s">
        <v>120</v>
      </c>
      <c r="K507" s="259"/>
      <c r="L507" s="87" t="s">
        <v>3551</v>
      </c>
      <c r="M507" s="89" t="s">
        <v>564</v>
      </c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>
      <c r="A508" s="7">
        <v>507.0</v>
      </c>
      <c r="B508" s="8">
        <v>158.0</v>
      </c>
      <c r="C508" s="168" t="s">
        <v>1811</v>
      </c>
      <c r="D508" s="121" t="s">
        <v>1812</v>
      </c>
      <c r="E508" s="121" t="s">
        <v>1813</v>
      </c>
      <c r="F508" s="121" t="s">
        <v>55</v>
      </c>
      <c r="G508" s="169" t="s">
        <v>13</v>
      </c>
      <c r="H508" s="165"/>
      <c r="I508" s="184" t="s">
        <v>205</v>
      </c>
      <c r="J508" s="235" t="s">
        <v>120</v>
      </c>
      <c r="K508" s="275" t="s">
        <v>2498</v>
      </c>
      <c r="L508" s="170" t="s">
        <v>3552</v>
      </c>
      <c r="M508" s="184" t="s">
        <v>564</v>
      </c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>
      <c r="A509" s="7">
        <v>508.0</v>
      </c>
      <c r="B509" s="283">
        <v>1.0</v>
      </c>
      <c r="C509" s="191">
        <v>194429.0</v>
      </c>
      <c r="D509" s="197" t="s">
        <v>2548</v>
      </c>
      <c r="E509" s="197" t="s">
        <v>3319</v>
      </c>
      <c r="F509" s="197" t="s">
        <v>3553</v>
      </c>
      <c r="G509" s="90" t="s">
        <v>22</v>
      </c>
      <c r="H509" s="90">
        <v>6.0</v>
      </c>
      <c r="I509" s="89" t="s">
        <v>1847</v>
      </c>
      <c r="J509" s="197" t="s">
        <v>177</v>
      </c>
      <c r="K509" s="132"/>
      <c r="L509" s="249" t="s">
        <v>3554</v>
      </c>
      <c r="M509" s="284" t="s">
        <v>3555</v>
      </c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>
      <c r="A510" s="7">
        <v>509.0</v>
      </c>
      <c r="B510" s="283">
        <v>2.0</v>
      </c>
      <c r="C510" s="191">
        <v>237293.0</v>
      </c>
      <c r="D510" s="197" t="s">
        <v>3556</v>
      </c>
      <c r="E510" s="197" t="s">
        <v>2496</v>
      </c>
      <c r="F510" s="197" t="s">
        <v>2252</v>
      </c>
      <c r="G510" s="90" t="s">
        <v>13</v>
      </c>
      <c r="H510" s="90">
        <v>7.0</v>
      </c>
      <c r="I510" s="89" t="s">
        <v>176</v>
      </c>
      <c r="J510" s="197" t="s">
        <v>177</v>
      </c>
      <c r="K510" s="132"/>
      <c r="L510" s="87" t="s">
        <v>3557</v>
      </c>
      <c r="M510" s="284" t="s">
        <v>3555</v>
      </c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>
      <c r="A511" s="7">
        <v>510.0</v>
      </c>
      <c r="B511" s="283">
        <v>3.0</v>
      </c>
      <c r="C511" s="191">
        <v>235814.0</v>
      </c>
      <c r="D511" s="197" t="s">
        <v>3558</v>
      </c>
      <c r="E511" s="197" t="s">
        <v>3559</v>
      </c>
      <c r="F511" s="197" t="s">
        <v>25</v>
      </c>
      <c r="G511" s="90" t="s">
        <v>13</v>
      </c>
      <c r="H511" s="90">
        <v>7.0</v>
      </c>
      <c r="I511" s="89" t="s">
        <v>176</v>
      </c>
      <c r="J511" s="197" t="s">
        <v>177</v>
      </c>
      <c r="K511" s="132"/>
      <c r="L511" s="87" t="s">
        <v>3560</v>
      </c>
      <c r="M511" s="284" t="s">
        <v>3555</v>
      </c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>
      <c r="A512" s="7">
        <v>511.0</v>
      </c>
      <c r="B512" s="283">
        <v>4.0</v>
      </c>
      <c r="C512" s="160">
        <v>236377.0</v>
      </c>
      <c r="D512" s="236" t="s">
        <v>1845</v>
      </c>
      <c r="E512" s="236" t="s">
        <v>1846</v>
      </c>
      <c r="F512" s="236" t="s">
        <v>1688</v>
      </c>
      <c r="G512" s="90" t="s">
        <v>13</v>
      </c>
      <c r="H512" s="104">
        <v>7.0</v>
      </c>
      <c r="I512" s="114" t="s">
        <v>1847</v>
      </c>
      <c r="J512" s="197" t="s">
        <v>177</v>
      </c>
      <c r="K512" s="126" t="s">
        <v>2507</v>
      </c>
      <c r="L512" s="115" t="s">
        <v>3561</v>
      </c>
      <c r="M512" s="243" t="s">
        <v>572</v>
      </c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>
      <c r="A513" s="7">
        <v>512.0</v>
      </c>
      <c r="B513" s="283">
        <v>5.0</v>
      </c>
      <c r="C513" s="160">
        <v>228988.0</v>
      </c>
      <c r="D513" s="236" t="s">
        <v>69</v>
      </c>
      <c r="E513" s="236" t="s">
        <v>1848</v>
      </c>
      <c r="F513" s="236" t="s">
        <v>1849</v>
      </c>
      <c r="G513" s="90" t="s">
        <v>13</v>
      </c>
      <c r="H513" s="104">
        <v>7.0</v>
      </c>
      <c r="I513" s="114" t="s">
        <v>1847</v>
      </c>
      <c r="J513" s="197" t="s">
        <v>177</v>
      </c>
      <c r="K513" s="126" t="s">
        <v>2507</v>
      </c>
      <c r="L513" s="115" t="s">
        <v>3562</v>
      </c>
      <c r="M513" s="243" t="s">
        <v>572</v>
      </c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>
      <c r="A514" s="7">
        <v>513.0</v>
      </c>
      <c r="B514" s="283">
        <v>6.0</v>
      </c>
      <c r="C514" s="160">
        <v>235346.0</v>
      </c>
      <c r="D514" s="236" t="s">
        <v>1850</v>
      </c>
      <c r="E514" s="236" t="s">
        <v>1851</v>
      </c>
      <c r="F514" s="236" t="s">
        <v>1852</v>
      </c>
      <c r="G514" s="90" t="s">
        <v>13</v>
      </c>
      <c r="H514" s="104">
        <v>7.0</v>
      </c>
      <c r="I514" s="114" t="s">
        <v>176</v>
      </c>
      <c r="J514" s="197" t="s">
        <v>177</v>
      </c>
      <c r="K514" s="126" t="s">
        <v>2507</v>
      </c>
      <c r="L514" s="115" t="s">
        <v>3563</v>
      </c>
      <c r="M514" s="243" t="s">
        <v>3555</v>
      </c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>
      <c r="A515" s="7">
        <v>514.0</v>
      </c>
      <c r="B515" s="283">
        <v>7.0</v>
      </c>
      <c r="C515" s="191">
        <v>234763.0</v>
      </c>
      <c r="D515" s="197" t="s">
        <v>3564</v>
      </c>
      <c r="E515" s="197" t="s">
        <v>992</v>
      </c>
      <c r="F515" s="197" t="s">
        <v>55</v>
      </c>
      <c r="G515" s="90" t="s">
        <v>13</v>
      </c>
      <c r="H515" s="90">
        <v>7.0</v>
      </c>
      <c r="I515" s="89" t="s">
        <v>176</v>
      </c>
      <c r="J515" s="197" t="s">
        <v>177</v>
      </c>
      <c r="K515" s="132"/>
      <c r="L515" s="87" t="s">
        <v>3565</v>
      </c>
      <c r="M515" s="284" t="s">
        <v>3555</v>
      </c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>
      <c r="A516" s="7">
        <v>515.0</v>
      </c>
      <c r="B516" s="283">
        <v>8.0</v>
      </c>
      <c r="C516" s="191">
        <v>238383.0</v>
      </c>
      <c r="D516" s="197" t="s">
        <v>3566</v>
      </c>
      <c r="E516" s="197" t="s">
        <v>3567</v>
      </c>
      <c r="F516" s="197" t="s">
        <v>3568</v>
      </c>
      <c r="G516" s="90" t="s">
        <v>13</v>
      </c>
      <c r="H516" s="90">
        <v>7.0</v>
      </c>
      <c r="I516" s="89" t="s">
        <v>81</v>
      </c>
      <c r="J516" s="197" t="s">
        <v>177</v>
      </c>
      <c r="K516" s="132"/>
      <c r="L516" s="87" t="s">
        <v>3569</v>
      </c>
      <c r="M516" s="284" t="s">
        <v>572</v>
      </c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>
      <c r="A517" s="7">
        <v>516.0</v>
      </c>
      <c r="B517" s="283">
        <v>9.0</v>
      </c>
      <c r="C517" s="191">
        <v>196363.0</v>
      </c>
      <c r="D517" s="197" t="s">
        <v>697</v>
      </c>
      <c r="E517" s="197" t="s">
        <v>2293</v>
      </c>
      <c r="F517" s="197" t="s">
        <v>3570</v>
      </c>
      <c r="G517" s="90" t="s">
        <v>13</v>
      </c>
      <c r="H517" s="90">
        <v>7.0</v>
      </c>
      <c r="I517" s="89" t="s">
        <v>182</v>
      </c>
      <c r="J517" s="197" t="s">
        <v>177</v>
      </c>
      <c r="K517" s="132"/>
      <c r="L517" s="87" t="s">
        <v>3571</v>
      </c>
      <c r="M517" s="284" t="s">
        <v>572</v>
      </c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>
      <c r="A518" s="7">
        <v>517.0</v>
      </c>
      <c r="B518" s="283">
        <v>10.0</v>
      </c>
      <c r="C518" s="191">
        <v>234577.0</v>
      </c>
      <c r="D518" s="197" t="s">
        <v>3572</v>
      </c>
      <c r="E518" s="197" t="s">
        <v>3573</v>
      </c>
      <c r="F518" s="197" t="s">
        <v>3574</v>
      </c>
      <c r="G518" s="90" t="s">
        <v>22</v>
      </c>
      <c r="H518" s="90">
        <v>7.0</v>
      </c>
      <c r="I518" s="89" t="s">
        <v>1860</v>
      </c>
      <c r="J518" s="197" t="s">
        <v>177</v>
      </c>
      <c r="K518" s="132"/>
      <c r="L518" s="87" t="s">
        <v>3575</v>
      </c>
      <c r="M518" s="284" t="s">
        <v>3576</v>
      </c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>
      <c r="A519" s="7">
        <v>518.0</v>
      </c>
      <c r="B519" s="283">
        <v>11.0</v>
      </c>
      <c r="C519" s="191">
        <v>243972.0</v>
      </c>
      <c r="D519" s="197" t="s">
        <v>286</v>
      </c>
      <c r="E519" s="197" t="s">
        <v>63</v>
      </c>
      <c r="F519" s="197" t="s">
        <v>430</v>
      </c>
      <c r="G519" s="90" t="s">
        <v>22</v>
      </c>
      <c r="H519" s="90">
        <v>7.0</v>
      </c>
      <c r="I519" s="89" t="s">
        <v>176</v>
      </c>
      <c r="J519" s="197" t="s">
        <v>177</v>
      </c>
      <c r="K519" s="132"/>
      <c r="L519" s="87" t="s">
        <v>3577</v>
      </c>
      <c r="M519" s="284" t="s">
        <v>3576</v>
      </c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>
      <c r="A520" s="7">
        <v>519.0</v>
      </c>
      <c r="B520" s="283">
        <v>12.0</v>
      </c>
      <c r="C520" s="160">
        <v>238632.0</v>
      </c>
      <c r="D520" s="236" t="s">
        <v>1854</v>
      </c>
      <c r="E520" s="236" t="s">
        <v>812</v>
      </c>
      <c r="F520" s="236" t="s">
        <v>1855</v>
      </c>
      <c r="G520" s="90" t="s">
        <v>22</v>
      </c>
      <c r="H520" s="104">
        <v>7.0</v>
      </c>
      <c r="I520" s="114" t="s">
        <v>176</v>
      </c>
      <c r="J520" s="197" t="s">
        <v>177</v>
      </c>
      <c r="K520" s="126" t="s">
        <v>3578</v>
      </c>
      <c r="L520" s="115" t="s">
        <v>3579</v>
      </c>
      <c r="M520" s="243" t="s">
        <v>3555</v>
      </c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>
      <c r="A521" s="7">
        <v>520.0</v>
      </c>
      <c r="B521" s="283">
        <v>13.0</v>
      </c>
      <c r="C521" s="191">
        <v>260320.0</v>
      </c>
      <c r="D521" s="197" t="s">
        <v>3580</v>
      </c>
      <c r="E521" s="197" t="s">
        <v>3581</v>
      </c>
      <c r="F521" s="197" t="s">
        <v>271</v>
      </c>
      <c r="G521" s="90" t="s">
        <v>13</v>
      </c>
      <c r="H521" s="90">
        <v>8.0</v>
      </c>
      <c r="I521" s="89" t="s">
        <v>182</v>
      </c>
      <c r="J521" s="197" t="s">
        <v>177</v>
      </c>
      <c r="K521" s="132"/>
      <c r="L521" s="249" t="s">
        <v>3582</v>
      </c>
      <c r="M521" s="284" t="s">
        <v>572</v>
      </c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>
      <c r="A522" s="7">
        <v>521.0</v>
      </c>
      <c r="B522" s="283">
        <v>14.0</v>
      </c>
      <c r="C522" s="160">
        <v>257402.0</v>
      </c>
      <c r="D522" s="236" t="s">
        <v>173</v>
      </c>
      <c r="E522" s="236" t="s">
        <v>1844</v>
      </c>
      <c r="F522" s="236" t="s">
        <v>63</v>
      </c>
      <c r="G522" s="90" t="s">
        <v>13</v>
      </c>
      <c r="H522" s="104">
        <v>8.0</v>
      </c>
      <c r="I522" s="114" t="s">
        <v>1757</v>
      </c>
      <c r="J522" s="197" t="s">
        <v>177</v>
      </c>
      <c r="K522" s="126" t="s">
        <v>2507</v>
      </c>
      <c r="L522" s="115" t="s">
        <v>3583</v>
      </c>
      <c r="M522" s="243" t="s">
        <v>572</v>
      </c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>
      <c r="A523" s="7">
        <v>522.0</v>
      </c>
      <c r="B523" s="283">
        <v>15.0</v>
      </c>
      <c r="C523" s="191">
        <v>252786.0</v>
      </c>
      <c r="D523" s="197" t="s">
        <v>3584</v>
      </c>
      <c r="E523" s="197" t="s">
        <v>2268</v>
      </c>
      <c r="F523" s="197" t="s">
        <v>1813</v>
      </c>
      <c r="G523" s="90" t="s">
        <v>13</v>
      </c>
      <c r="H523" s="90">
        <v>8.0</v>
      </c>
      <c r="I523" s="89" t="s">
        <v>176</v>
      </c>
      <c r="J523" s="197" t="s">
        <v>177</v>
      </c>
      <c r="K523" s="132"/>
      <c r="L523" s="87" t="s">
        <v>3585</v>
      </c>
      <c r="M523" s="284" t="s">
        <v>3555</v>
      </c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>
      <c r="A524" s="7">
        <v>523.0</v>
      </c>
      <c r="B524" s="283">
        <v>16.0</v>
      </c>
      <c r="C524" s="191">
        <v>238107.0</v>
      </c>
      <c r="D524" s="197" t="s">
        <v>74</v>
      </c>
      <c r="E524" s="197" t="s">
        <v>3586</v>
      </c>
      <c r="F524" s="197" t="s">
        <v>837</v>
      </c>
      <c r="G524" s="90" t="s">
        <v>13</v>
      </c>
      <c r="H524" s="90">
        <v>8.0</v>
      </c>
      <c r="I524" s="89" t="s">
        <v>176</v>
      </c>
      <c r="J524" s="197" t="s">
        <v>177</v>
      </c>
      <c r="K524" s="132"/>
      <c r="L524" s="87" t="s">
        <v>3587</v>
      </c>
      <c r="M524" s="284" t="s">
        <v>3555</v>
      </c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>
      <c r="A525" s="7">
        <v>524.0</v>
      </c>
      <c r="B525" s="283">
        <v>17.0</v>
      </c>
      <c r="C525" s="191">
        <v>259795.0</v>
      </c>
      <c r="D525" s="197" t="s">
        <v>3588</v>
      </c>
      <c r="E525" s="197" t="s">
        <v>59</v>
      </c>
      <c r="F525" s="197" t="s">
        <v>1705</v>
      </c>
      <c r="G525" s="90" t="s">
        <v>13</v>
      </c>
      <c r="H525" s="90">
        <v>8.0</v>
      </c>
      <c r="I525" s="89" t="s">
        <v>182</v>
      </c>
      <c r="J525" s="197" t="s">
        <v>177</v>
      </c>
      <c r="K525" s="132"/>
      <c r="L525" s="87" t="s">
        <v>3589</v>
      </c>
      <c r="M525" s="284" t="s">
        <v>572</v>
      </c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>
      <c r="A526" s="7">
        <v>525.0</v>
      </c>
      <c r="B526" s="283">
        <v>18.0</v>
      </c>
      <c r="C526" s="191">
        <v>257217.0</v>
      </c>
      <c r="D526" s="197" t="s">
        <v>2274</v>
      </c>
      <c r="E526" s="197" t="s">
        <v>3590</v>
      </c>
      <c r="F526" s="197" t="s">
        <v>3591</v>
      </c>
      <c r="G526" s="90" t="s">
        <v>13</v>
      </c>
      <c r="H526" s="90">
        <v>8.0</v>
      </c>
      <c r="I526" s="89" t="s">
        <v>176</v>
      </c>
      <c r="J526" s="197" t="s">
        <v>177</v>
      </c>
      <c r="K526" s="132"/>
      <c r="L526" s="87" t="s">
        <v>3592</v>
      </c>
      <c r="M526" s="284" t="s">
        <v>572</v>
      </c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>
      <c r="A527" s="7">
        <v>526.0</v>
      </c>
      <c r="B527" s="283">
        <v>19.0</v>
      </c>
      <c r="C527" s="191">
        <v>234580.0</v>
      </c>
      <c r="D527" s="197" t="s">
        <v>3593</v>
      </c>
      <c r="E527" s="197" t="s">
        <v>102</v>
      </c>
      <c r="F527" s="197" t="s">
        <v>2445</v>
      </c>
      <c r="G527" s="90" t="s">
        <v>13</v>
      </c>
      <c r="H527" s="90">
        <v>8.0</v>
      </c>
      <c r="I527" s="140" t="s">
        <v>1902</v>
      </c>
      <c r="J527" s="197" t="s">
        <v>177</v>
      </c>
      <c r="K527" s="132"/>
      <c r="L527" s="87" t="s">
        <v>3594</v>
      </c>
      <c r="M527" s="284" t="s">
        <v>572</v>
      </c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>
      <c r="A528" s="7">
        <v>527.0</v>
      </c>
      <c r="B528" s="283">
        <v>20.0</v>
      </c>
      <c r="C528" s="191">
        <v>258791.0</v>
      </c>
      <c r="D528" s="197" t="s">
        <v>863</v>
      </c>
      <c r="E528" s="197" t="s">
        <v>3595</v>
      </c>
      <c r="F528" s="197" t="s">
        <v>3596</v>
      </c>
      <c r="G528" s="90" t="s">
        <v>13</v>
      </c>
      <c r="H528" s="90">
        <v>8.0</v>
      </c>
      <c r="I528" s="89" t="s">
        <v>14</v>
      </c>
      <c r="J528" s="197" t="s">
        <v>177</v>
      </c>
      <c r="K528" s="132"/>
      <c r="L528" s="87" t="s">
        <v>3597</v>
      </c>
      <c r="M528" s="284" t="s">
        <v>572</v>
      </c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>
      <c r="A529" s="7">
        <v>528.0</v>
      </c>
      <c r="B529" s="283">
        <v>21.0</v>
      </c>
      <c r="C529" s="160">
        <v>257347.0</v>
      </c>
      <c r="D529" s="236" t="s">
        <v>1863</v>
      </c>
      <c r="E529" s="236" t="s">
        <v>1864</v>
      </c>
      <c r="F529" s="236" t="s">
        <v>181</v>
      </c>
      <c r="G529" s="90" t="s">
        <v>13</v>
      </c>
      <c r="H529" s="104">
        <v>8.0</v>
      </c>
      <c r="I529" s="114" t="s">
        <v>176</v>
      </c>
      <c r="J529" s="197" t="s">
        <v>177</v>
      </c>
      <c r="K529" s="126" t="s">
        <v>2503</v>
      </c>
      <c r="L529" s="115" t="s">
        <v>3598</v>
      </c>
      <c r="M529" s="243" t="s">
        <v>572</v>
      </c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>
      <c r="A530" s="7">
        <v>529.0</v>
      </c>
      <c r="B530" s="283">
        <v>22.0</v>
      </c>
      <c r="C530" s="191">
        <v>243630.0</v>
      </c>
      <c r="D530" s="197" t="s">
        <v>3599</v>
      </c>
      <c r="E530" s="197" t="s">
        <v>375</v>
      </c>
      <c r="F530" s="197" t="s">
        <v>812</v>
      </c>
      <c r="G530" s="90" t="s">
        <v>13</v>
      </c>
      <c r="H530" s="90">
        <v>8.0</v>
      </c>
      <c r="I530" s="89" t="s">
        <v>1847</v>
      </c>
      <c r="J530" s="197" t="s">
        <v>177</v>
      </c>
      <c r="K530" s="132"/>
      <c r="L530" s="249" t="s">
        <v>3600</v>
      </c>
      <c r="M530" s="284" t="s">
        <v>572</v>
      </c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>
      <c r="A531" s="7">
        <v>530.0</v>
      </c>
      <c r="B531" s="283">
        <v>23.0</v>
      </c>
      <c r="C531" s="191">
        <v>257325.0</v>
      </c>
      <c r="D531" s="197" t="s">
        <v>3601</v>
      </c>
      <c r="E531" s="197" t="s">
        <v>466</v>
      </c>
      <c r="F531" s="197" t="s">
        <v>63</v>
      </c>
      <c r="G531" s="90" t="s">
        <v>13</v>
      </c>
      <c r="H531" s="90">
        <v>8.0</v>
      </c>
      <c r="I531" s="89" t="s">
        <v>176</v>
      </c>
      <c r="J531" s="197" t="s">
        <v>177</v>
      </c>
      <c r="K531" s="132"/>
      <c r="L531" s="87" t="s">
        <v>3602</v>
      </c>
      <c r="M531" s="284" t="s">
        <v>3555</v>
      </c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>
      <c r="A532" s="7">
        <v>531.0</v>
      </c>
      <c r="B532" s="283">
        <v>24.0</v>
      </c>
      <c r="C532" s="191">
        <v>269461.0</v>
      </c>
      <c r="D532" s="197" t="s">
        <v>3603</v>
      </c>
      <c r="E532" s="197" t="s">
        <v>2288</v>
      </c>
      <c r="F532" s="197" t="s">
        <v>440</v>
      </c>
      <c r="G532" s="90" t="s">
        <v>13</v>
      </c>
      <c r="H532" s="90">
        <v>8.0</v>
      </c>
      <c r="I532" s="89" t="s">
        <v>176</v>
      </c>
      <c r="J532" s="197" t="s">
        <v>177</v>
      </c>
      <c r="K532" s="132"/>
      <c r="L532" s="87" t="s">
        <v>3604</v>
      </c>
      <c r="M532" s="284" t="s">
        <v>572</v>
      </c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>
      <c r="A533" s="7">
        <v>532.0</v>
      </c>
      <c r="B533" s="283">
        <v>25.0</v>
      </c>
      <c r="C533" s="50">
        <v>256129.0</v>
      </c>
      <c r="D533" s="69" t="s">
        <v>568</v>
      </c>
      <c r="E533" s="69" t="s">
        <v>569</v>
      </c>
      <c r="F533" s="69" t="s">
        <v>570</v>
      </c>
      <c r="G533" s="90" t="s">
        <v>13</v>
      </c>
      <c r="H533" s="52">
        <v>8.0</v>
      </c>
      <c r="I533" s="53" t="s">
        <v>176</v>
      </c>
      <c r="J533" s="197" t="s">
        <v>177</v>
      </c>
      <c r="K533" s="54"/>
      <c r="L533" s="57" t="s">
        <v>571</v>
      </c>
      <c r="M533" s="70" t="s">
        <v>572</v>
      </c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>
      <c r="A534" s="7">
        <v>533.0</v>
      </c>
      <c r="B534" s="283">
        <v>26.0</v>
      </c>
      <c r="C534" s="191">
        <v>256850.0</v>
      </c>
      <c r="D534" s="197" t="s">
        <v>1916</v>
      </c>
      <c r="E534" s="197" t="s">
        <v>3605</v>
      </c>
      <c r="F534" s="197" t="s">
        <v>415</v>
      </c>
      <c r="G534" s="90" t="s">
        <v>22</v>
      </c>
      <c r="H534" s="90">
        <v>8.0</v>
      </c>
      <c r="I534" s="89" t="s">
        <v>176</v>
      </c>
      <c r="J534" s="197" t="s">
        <v>177</v>
      </c>
      <c r="K534" s="132"/>
      <c r="L534" s="87" t="s">
        <v>3606</v>
      </c>
      <c r="M534" s="284" t="s">
        <v>3555</v>
      </c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>
      <c r="A535" s="7">
        <v>534.0</v>
      </c>
      <c r="B535" s="283">
        <v>27.0</v>
      </c>
      <c r="C535" s="191">
        <v>248668.0</v>
      </c>
      <c r="D535" s="197" t="s">
        <v>92</v>
      </c>
      <c r="E535" s="197" t="s">
        <v>3607</v>
      </c>
      <c r="F535" s="197" t="s">
        <v>17</v>
      </c>
      <c r="G535" s="90" t="s">
        <v>22</v>
      </c>
      <c r="H535" s="90">
        <v>8.0</v>
      </c>
      <c r="I535" s="89" t="s">
        <v>176</v>
      </c>
      <c r="J535" s="197" t="s">
        <v>177</v>
      </c>
      <c r="K535" s="132"/>
      <c r="L535" s="87" t="s">
        <v>3608</v>
      </c>
      <c r="M535" s="284" t="s">
        <v>3609</v>
      </c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>
      <c r="A536" s="7">
        <v>535.0</v>
      </c>
      <c r="B536" s="283">
        <v>28.0</v>
      </c>
      <c r="C536" s="160">
        <v>218122.0</v>
      </c>
      <c r="D536" s="236" t="s">
        <v>1861</v>
      </c>
      <c r="E536" s="236" t="s">
        <v>1862</v>
      </c>
      <c r="F536" s="236" t="s">
        <v>24</v>
      </c>
      <c r="G536" s="90" t="s">
        <v>22</v>
      </c>
      <c r="H536" s="104">
        <v>8.0</v>
      </c>
      <c r="I536" s="114" t="s">
        <v>1847</v>
      </c>
      <c r="J536" s="197" t="s">
        <v>177</v>
      </c>
      <c r="K536" s="126" t="s">
        <v>2453</v>
      </c>
      <c r="L536" s="251" t="s">
        <v>3610</v>
      </c>
      <c r="M536" s="243" t="s">
        <v>3576</v>
      </c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>
      <c r="A537" s="7">
        <v>536.0</v>
      </c>
      <c r="B537" s="283">
        <v>29.0</v>
      </c>
      <c r="C537" s="191">
        <v>273134.0</v>
      </c>
      <c r="D537" s="197" t="s">
        <v>1954</v>
      </c>
      <c r="E537" s="197" t="s">
        <v>3611</v>
      </c>
      <c r="F537" s="197" t="s">
        <v>3612</v>
      </c>
      <c r="G537" s="90" t="s">
        <v>22</v>
      </c>
      <c r="H537" s="90">
        <v>8.0</v>
      </c>
      <c r="I537" s="89" t="s">
        <v>176</v>
      </c>
      <c r="J537" s="197" t="s">
        <v>177</v>
      </c>
      <c r="K537" s="132"/>
      <c r="L537" s="87" t="s">
        <v>3613</v>
      </c>
      <c r="M537" s="284" t="s">
        <v>3609</v>
      </c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>
      <c r="A538" s="7">
        <v>537.0</v>
      </c>
      <c r="B538" s="283">
        <v>30.0</v>
      </c>
      <c r="C538" s="191">
        <v>264363.0</v>
      </c>
      <c r="D538" s="197" t="s">
        <v>3614</v>
      </c>
      <c r="E538" s="197" t="s">
        <v>3615</v>
      </c>
      <c r="F538" s="197" t="s">
        <v>3616</v>
      </c>
      <c r="G538" s="90" t="s">
        <v>22</v>
      </c>
      <c r="H538" s="90">
        <v>8.0</v>
      </c>
      <c r="I538" s="89" t="s">
        <v>655</v>
      </c>
      <c r="J538" s="197" t="s">
        <v>177</v>
      </c>
      <c r="K538" s="132"/>
      <c r="L538" s="87" t="s">
        <v>3617</v>
      </c>
      <c r="M538" s="284" t="s">
        <v>3576</v>
      </c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>
      <c r="A539" s="7">
        <v>538.0</v>
      </c>
      <c r="B539" s="283">
        <v>31.0</v>
      </c>
      <c r="C539" s="191">
        <v>195023.0</v>
      </c>
      <c r="D539" s="197" t="s">
        <v>19</v>
      </c>
      <c r="E539" s="197" t="s">
        <v>49</v>
      </c>
      <c r="F539" s="197" t="s">
        <v>2712</v>
      </c>
      <c r="G539" s="90" t="s">
        <v>22</v>
      </c>
      <c r="H539" s="90">
        <v>8.0</v>
      </c>
      <c r="I539" s="89" t="s">
        <v>77</v>
      </c>
      <c r="J539" s="197" t="s">
        <v>177</v>
      </c>
      <c r="K539" s="132"/>
      <c r="L539" s="87" t="s">
        <v>3618</v>
      </c>
      <c r="M539" s="284" t="s">
        <v>572</v>
      </c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>
      <c r="A540" s="7">
        <v>539.0</v>
      </c>
      <c r="B540" s="283">
        <v>32.0</v>
      </c>
      <c r="C540" s="191">
        <v>284885.0</v>
      </c>
      <c r="D540" s="197" t="s">
        <v>3619</v>
      </c>
      <c r="E540" s="197" t="s">
        <v>3620</v>
      </c>
      <c r="F540" s="197" t="s">
        <v>54</v>
      </c>
      <c r="G540" s="90" t="s">
        <v>13</v>
      </c>
      <c r="H540" s="90">
        <v>9.0</v>
      </c>
      <c r="I540" s="89" t="s">
        <v>1858</v>
      </c>
      <c r="J540" s="197" t="s">
        <v>177</v>
      </c>
      <c r="K540" s="132"/>
      <c r="L540" s="249" t="s">
        <v>3621</v>
      </c>
      <c r="M540" s="284" t="s">
        <v>572</v>
      </c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>
      <c r="A541" s="7">
        <v>540.0</v>
      </c>
      <c r="B541" s="283">
        <v>33.0</v>
      </c>
      <c r="C541" s="191">
        <v>275316.0</v>
      </c>
      <c r="D541" s="197" t="s">
        <v>420</v>
      </c>
      <c r="E541" s="197" t="s">
        <v>3622</v>
      </c>
      <c r="F541" s="197" t="s">
        <v>3623</v>
      </c>
      <c r="G541" s="90" t="s">
        <v>13</v>
      </c>
      <c r="H541" s="90">
        <v>9.0</v>
      </c>
      <c r="I541" s="89" t="s">
        <v>1860</v>
      </c>
      <c r="J541" s="197" t="s">
        <v>177</v>
      </c>
      <c r="K541" s="132"/>
      <c r="L541" s="249" t="s">
        <v>3624</v>
      </c>
      <c r="M541" s="284" t="s">
        <v>572</v>
      </c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>
      <c r="A542" s="7">
        <v>541.0</v>
      </c>
      <c r="B542" s="283">
        <v>34.0</v>
      </c>
      <c r="C542" s="191">
        <v>269362.0</v>
      </c>
      <c r="D542" s="197" t="s">
        <v>3625</v>
      </c>
      <c r="E542" s="197" t="s">
        <v>857</v>
      </c>
      <c r="F542" s="197" t="s">
        <v>495</v>
      </c>
      <c r="G542" s="90" t="s">
        <v>13</v>
      </c>
      <c r="H542" s="90">
        <v>9.0</v>
      </c>
      <c r="I542" s="89" t="s">
        <v>176</v>
      </c>
      <c r="J542" s="197" t="s">
        <v>177</v>
      </c>
      <c r="K542" s="132"/>
      <c r="L542" s="249" t="s">
        <v>3626</v>
      </c>
      <c r="M542" s="284" t="s">
        <v>572</v>
      </c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>
      <c r="A543" s="7">
        <v>542.0</v>
      </c>
      <c r="B543" s="283">
        <v>35.0</v>
      </c>
      <c r="C543" s="191">
        <v>259910.0</v>
      </c>
      <c r="D543" s="197" t="s">
        <v>3627</v>
      </c>
      <c r="E543" s="197" t="s">
        <v>3628</v>
      </c>
      <c r="F543" s="197" t="s">
        <v>3629</v>
      </c>
      <c r="G543" s="90" t="s">
        <v>13</v>
      </c>
      <c r="H543" s="90">
        <v>9.0</v>
      </c>
      <c r="I543" s="89" t="s">
        <v>1860</v>
      </c>
      <c r="J543" s="197" t="s">
        <v>177</v>
      </c>
      <c r="K543" s="132"/>
      <c r="L543" s="249" t="s">
        <v>3630</v>
      </c>
      <c r="M543" s="284" t="s">
        <v>572</v>
      </c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>
      <c r="A544" s="7">
        <v>543.0</v>
      </c>
      <c r="B544" s="283">
        <v>36.0</v>
      </c>
      <c r="C544" s="191">
        <v>295588.0</v>
      </c>
      <c r="D544" s="197" t="s">
        <v>3631</v>
      </c>
      <c r="E544" s="197" t="s">
        <v>59</v>
      </c>
      <c r="F544" s="197" t="s">
        <v>3632</v>
      </c>
      <c r="G544" s="90" t="s">
        <v>13</v>
      </c>
      <c r="H544" s="90">
        <v>9.0</v>
      </c>
      <c r="I544" s="89" t="s">
        <v>1847</v>
      </c>
      <c r="J544" s="197" t="s">
        <v>177</v>
      </c>
      <c r="K544" s="132"/>
      <c r="L544" s="249" t="s">
        <v>3633</v>
      </c>
      <c r="M544" s="284" t="s">
        <v>572</v>
      </c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>
      <c r="A545" s="7">
        <v>544.0</v>
      </c>
      <c r="B545" s="283">
        <v>37.0</v>
      </c>
      <c r="C545" s="160">
        <v>282066.0</v>
      </c>
      <c r="D545" s="236" t="s">
        <v>1859</v>
      </c>
      <c r="E545" s="236" t="s">
        <v>430</v>
      </c>
      <c r="F545" s="238" t="s">
        <v>55</v>
      </c>
      <c r="G545" s="90" t="s">
        <v>13</v>
      </c>
      <c r="H545" s="116">
        <v>9.0</v>
      </c>
      <c r="I545" s="285" t="s">
        <v>1860</v>
      </c>
      <c r="J545" s="197" t="s">
        <v>177</v>
      </c>
      <c r="K545" s="126" t="s">
        <v>2503</v>
      </c>
      <c r="L545" s="286" t="s">
        <v>3634</v>
      </c>
      <c r="M545" s="243" t="s">
        <v>572</v>
      </c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>
      <c r="A546" s="7">
        <v>545.0</v>
      </c>
      <c r="B546" s="283">
        <v>38.0</v>
      </c>
      <c r="C546" s="191">
        <v>297000.0</v>
      </c>
      <c r="D546" s="197" t="s">
        <v>16</v>
      </c>
      <c r="E546" s="197" t="s">
        <v>3635</v>
      </c>
      <c r="F546" s="197" t="s">
        <v>2342</v>
      </c>
      <c r="G546" s="90" t="s">
        <v>13</v>
      </c>
      <c r="H546" s="90">
        <v>9.0</v>
      </c>
      <c r="I546" s="89" t="s">
        <v>1858</v>
      </c>
      <c r="J546" s="197" t="s">
        <v>177</v>
      </c>
      <c r="K546" s="132"/>
      <c r="L546" s="249" t="s">
        <v>3636</v>
      </c>
      <c r="M546" s="284" t="s">
        <v>572</v>
      </c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>
      <c r="A547" s="7">
        <v>546.0</v>
      </c>
      <c r="B547" s="283">
        <v>39.0</v>
      </c>
      <c r="C547" s="160">
        <v>269658.0</v>
      </c>
      <c r="D547" s="236" t="s">
        <v>58</v>
      </c>
      <c r="E547" s="236" t="s">
        <v>1853</v>
      </c>
      <c r="F547" s="236" t="s">
        <v>494</v>
      </c>
      <c r="G547" s="90" t="s">
        <v>13</v>
      </c>
      <c r="H547" s="104">
        <v>9.0</v>
      </c>
      <c r="I547" s="114" t="s">
        <v>176</v>
      </c>
      <c r="J547" s="197" t="s">
        <v>177</v>
      </c>
      <c r="K547" s="126" t="s">
        <v>3637</v>
      </c>
      <c r="L547" s="161" t="s">
        <v>3638</v>
      </c>
      <c r="M547" s="243" t="s">
        <v>3555</v>
      </c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>
      <c r="A548" s="7">
        <v>547.0</v>
      </c>
      <c r="B548" s="283">
        <v>40.0</v>
      </c>
      <c r="C548" s="191">
        <v>277847.0</v>
      </c>
      <c r="D548" s="197" t="s">
        <v>3639</v>
      </c>
      <c r="E548" s="197" t="s">
        <v>1825</v>
      </c>
      <c r="F548" s="197" t="s">
        <v>3640</v>
      </c>
      <c r="G548" s="90" t="s">
        <v>13</v>
      </c>
      <c r="H548" s="90">
        <v>9.0</v>
      </c>
      <c r="I548" s="89" t="s">
        <v>1860</v>
      </c>
      <c r="J548" s="197" t="s">
        <v>177</v>
      </c>
      <c r="K548" s="132"/>
      <c r="L548" s="249" t="s">
        <v>3641</v>
      </c>
      <c r="M548" s="284" t="s">
        <v>572</v>
      </c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>
      <c r="A549" s="7">
        <v>548.0</v>
      </c>
      <c r="B549" s="283">
        <v>41.0</v>
      </c>
      <c r="C549" s="191">
        <v>278082.0</v>
      </c>
      <c r="D549" s="197" t="s">
        <v>3044</v>
      </c>
      <c r="E549" s="197" t="s">
        <v>3642</v>
      </c>
      <c r="F549" s="197" t="s">
        <v>819</v>
      </c>
      <c r="G549" s="90" t="s">
        <v>13</v>
      </c>
      <c r="H549" s="90">
        <v>9.0</v>
      </c>
      <c r="I549" s="89" t="s">
        <v>1860</v>
      </c>
      <c r="J549" s="197" t="s">
        <v>177</v>
      </c>
      <c r="K549" s="132"/>
      <c r="L549" s="249" t="s">
        <v>3643</v>
      </c>
      <c r="M549" s="284" t="s">
        <v>572</v>
      </c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>
      <c r="A550" s="7">
        <v>549.0</v>
      </c>
      <c r="B550" s="283">
        <v>42.0</v>
      </c>
      <c r="C550" s="191">
        <v>284990.0</v>
      </c>
      <c r="D550" s="197" t="s">
        <v>3644</v>
      </c>
      <c r="E550" s="197" t="s">
        <v>179</v>
      </c>
      <c r="F550" s="197" t="s">
        <v>37</v>
      </c>
      <c r="G550" s="90" t="s">
        <v>13</v>
      </c>
      <c r="H550" s="90">
        <v>9.0</v>
      </c>
      <c r="I550" s="89" t="s">
        <v>61</v>
      </c>
      <c r="J550" s="197" t="s">
        <v>177</v>
      </c>
      <c r="K550" s="132"/>
      <c r="L550" s="198" t="s">
        <v>3645</v>
      </c>
      <c r="M550" s="284" t="s">
        <v>572</v>
      </c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>
      <c r="A551" s="7">
        <v>550.0</v>
      </c>
      <c r="B551" s="283">
        <v>43.0</v>
      </c>
      <c r="C551" s="191">
        <v>90879.0</v>
      </c>
      <c r="D551" s="197" t="s">
        <v>950</v>
      </c>
      <c r="E551" s="197" t="s">
        <v>2584</v>
      </c>
      <c r="F551" s="197" t="s">
        <v>1496</v>
      </c>
      <c r="G551" s="90" t="s">
        <v>13</v>
      </c>
      <c r="H551" s="90">
        <v>9.0</v>
      </c>
      <c r="I551" s="89" t="s">
        <v>1860</v>
      </c>
      <c r="J551" s="197" t="s">
        <v>177</v>
      </c>
      <c r="K551" s="132"/>
      <c r="L551" s="249" t="s">
        <v>3646</v>
      </c>
      <c r="M551" s="284" t="s">
        <v>572</v>
      </c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>
      <c r="A552" s="7">
        <v>551.0</v>
      </c>
      <c r="B552" s="283">
        <v>44.0</v>
      </c>
      <c r="C552" s="160">
        <v>282538.0</v>
      </c>
      <c r="D552" s="236" t="s">
        <v>1856</v>
      </c>
      <c r="E552" s="236" t="s">
        <v>1857</v>
      </c>
      <c r="F552" s="236" t="s">
        <v>694</v>
      </c>
      <c r="G552" s="90" t="s">
        <v>13</v>
      </c>
      <c r="H552" s="104">
        <v>9.0</v>
      </c>
      <c r="I552" s="114" t="s">
        <v>1858</v>
      </c>
      <c r="J552" s="197" t="s">
        <v>177</v>
      </c>
      <c r="K552" s="126" t="s">
        <v>2484</v>
      </c>
      <c r="L552" s="251" t="s">
        <v>3647</v>
      </c>
      <c r="M552" s="243" t="s">
        <v>572</v>
      </c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>
      <c r="A553" s="7">
        <v>552.0</v>
      </c>
      <c r="B553" s="283">
        <v>45.0</v>
      </c>
      <c r="C553" s="191">
        <v>195307.0</v>
      </c>
      <c r="D553" s="197" t="s">
        <v>3648</v>
      </c>
      <c r="E553" s="197" t="s">
        <v>2296</v>
      </c>
      <c r="F553" s="197" t="s">
        <v>3649</v>
      </c>
      <c r="G553" s="90" t="s">
        <v>13</v>
      </c>
      <c r="H553" s="90">
        <v>9.0</v>
      </c>
      <c r="I553" s="89" t="s">
        <v>182</v>
      </c>
      <c r="J553" s="197" t="s">
        <v>177</v>
      </c>
      <c r="K553" s="132"/>
      <c r="L553" s="198" t="s">
        <v>3650</v>
      </c>
      <c r="M553" s="284" t="s">
        <v>572</v>
      </c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>
      <c r="A554" s="7">
        <v>553.0</v>
      </c>
      <c r="B554" s="283">
        <v>46.0</v>
      </c>
      <c r="C554" s="191">
        <v>262263.0</v>
      </c>
      <c r="D554" s="197" t="s">
        <v>1503</v>
      </c>
      <c r="E554" s="197" t="s">
        <v>88</v>
      </c>
      <c r="F554" s="197" t="s">
        <v>42</v>
      </c>
      <c r="G554" s="90" t="s">
        <v>22</v>
      </c>
      <c r="H554" s="90">
        <v>9.0</v>
      </c>
      <c r="I554" s="89" t="s">
        <v>110</v>
      </c>
      <c r="J554" s="197" t="s">
        <v>177</v>
      </c>
      <c r="K554" s="132"/>
      <c r="L554" s="249" t="s">
        <v>3651</v>
      </c>
      <c r="M554" s="284" t="s">
        <v>3576</v>
      </c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>
      <c r="A555" s="7">
        <v>554.0</v>
      </c>
      <c r="B555" s="283">
        <v>47.0</v>
      </c>
      <c r="C555" s="160">
        <v>282448.0</v>
      </c>
      <c r="D555" s="118" t="s">
        <v>3652</v>
      </c>
      <c r="E555" s="118" t="s">
        <v>3653</v>
      </c>
      <c r="F555" s="118" t="s">
        <v>146</v>
      </c>
      <c r="G555" s="90" t="s">
        <v>22</v>
      </c>
      <c r="H555" s="104">
        <v>9.0</v>
      </c>
      <c r="I555" s="114" t="s">
        <v>1847</v>
      </c>
      <c r="J555" s="197" t="s">
        <v>177</v>
      </c>
      <c r="K555" s="126">
        <v>100.0</v>
      </c>
      <c r="L555" s="251" t="str">
        <f>HYPERLINK("mailto:juanpaceja@yahoo.com.mx","juanpaceja@yahoo.com.mx")</f>
        <v>juanpaceja@yahoo.com.mx</v>
      </c>
      <c r="M555" s="1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>
      <c r="A556" s="7">
        <v>555.0</v>
      </c>
      <c r="B556" s="283">
        <v>48.0</v>
      </c>
      <c r="C556" s="191">
        <v>298192.0</v>
      </c>
      <c r="D556" s="197" t="s">
        <v>1029</v>
      </c>
      <c r="E556" s="197" t="s">
        <v>3654</v>
      </c>
      <c r="F556" s="197" t="s">
        <v>977</v>
      </c>
      <c r="G556" s="90" t="s">
        <v>22</v>
      </c>
      <c r="H556" s="90">
        <v>9.0</v>
      </c>
      <c r="I556" s="89" t="s">
        <v>3655</v>
      </c>
      <c r="J556" s="197" t="s">
        <v>177</v>
      </c>
      <c r="K556" s="132"/>
      <c r="L556" s="249" t="s">
        <v>3656</v>
      </c>
      <c r="M556" s="284" t="s">
        <v>3576</v>
      </c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>
      <c r="A557" s="7">
        <v>556.0</v>
      </c>
      <c r="B557" s="283">
        <v>49.0</v>
      </c>
      <c r="C557" s="191">
        <v>261046.0</v>
      </c>
      <c r="D557" s="197" t="s">
        <v>344</v>
      </c>
      <c r="E557" s="197" t="s">
        <v>3657</v>
      </c>
      <c r="F557" s="197" t="s">
        <v>1111</v>
      </c>
      <c r="G557" s="90" t="s">
        <v>22</v>
      </c>
      <c r="H557" s="90">
        <v>9.0</v>
      </c>
      <c r="I557" s="89" t="s">
        <v>1847</v>
      </c>
      <c r="J557" s="197" t="s">
        <v>177</v>
      </c>
      <c r="K557" s="132"/>
      <c r="L557" s="198" t="s">
        <v>3658</v>
      </c>
      <c r="M557" s="284" t="s">
        <v>3576</v>
      </c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>
      <c r="A558" s="7">
        <v>557.0</v>
      </c>
      <c r="B558" s="283">
        <v>50.0</v>
      </c>
      <c r="C558" s="191">
        <v>294188.0</v>
      </c>
      <c r="D558" s="137" t="s">
        <v>3338</v>
      </c>
      <c r="E558" s="137" t="s">
        <v>3659</v>
      </c>
      <c r="F558" s="137" t="s">
        <v>3660</v>
      </c>
      <c r="G558" s="90" t="s">
        <v>13</v>
      </c>
      <c r="H558" s="90">
        <v>10.0</v>
      </c>
      <c r="I558" s="89" t="s">
        <v>1860</v>
      </c>
      <c r="J558" s="197" t="s">
        <v>177</v>
      </c>
      <c r="K558" s="132"/>
      <c r="L558" s="87" t="s">
        <v>3661</v>
      </c>
      <c r="M558" s="89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>
      <c r="A559" s="7">
        <v>558.0</v>
      </c>
      <c r="B559" s="283">
        <v>51.0</v>
      </c>
      <c r="C559" s="191">
        <v>316281.0</v>
      </c>
      <c r="D559" s="137" t="s">
        <v>3662</v>
      </c>
      <c r="E559" s="137" t="s">
        <v>358</v>
      </c>
      <c r="F559" s="137" t="s">
        <v>439</v>
      </c>
      <c r="G559" s="90" t="s">
        <v>22</v>
      </c>
      <c r="H559" s="90">
        <v>10.0</v>
      </c>
      <c r="I559" s="89" t="s">
        <v>1858</v>
      </c>
      <c r="J559" s="197" t="s">
        <v>177</v>
      </c>
      <c r="K559" s="132"/>
      <c r="L559" s="198" t="s">
        <v>3663</v>
      </c>
      <c r="M559" s="89" t="s">
        <v>3664</v>
      </c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>
      <c r="A560" s="7">
        <v>559.0</v>
      </c>
      <c r="B560" s="283">
        <v>52.0</v>
      </c>
      <c r="C560" s="160">
        <v>314606.0</v>
      </c>
      <c r="D560" s="118" t="s">
        <v>1865</v>
      </c>
      <c r="E560" s="118" t="s">
        <v>1134</v>
      </c>
      <c r="F560" s="118"/>
      <c r="G560" s="90" t="s">
        <v>22</v>
      </c>
      <c r="H560" s="104">
        <v>10.0</v>
      </c>
      <c r="I560" s="114" t="s">
        <v>1757</v>
      </c>
      <c r="J560" s="197" t="s">
        <v>177</v>
      </c>
      <c r="K560" s="126" t="s">
        <v>2498</v>
      </c>
      <c r="L560" s="115"/>
      <c r="M560" s="114" t="s">
        <v>3664</v>
      </c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>
      <c r="A561" s="7">
        <v>560.0</v>
      </c>
      <c r="B561" s="283">
        <v>53.0</v>
      </c>
      <c r="C561" s="160">
        <v>317728.0</v>
      </c>
      <c r="D561" s="118" t="s">
        <v>734</v>
      </c>
      <c r="E561" s="118" t="s">
        <v>1866</v>
      </c>
      <c r="F561" s="118" t="s">
        <v>1867</v>
      </c>
      <c r="G561" s="90" t="s">
        <v>13</v>
      </c>
      <c r="H561" s="104">
        <v>10.0</v>
      </c>
      <c r="I561" s="114" t="s">
        <v>993</v>
      </c>
      <c r="J561" s="197" t="s">
        <v>177</v>
      </c>
      <c r="K561" s="126">
        <v>40.0</v>
      </c>
      <c r="L561" s="115" t="s">
        <v>3665</v>
      </c>
      <c r="M561" s="114" t="s">
        <v>3666</v>
      </c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>
      <c r="A562" s="7">
        <v>561.0</v>
      </c>
      <c r="B562" s="283">
        <v>54.0</v>
      </c>
      <c r="C562" s="287" t="s">
        <v>3667</v>
      </c>
      <c r="D562" s="137" t="s">
        <v>3668</v>
      </c>
      <c r="E562" s="137" t="s">
        <v>3669</v>
      </c>
      <c r="F562" s="137"/>
      <c r="G562" s="90" t="s">
        <v>13</v>
      </c>
      <c r="H562" s="90">
        <v>10.0</v>
      </c>
      <c r="I562" s="89" t="s">
        <v>3655</v>
      </c>
      <c r="J562" s="197" t="s">
        <v>177</v>
      </c>
      <c r="K562" s="132"/>
      <c r="L562" s="288" t="s">
        <v>3670</v>
      </c>
      <c r="M562" s="89" t="s">
        <v>3666</v>
      </c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>
      <c r="A563" s="7">
        <v>562.0</v>
      </c>
      <c r="B563" s="283">
        <v>55.0</v>
      </c>
      <c r="C563" s="191">
        <v>323723.0</v>
      </c>
      <c r="D563" s="137" t="s">
        <v>3671</v>
      </c>
      <c r="E563" s="137" t="s">
        <v>3672</v>
      </c>
      <c r="F563" s="137" t="s">
        <v>1651</v>
      </c>
      <c r="G563" s="90" t="s">
        <v>13</v>
      </c>
      <c r="H563" s="90">
        <v>10.0</v>
      </c>
      <c r="I563" s="89" t="s">
        <v>176</v>
      </c>
      <c r="J563" s="197" t="s">
        <v>177</v>
      </c>
      <c r="K563" s="132"/>
      <c r="L563" s="87" t="s">
        <v>3673</v>
      </c>
      <c r="M563" s="89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>
      <c r="A564" s="7">
        <v>563.0</v>
      </c>
      <c r="B564" s="283">
        <v>56.0</v>
      </c>
      <c r="C564" s="191">
        <v>321278.0</v>
      </c>
      <c r="D564" s="137" t="s">
        <v>2715</v>
      </c>
      <c r="E564" s="137" t="s">
        <v>316</v>
      </c>
      <c r="F564" s="137" t="s">
        <v>3674</v>
      </c>
      <c r="G564" s="90" t="s">
        <v>13</v>
      </c>
      <c r="H564" s="90">
        <v>10.0</v>
      </c>
      <c r="I564" s="89" t="s">
        <v>1860</v>
      </c>
      <c r="J564" s="197" t="s">
        <v>177</v>
      </c>
      <c r="K564" s="132"/>
      <c r="L564" s="87" t="s">
        <v>3675</v>
      </c>
      <c r="M564" s="89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>
      <c r="A565" s="7">
        <v>564.0</v>
      </c>
      <c r="B565" s="283">
        <v>57.0</v>
      </c>
      <c r="C565" s="191">
        <v>322585.0</v>
      </c>
      <c r="D565" s="137" t="s">
        <v>3676</v>
      </c>
      <c r="E565" s="137" t="s">
        <v>3677</v>
      </c>
      <c r="F565" s="137" t="s">
        <v>3678</v>
      </c>
      <c r="G565" s="90" t="s">
        <v>13</v>
      </c>
      <c r="H565" s="90">
        <v>10.0</v>
      </c>
      <c r="I565" s="89" t="s">
        <v>3679</v>
      </c>
      <c r="J565" s="197" t="s">
        <v>177</v>
      </c>
      <c r="K565" s="132"/>
      <c r="L565" s="87" t="s">
        <v>3680</v>
      </c>
      <c r="M565" s="89" t="s">
        <v>3666</v>
      </c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>
      <c r="A566" s="7">
        <v>565.0</v>
      </c>
      <c r="B566" s="283">
        <v>58.0</v>
      </c>
      <c r="C566" s="191">
        <v>292300.0</v>
      </c>
      <c r="D566" s="137" t="s">
        <v>3681</v>
      </c>
      <c r="E566" s="137" t="s">
        <v>3682</v>
      </c>
      <c r="F566" s="137" t="s">
        <v>3683</v>
      </c>
      <c r="G566" s="90" t="s">
        <v>13</v>
      </c>
      <c r="H566" s="90">
        <v>10.0</v>
      </c>
      <c r="I566" s="89" t="s">
        <v>993</v>
      </c>
      <c r="J566" s="197" t="s">
        <v>177</v>
      </c>
      <c r="K566" s="132"/>
      <c r="L566" s="87" t="s">
        <v>3684</v>
      </c>
      <c r="M566" s="89" t="s">
        <v>3666</v>
      </c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>
      <c r="A567" s="7">
        <v>566.0</v>
      </c>
      <c r="B567" s="283">
        <v>59.0</v>
      </c>
      <c r="C567" s="191">
        <v>316290.0</v>
      </c>
      <c r="D567" s="137" t="s">
        <v>3685</v>
      </c>
      <c r="E567" s="137" t="s">
        <v>3686</v>
      </c>
      <c r="F567" s="137" t="s">
        <v>3687</v>
      </c>
      <c r="G567" s="90" t="s">
        <v>13</v>
      </c>
      <c r="H567" s="90">
        <v>10.0</v>
      </c>
      <c r="I567" s="89" t="s">
        <v>1847</v>
      </c>
      <c r="J567" s="197" t="s">
        <v>177</v>
      </c>
      <c r="K567" s="132"/>
      <c r="L567" s="87" t="s">
        <v>3688</v>
      </c>
      <c r="M567" s="89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>
      <c r="A568" s="7">
        <v>567.0</v>
      </c>
      <c r="B568" s="283">
        <v>60.0</v>
      </c>
      <c r="C568" s="191">
        <v>316618.0</v>
      </c>
      <c r="D568" s="137" t="s">
        <v>3689</v>
      </c>
      <c r="E568" s="137" t="s">
        <v>2152</v>
      </c>
      <c r="F568" s="137" t="s">
        <v>1691</v>
      </c>
      <c r="G568" s="90" t="s">
        <v>13</v>
      </c>
      <c r="H568" s="90">
        <v>10.0</v>
      </c>
      <c r="I568" s="89" t="s">
        <v>176</v>
      </c>
      <c r="J568" s="197" t="s">
        <v>177</v>
      </c>
      <c r="K568" s="132"/>
      <c r="L568" s="87" t="s">
        <v>3690</v>
      </c>
      <c r="M568" s="89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>
      <c r="A569" s="7">
        <v>568.0</v>
      </c>
      <c r="B569" s="283">
        <v>61.0</v>
      </c>
      <c r="C569" s="191">
        <v>295137.0</v>
      </c>
      <c r="D569" s="137" t="s">
        <v>3691</v>
      </c>
      <c r="E569" s="137" t="s">
        <v>3692</v>
      </c>
      <c r="F569" s="137" t="s">
        <v>3693</v>
      </c>
      <c r="G569" s="90" t="s">
        <v>13</v>
      </c>
      <c r="H569" s="90">
        <v>10.0</v>
      </c>
      <c r="I569" s="89" t="s">
        <v>1847</v>
      </c>
      <c r="J569" s="197" t="s">
        <v>177</v>
      </c>
      <c r="K569" s="132"/>
      <c r="L569" s="87" t="s">
        <v>3694</v>
      </c>
      <c r="M569" s="89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>
      <c r="A570" s="7">
        <v>569.0</v>
      </c>
      <c r="B570" s="283">
        <v>62.0</v>
      </c>
      <c r="C570" s="160">
        <v>331312.0</v>
      </c>
      <c r="D570" s="118" t="s">
        <v>1877</v>
      </c>
      <c r="E570" s="118" t="s">
        <v>1878</v>
      </c>
      <c r="F570" s="118" t="s">
        <v>1879</v>
      </c>
      <c r="G570" s="90" t="s">
        <v>13</v>
      </c>
      <c r="H570" s="104">
        <v>10.0</v>
      </c>
      <c r="I570" s="114" t="s">
        <v>176</v>
      </c>
      <c r="J570" s="197" t="s">
        <v>177</v>
      </c>
      <c r="K570" s="126">
        <v>60.0</v>
      </c>
      <c r="L570" s="115" t="s">
        <v>3695</v>
      </c>
      <c r="M570" s="1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>
      <c r="A571" s="7">
        <v>570.0</v>
      </c>
      <c r="B571" s="283">
        <v>63.0</v>
      </c>
      <c r="C571" s="191">
        <v>330190.0</v>
      </c>
      <c r="D571" s="137" t="s">
        <v>3696</v>
      </c>
      <c r="E571" s="137" t="s">
        <v>3697</v>
      </c>
      <c r="F571" s="137" t="s">
        <v>398</v>
      </c>
      <c r="G571" s="90" t="s">
        <v>13</v>
      </c>
      <c r="H571" s="90">
        <v>10.0</v>
      </c>
      <c r="I571" s="89" t="s">
        <v>3698</v>
      </c>
      <c r="J571" s="197" t="s">
        <v>177</v>
      </c>
      <c r="K571" s="132"/>
      <c r="L571" s="87" t="s">
        <v>3699</v>
      </c>
      <c r="M571" s="89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>
      <c r="A572" s="7">
        <v>571.0</v>
      </c>
      <c r="B572" s="283">
        <v>64.0</v>
      </c>
      <c r="C572" s="191">
        <v>295119.0</v>
      </c>
      <c r="D572" s="137" t="s">
        <v>3700</v>
      </c>
      <c r="E572" s="137" t="s">
        <v>1146</v>
      </c>
      <c r="F572" s="137" t="s">
        <v>3701</v>
      </c>
      <c r="G572" s="90" t="s">
        <v>13</v>
      </c>
      <c r="H572" s="90">
        <v>10.0</v>
      </c>
      <c r="I572" s="89" t="s">
        <v>1847</v>
      </c>
      <c r="J572" s="197" t="s">
        <v>177</v>
      </c>
      <c r="K572" s="132"/>
      <c r="L572" s="87" t="s">
        <v>3702</v>
      </c>
      <c r="M572" s="89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>
      <c r="A573" s="7">
        <v>572.0</v>
      </c>
      <c r="B573" s="283">
        <v>65.0</v>
      </c>
      <c r="C573" s="191">
        <v>19990.0</v>
      </c>
      <c r="D573" s="137" t="s">
        <v>3639</v>
      </c>
      <c r="E573" s="137" t="s">
        <v>1146</v>
      </c>
      <c r="F573" s="137" t="s">
        <v>3703</v>
      </c>
      <c r="G573" s="90" t="s">
        <v>13</v>
      </c>
      <c r="H573" s="90">
        <v>10.0</v>
      </c>
      <c r="I573" s="89" t="s">
        <v>3015</v>
      </c>
      <c r="J573" s="197" t="s">
        <v>177</v>
      </c>
      <c r="K573" s="132"/>
      <c r="L573" s="87" t="s">
        <v>3704</v>
      </c>
      <c r="M573" s="89" t="s">
        <v>572</v>
      </c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>
      <c r="A574" s="7">
        <v>573.0</v>
      </c>
      <c r="B574" s="283">
        <v>66.0</v>
      </c>
      <c r="C574" s="191">
        <v>282716.0</v>
      </c>
      <c r="D574" s="137" t="s">
        <v>455</v>
      </c>
      <c r="E574" s="137" t="s">
        <v>3705</v>
      </c>
      <c r="F574" s="137"/>
      <c r="G574" s="90" t="s">
        <v>13</v>
      </c>
      <c r="H574" s="90">
        <v>10.0</v>
      </c>
      <c r="I574" s="89" t="s">
        <v>3706</v>
      </c>
      <c r="J574" s="197" t="s">
        <v>177</v>
      </c>
      <c r="K574" s="132"/>
      <c r="L574" s="87" t="s">
        <v>3707</v>
      </c>
      <c r="M574" s="89" t="s">
        <v>3666</v>
      </c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>
      <c r="A575" s="7">
        <v>574.0</v>
      </c>
      <c r="B575" s="283">
        <v>67.0</v>
      </c>
      <c r="C575" s="145" t="s">
        <v>1872</v>
      </c>
      <c r="D575" s="118" t="s">
        <v>455</v>
      </c>
      <c r="E575" s="118" t="s">
        <v>375</v>
      </c>
      <c r="F575" s="118" t="s">
        <v>1873</v>
      </c>
      <c r="G575" s="90" t="s">
        <v>13</v>
      </c>
      <c r="H575" s="104">
        <v>10.0</v>
      </c>
      <c r="I575" s="102" t="s">
        <v>519</v>
      </c>
      <c r="J575" s="197" t="s">
        <v>177</v>
      </c>
      <c r="K575" s="126">
        <v>40.0</v>
      </c>
      <c r="L575" s="103" t="s">
        <v>3708</v>
      </c>
      <c r="M575" s="114" t="s">
        <v>572</v>
      </c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>
      <c r="A576" s="7">
        <v>575.0</v>
      </c>
      <c r="B576" s="283">
        <v>68.0</v>
      </c>
      <c r="C576" s="160">
        <v>290659.0</v>
      </c>
      <c r="D576" s="118" t="s">
        <v>1880</v>
      </c>
      <c r="E576" s="118" t="s">
        <v>1881</v>
      </c>
      <c r="F576" s="118" t="s">
        <v>1882</v>
      </c>
      <c r="G576" s="90" t="s">
        <v>13</v>
      </c>
      <c r="H576" s="104">
        <v>10.0</v>
      </c>
      <c r="I576" s="114" t="s">
        <v>1847</v>
      </c>
      <c r="J576" s="197" t="s">
        <v>177</v>
      </c>
      <c r="K576" s="126">
        <v>60.0</v>
      </c>
      <c r="L576" s="115" t="s">
        <v>3709</v>
      </c>
      <c r="M576" s="1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>
      <c r="A577" s="7">
        <v>576.0</v>
      </c>
      <c r="B577" s="283">
        <v>69.0</v>
      </c>
      <c r="C577" s="191">
        <v>284201.0</v>
      </c>
      <c r="D577" s="137" t="s">
        <v>2449</v>
      </c>
      <c r="E577" s="137" t="s">
        <v>3710</v>
      </c>
      <c r="F577" s="137" t="s">
        <v>495</v>
      </c>
      <c r="G577" s="90" t="s">
        <v>13</v>
      </c>
      <c r="H577" s="90">
        <v>10.0</v>
      </c>
      <c r="I577" s="89" t="s">
        <v>1858</v>
      </c>
      <c r="J577" s="197" t="s">
        <v>177</v>
      </c>
      <c r="K577" s="132"/>
      <c r="L577" s="87" t="s">
        <v>3711</v>
      </c>
      <c r="M577" s="89" t="s">
        <v>572</v>
      </c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>
      <c r="A578" s="7">
        <v>577.0</v>
      </c>
      <c r="B578" s="283">
        <v>70.0</v>
      </c>
      <c r="C578" s="191">
        <v>329623.0</v>
      </c>
      <c r="D578" s="137" t="s">
        <v>2344</v>
      </c>
      <c r="E578" s="137" t="s">
        <v>3712</v>
      </c>
      <c r="F578" s="137" t="s">
        <v>1496</v>
      </c>
      <c r="G578" s="90" t="s">
        <v>13</v>
      </c>
      <c r="H578" s="90">
        <v>10.0</v>
      </c>
      <c r="I578" s="89" t="s">
        <v>176</v>
      </c>
      <c r="J578" s="197" t="s">
        <v>177</v>
      </c>
      <c r="K578" s="132"/>
      <c r="L578" s="87" t="s">
        <v>3713</v>
      </c>
      <c r="M578" s="89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>
      <c r="A579" s="7">
        <v>578.0</v>
      </c>
      <c r="B579" s="283">
        <v>71.0</v>
      </c>
      <c r="C579" s="191">
        <v>319755.0</v>
      </c>
      <c r="D579" s="137" t="s">
        <v>3714</v>
      </c>
      <c r="E579" s="137" t="s">
        <v>2046</v>
      </c>
      <c r="F579" s="137" t="s">
        <v>1883</v>
      </c>
      <c r="G579" s="90" t="s">
        <v>13</v>
      </c>
      <c r="H579" s="90">
        <v>10.0</v>
      </c>
      <c r="I579" s="89" t="s">
        <v>1860</v>
      </c>
      <c r="J579" s="197" t="s">
        <v>177</v>
      </c>
      <c r="K579" s="132"/>
      <c r="L579" s="87" t="s">
        <v>3715</v>
      </c>
      <c r="M579" s="89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>
      <c r="A580" s="7">
        <v>579.0</v>
      </c>
      <c r="B580" s="283">
        <v>72.0</v>
      </c>
      <c r="C580" s="191">
        <v>330474.0</v>
      </c>
      <c r="D580" s="137" t="s">
        <v>3716</v>
      </c>
      <c r="E580" s="137" t="s">
        <v>3717</v>
      </c>
      <c r="F580" s="137" t="s">
        <v>2738</v>
      </c>
      <c r="G580" s="90" t="s">
        <v>22</v>
      </c>
      <c r="H580" s="90">
        <v>10.0</v>
      </c>
      <c r="I580" s="89" t="s">
        <v>176</v>
      </c>
      <c r="J580" s="197" t="s">
        <v>177</v>
      </c>
      <c r="K580" s="132"/>
      <c r="L580" s="87" t="s">
        <v>3718</v>
      </c>
      <c r="M580" s="89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>
      <c r="A581" s="7">
        <v>580.0</v>
      </c>
      <c r="B581" s="283">
        <v>73.0</v>
      </c>
      <c r="C581" s="191">
        <v>313597.0</v>
      </c>
      <c r="D581" s="137" t="s">
        <v>3719</v>
      </c>
      <c r="E581" s="137" t="s">
        <v>3720</v>
      </c>
      <c r="F581" s="137" t="s">
        <v>3721</v>
      </c>
      <c r="G581" s="90" t="s">
        <v>22</v>
      </c>
      <c r="H581" s="90">
        <v>10.0</v>
      </c>
      <c r="I581" s="89" t="s">
        <v>1858</v>
      </c>
      <c r="J581" s="197" t="s">
        <v>177</v>
      </c>
      <c r="K581" s="132"/>
      <c r="L581" s="87" t="s">
        <v>3722</v>
      </c>
      <c r="M581" s="89" t="s">
        <v>3576</v>
      </c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>
      <c r="A582" s="7">
        <v>581.0</v>
      </c>
      <c r="B582" s="283">
        <v>74.0</v>
      </c>
      <c r="C582" s="160">
        <v>330706.0</v>
      </c>
      <c r="D582" s="118" t="s">
        <v>1874</v>
      </c>
      <c r="E582" s="118" t="s">
        <v>1875</v>
      </c>
      <c r="F582" s="118" t="s">
        <v>1876</v>
      </c>
      <c r="G582" s="90" t="s">
        <v>22</v>
      </c>
      <c r="H582" s="104">
        <v>10.0</v>
      </c>
      <c r="I582" s="114" t="s">
        <v>1860</v>
      </c>
      <c r="J582" s="197" t="s">
        <v>177</v>
      </c>
      <c r="K582" s="126">
        <v>60.0</v>
      </c>
      <c r="L582" s="115" t="s">
        <v>3723</v>
      </c>
      <c r="M582" s="1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>
      <c r="A583" s="7">
        <v>582.0</v>
      </c>
      <c r="B583" s="283">
        <v>75.0</v>
      </c>
      <c r="C583" s="191">
        <v>317418.0</v>
      </c>
      <c r="D583" s="137" t="s">
        <v>3724</v>
      </c>
      <c r="E583" s="137" t="s">
        <v>3725</v>
      </c>
      <c r="F583" s="137" t="s">
        <v>1691</v>
      </c>
      <c r="G583" s="90" t="s">
        <v>22</v>
      </c>
      <c r="H583" s="90">
        <v>10.0</v>
      </c>
      <c r="I583" s="89" t="s">
        <v>1847</v>
      </c>
      <c r="J583" s="197" t="s">
        <v>177</v>
      </c>
      <c r="K583" s="132"/>
      <c r="L583" s="87" t="s">
        <v>3726</v>
      </c>
      <c r="M583" s="89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>
      <c r="A584" s="7">
        <v>583.0</v>
      </c>
      <c r="B584" s="283">
        <v>76.0</v>
      </c>
      <c r="C584" s="287">
        <v>329557.0</v>
      </c>
      <c r="D584" s="137" t="s">
        <v>3727</v>
      </c>
      <c r="E584" s="137" t="s">
        <v>3728</v>
      </c>
      <c r="F584" s="137" t="s">
        <v>495</v>
      </c>
      <c r="G584" s="90" t="s">
        <v>22</v>
      </c>
      <c r="H584" s="90">
        <v>10.0</v>
      </c>
      <c r="I584" s="89" t="s">
        <v>81</v>
      </c>
      <c r="J584" s="197" t="s">
        <v>177</v>
      </c>
      <c r="K584" s="132"/>
      <c r="L584" s="288" t="s">
        <v>3729</v>
      </c>
      <c r="M584" s="89" t="s">
        <v>3576</v>
      </c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>
      <c r="A585" s="7">
        <v>584.0</v>
      </c>
      <c r="B585" s="283">
        <v>77.0</v>
      </c>
      <c r="C585" s="160">
        <v>316255.0</v>
      </c>
      <c r="D585" s="118" t="s">
        <v>1869</v>
      </c>
      <c r="E585" s="118" t="s">
        <v>1870</v>
      </c>
      <c r="F585" s="118" t="s">
        <v>1871</v>
      </c>
      <c r="G585" s="90" t="s">
        <v>22</v>
      </c>
      <c r="H585" s="104">
        <v>10.0</v>
      </c>
      <c r="I585" s="114" t="s">
        <v>1847</v>
      </c>
      <c r="J585" s="197" t="s">
        <v>177</v>
      </c>
      <c r="K585" s="126" t="s">
        <v>2503</v>
      </c>
      <c r="L585" s="115" t="s">
        <v>3730</v>
      </c>
      <c r="M585" s="1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>
      <c r="A586" s="7">
        <v>585.0</v>
      </c>
      <c r="B586" s="283">
        <v>78.0</v>
      </c>
      <c r="C586" s="160">
        <v>275347.0</v>
      </c>
      <c r="D586" s="118" t="s">
        <v>347</v>
      </c>
      <c r="E586" s="118" t="s">
        <v>1883</v>
      </c>
      <c r="F586" s="118" t="s">
        <v>1884</v>
      </c>
      <c r="G586" s="90" t="s">
        <v>22</v>
      </c>
      <c r="H586" s="104">
        <v>10.0</v>
      </c>
      <c r="I586" s="114" t="s">
        <v>1847</v>
      </c>
      <c r="J586" s="197" t="s">
        <v>177</v>
      </c>
      <c r="K586" s="126">
        <v>60.0</v>
      </c>
      <c r="L586" s="115" t="s">
        <v>3731</v>
      </c>
      <c r="M586" s="1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>
      <c r="A587" s="7">
        <v>586.0</v>
      </c>
      <c r="B587" s="283">
        <v>79.0</v>
      </c>
      <c r="C587" s="191">
        <v>330676.0</v>
      </c>
      <c r="D587" s="137" t="s">
        <v>3732</v>
      </c>
      <c r="E587" s="137" t="s">
        <v>3733</v>
      </c>
      <c r="F587" s="137" t="s">
        <v>457</v>
      </c>
      <c r="G587" s="90" t="s">
        <v>22</v>
      </c>
      <c r="H587" s="90">
        <v>10.0</v>
      </c>
      <c r="I587" s="89" t="s">
        <v>3655</v>
      </c>
      <c r="J587" s="197" t="s">
        <v>177</v>
      </c>
      <c r="K587" s="132"/>
      <c r="L587" s="87" t="s">
        <v>3734</v>
      </c>
      <c r="M587" s="89" t="s">
        <v>3576</v>
      </c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>
      <c r="A588" s="7">
        <v>587.0</v>
      </c>
      <c r="B588" s="8">
        <v>1.0</v>
      </c>
      <c r="C588" s="191" t="s">
        <v>3735</v>
      </c>
      <c r="D588" s="197" t="s">
        <v>1455</v>
      </c>
      <c r="E588" s="197" t="s">
        <v>3736</v>
      </c>
      <c r="F588" s="137"/>
      <c r="G588" s="7" t="s">
        <v>13</v>
      </c>
      <c r="H588" s="7">
        <v>10.0</v>
      </c>
      <c r="I588" s="89" t="s">
        <v>239</v>
      </c>
      <c r="J588" s="137" t="s">
        <v>195</v>
      </c>
      <c r="K588" s="132"/>
      <c r="L588" s="87" t="s">
        <v>3737</v>
      </c>
      <c r="M588" s="89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>
      <c r="A589" s="7">
        <v>588.0</v>
      </c>
      <c r="B589" s="8">
        <v>2.0</v>
      </c>
      <c r="C589" s="191" t="s">
        <v>3738</v>
      </c>
      <c r="D589" s="197" t="s">
        <v>1777</v>
      </c>
      <c r="E589" s="197" t="s">
        <v>3739</v>
      </c>
      <c r="F589" s="137"/>
      <c r="G589" s="7" t="s">
        <v>13</v>
      </c>
      <c r="H589" s="7">
        <v>10.0</v>
      </c>
      <c r="I589" s="89" t="s">
        <v>205</v>
      </c>
      <c r="J589" s="137" t="s">
        <v>195</v>
      </c>
      <c r="K589" s="132"/>
      <c r="L589" s="87" t="s">
        <v>3740</v>
      </c>
      <c r="M589" s="89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>
      <c r="A590" s="7">
        <v>589.0</v>
      </c>
      <c r="B590" s="8">
        <v>3.0</v>
      </c>
      <c r="C590" s="191" t="s">
        <v>3741</v>
      </c>
      <c r="D590" s="131" t="s">
        <v>320</v>
      </c>
      <c r="E590" s="131" t="s">
        <v>3742</v>
      </c>
      <c r="F590" s="137"/>
      <c r="G590" s="132" t="s">
        <v>13</v>
      </c>
      <c r="H590" s="132">
        <v>10.0</v>
      </c>
      <c r="I590" s="89" t="s">
        <v>201</v>
      </c>
      <c r="J590" s="137" t="s">
        <v>195</v>
      </c>
      <c r="K590" s="132"/>
      <c r="L590" s="131" t="s">
        <v>3743</v>
      </c>
      <c r="M590" s="89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>
      <c r="A591" s="7">
        <v>590.0</v>
      </c>
      <c r="B591" s="8">
        <v>4.0</v>
      </c>
      <c r="C591" s="191" t="s">
        <v>3744</v>
      </c>
      <c r="D591" s="197" t="s">
        <v>3745</v>
      </c>
      <c r="E591" s="197" t="s">
        <v>3746</v>
      </c>
      <c r="F591" s="137"/>
      <c r="G591" s="7" t="s">
        <v>13</v>
      </c>
      <c r="H591" s="7">
        <v>10.0</v>
      </c>
      <c r="I591" s="89" t="s">
        <v>205</v>
      </c>
      <c r="J591" s="137" t="s">
        <v>195</v>
      </c>
      <c r="K591" s="132"/>
      <c r="L591" s="87" t="s">
        <v>3747</v>
      </c>
      <c r="M591" s="89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>
      <c r="A592" s="7">
        <v>591.0</v>
      </c>
      <c r="B592" s="8">
        <v>5.0</v>
      </c>
      <c r="C592" s="191" t="s">
        <v>3748</v>
      </c>
      <c r="D592" s="87" t="s">
        <v>26</v>
      </c>
      <c r="E592" s="87" t="s">
        <v>3749</v>
      </c>
      <c r="F592" s="87"/>
      <c r="G592" s="7" t="s">
        <v>13</v>
      </c>
      <c r="H592" s="7">
        <v>10.0</v>
      </c>
      <c r="I592" s="89" t="s">
        <v>194</v>
      </c>
      <c r="J592" s="87" t="s">
        <v>195</v>
      </c>
      <c r="K592" s="132"/>
      <c r="L592" s="87" t="s">
        <v>3750</v>
      </c>
      <c r="M592" s="89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>
      <c r="A593" s="7">
        <v>592.0</v>
      </c>
      <c r="B593" s="8">
        <v>6.0</v>
      </c>
      <c r="C593" s="191" t="s">
        <v>3751</v>
      </c>
      <c r="D593" s="197" t="s">
        <v>69</v>
      </c>
      <c r="E593" s="197" t="s">
        <v>3752</v>
      </c>
      <c r="F593" s="137"/>
      <c r="G593" s="7" t="s">
        <v>13</v>
      </c>
      <c r="H593" s="7">
        <v>10.0</v>
      </c>
      <c r="I593" s="89" t="s">
        <v>205</v>
      </c>
      <c r="J593" s="137" t="s">
        <v>195</v>
      </c>
      <c r="K593" s="132"/>
      <c r="L593" s="87" t="s">
        <v>3753</v>
      </c>
      <c r="M593" s="89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>
      <c r="A594" s="7">
        <v>593.0</v>
      </c>
      <c r="B594" s="8">
        <v>7.0</v>
      </c>
      <c r="C594" s="191" t="s">
        <v>3754</v>
      </c>
      <c r="D594" s="197" t="s">
        <v>58</v>
      </c>
      <c r="E594" s="197" t="s">
        <v>3755</v>
      </c>
      <c r="F594" s="137"/>
      <c r="G594" s="7" t="s">
        <v>13</v>
      </c>
      <c r="H594" s="7">
        <v>10.0</v>
      </c>
      <c r="I594" s="89" t="s">
        <v>655</v>
      </c>
      <c r="J594" s="137" t="s">
        <v>195</v>
      </c>
      <c r="K594" s="132"/>
      <c r="L594" s="87" t="s">
        <v>3756</v>
      </c>
      <c r="M594" s="89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>
      <c r="A595" s="7">
        <v>594.0</v>
      </c>
      <c r="B595" s="8">
        <v>8.0</v>
      </c>
      <c r="C595" s="160" t="s">
        <v>1888</v>
      </c>
      <c r="D595" s="115" t="s">
        <v>3757</v>
      </c>
      <c r="E595" s="115" t="s">
        <v>1890</v>
      </c>
      <c r="F595" s="115"/>
      <c r="G595" s="116" t="s">
        <v>13</v>
      </c>
      <c r="H595" s="116">
        <v>10.0</v>
      </c>
      <c r="I595" s="114" t="s">
        <v>1891</v>
      </c>
      <c r="J595" s="115" t="s">
        <v>195</v>
      </c>
      <c r="K595" s="126">
        <v>20.0</v>
      </c>
      <c r="L595" s="115" t="s">
        <v>3758</v>
      </c>
      <c r="M595" s="1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>
      <c r="A596" s="7">
        <v>595.0</v>
      </c>
      <c r="B596" s="8">
        <v>9.0</v>
      </c>
      <c r="C596" s="191" t="s">
        <v>3759</v>
      </c>
      <c r="D596" s="197" t="s">
        <v>3760</v>
      </c>
      <c r="E596" s="197" t="s">
        <v>3761</v>
      </c>
      <c r="F596" s="137"/>
      <c r="G596" s="7" t="s">
        <v>13</v>
      </c>
      <c r="H596" s="7">
        <v>10.0</v>
      </c>
      <c r="I596" s="89" t="s">
        <v>194</v>
      </c>
      <c r="J596" s="137" t="s">
        <v>195</v>
      </c>
      <c r="K596" s="132"/>
      <c r="L596" s="87" t="s">
        <v>3762</v>
      </c>
      <c r="M596" s="89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>
      <c r="A597" s="7">
        <v>596.0</v>
      </c>
      <c r="B597" s="8">
        <v>10.0</v>
      </c>
      <c r="C597" s="50" t="s">
        <v>573</v>
      </c>
      <c r="D597" s="69" t="s">
        <v>53</v>
      </c>
      <c r="E597" s="69" t="s">
        <v>574</v>
      </c>
      <c r="F597" s="51"/>
      <c r="G597" s="56" t="s">
        <v>13</v>
      </c>
      <c r="H597" s="56">
        <v>10.0</v>
      </c>
      <c r="I597" s="53" t="s">
        <v>205</v>
      </c>
      <c r="J597" s="51" t="s">
        <v>195</v>
      </c>
      <c r="K597" s="54"/>
      <c r="L597" s="57" t="s">
        <v>575</v>
      </c>
      <c r="M597" s="53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>
      <c r="A598" s="7">
        <v>597.0</v>
      </c>
      <c r="B598" s="8">
        <v>11.0</v>
      </c>
      <c r="C598" s="191" t="s">
        <v>3763</v>
      </c>
      <c r="D598" s="197" t="s">
        <v>950</v>
      </c>
      <c r="E598" s="197" t="s">
        <v>3764</v>
      </c>
      <c r="F598" s="137"/>
      <c r="G598" s="7" t="s">
        <v>13</v>
      </c>
      <c r="H598" s="7">
        <v>10.0</v>
      </c>
      <c r="I598" s="89" t="s">
        <v>201</v>
      </c>
      <c r="J598" s="137" t="s">
        <v>195</v>
      </c>
      <c r="K598" s="132"/>
      <c r="L598" s="87" t="s">
        <v>3765</v>
      </c>
      <c r="M598" s="89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>
      <c r="A599" s="7">
        <v>598.0</v>
      </c>
      <c r="B599" s="8">
        <v>12.0</v>
      </c>
      <c r="C599" s="191" t="s">
        <v>3766</v>
      </c>
      <c r="D599" s="197" t="s">
        <v>3767</v>
      </c>
      <c r="E599" s="197" t="s">
        <v>3768</v>
      </c>
      <c r="F599" s="137"/>
      <c r="G599" s="7" t="s">
        <v>13</v>
      </c>
      <c r="H599" s="7">
        <v>10.0</v>
      </c>
      <c r="I599" s="89" t="s">
        <v>56</v>
      </c>
      <c r="J599" s="137" t="s">
        <v>195</v>
      </c>
      <c r="K599" s="132"/>
      <c r="L599" s="87" t="s">
        <v>3769</v>
      </c>
      <c r="M599" s="89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>
      <c r="A600" s="7">
        <v>599.0</v>
      </c>
      <c r="B600" s="8">
        <v>13.0</v>
      </c>
      <c r="C600" s="191" t="s">
        <v>3770</v>
      </c>
      <c r="D600" s="197" t="s">
        <v>672</v>
      </c>
      <c r="E600" s="197" t="s">
        <v>3771</v>
      </c>
      <c r="F600" s="137"/>
      <c r="G600" s="7" t="s">
        <v>13</v>
      </c>
      <c r="H600" s="7">
        <v>10.0</v>
      </c>
      <c r="I600" s="89" t="s">
        <v>205</v>
      </c>
      <c r="J600" s="137" t="s">
        <v>195</v>
      </c>
      <c r="K600" s="132"/>
      <c r="L600" s="87" t="s">
        <v>3772</v>
      </c>
      <c r="M600" s="89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>
      <c r="A601" s="7">
        <v>600.0</v>
      </c>
      <c r="B601" s="8">
        <v>14.0</v>
      </c>
      <c r="C601" s="191" t="s">
        <v>3773</v>
      </c>
      <c r="D601" s="87" t="s">
        <v>3774</v>
      </c>
      <c r="E601" s="87" t="s">
        <v>3775</v>
      </c>
      <c r="F601" s="87"/>
      <c r="G601" s="7" t="s">
        <v>13</v>
      </c>
      <c r="H601" s="7">
        <v>10.0</v>
      </c>
      <c r="I601" s="89" t="s">
        <v>201</v>
      </c>
      <c r="J601" s="87" t="s">
        <v>195</v>
      </c>
      <c r="K601" s="132"/>
      <c r="L601" s="87" t="s">
        <v>3776</v>
      </c>
      <c r="M601" s="89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>
      <c r="A602" s="7">
        <v>601.0</v>
      </c>
      <c r="B602" s="8">
        <v>15.0</v>
      </c>
      <c r="C602" s="191" t="s">
        <v>3777</v>
      </c>
      <c r="D602" s="197" t="s">
        <v>3778</v>
      </c>
      <c r="E602" s="197" t="s">
        <v>3779</v>
      </c>
      <c r="F602" s="137"/>
      <c r="G602" s="7" t="s">
        <v>13</v>
      </c>
      <c r="H602" s="7">
        <v>10.0</v>
      </c>
      <c r="I602" s="89" t="s">
        <v>205</v>
      </c>
      <c r="J602" s="137" t="s">
        <v>195</v>
      </c>
      <c r="K602" s="132"/>
      <c r="L602" s="87" t="s">
        <v>3780</v>
      </c>
      <c r="M602" s="89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>
      <c r="A603" s="7">
        <v>602.0</v>
      </c>
      <c r="B603" s="8">
        <v>16.0</v>
      </c>
      <c r="C603" s="191" t="s">
        <v>3781</v>
      </c>
      <c r="D603" s="197" t="s">
        <v>3782</v>
      </c>
      <c r="E603" s="197" t="s">
        <v>3783</v>
      </c>
      <c r="F603" s="289"/>
      <c r="G603" s="7" t="s">
        <v>13</v>
      </c>
      <c r="H603" s="7">
        <v>10.0</v>
      </c>
      <c r="I603" s="89" t="s">
        <v>205</v>
      </c>
      <c r="J603" s="137" t="s">
        <v>195</v>
      </c>
      <c r="K603" s="132"/>
      <c r="L603" s="87" t="s">
        <v>3784</v>
      </c>
      <c r="M603" s="89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>
      <c r="A604" s="7">
        <v>603.0</v>
      </c>
      <c r="B604" s="8">
        <v>17.0</v>
      </c>
      <c r="C604" s="191" t="s">
        <v>3785</v>
      </c>
      <c r="D604" s="197" t="s">
        <v>74</v>
      </c>
      <c r="E604" s="197" t="s">
        <v>3786</v>
      </c>
      <c r="F604" s="137"/>
      <c r="G604" s="7" t="s">
        <v>13</v>
      </c>
      <c r="H604" s="7">
        <v>10.0</v>
      </c>
      <c r="I604" s="89" t="s">
        <v>194</v>
      </c>
      <c r="J604" s="137" t="s">
        <v>195</v>
      </c>
      <c r="K604" s="132"/>
      <c r="L604" s="87" t="s">
        <v>3787</v>
      </c>
      <c r="M604" s="89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>
      <c r="A605" s="7">
        <v>604.0</v>
      </c>
      <c r="B605" s="8">
        <v>18.0</v>
      </c>
      <c r="C605" s="191" t="s">
        <v>3788</v>
      </c>
      <c r="D605" s="197" t="s">
        <v>302</v>
      </c>
      <c r="E605" s="197" t="s">
        <v>3789</v>
      </c>
      <c r="F605" s="137"/>
      <c r="G605" s="7" t="s">
        <v>13</v>
      </c>
      <c r="H605" s="7">
        <v>10.0</v>
      </c>
      <c r="I605" s="89" t="s">
        <v>205</v>
      </c>
      <c r="J605" s="137" t="s">
        <v>195</v>
      </c>
      <c r="K605" s="132"/>
      <c r="L605" s="87" t="s">
        <v>3790</v>
      </c>
      <c r="M605" s="89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>
      <c r="A606" s="7">
        <v>605.0</v>
      </c>
      <c r="B606" s="8">
        <v>19.0</v>
      </c>
      <c r="C606" s="191" t="s">
        <v>3791</v>
      </c>
      <c r="D606" s="197" t="s">
        <v>3792</v>
      </c>
      <c r="E606" s="197" t="s">
        <v>3793</v>
      </c>
      <c r="F606" s="137"/>
      <c r="G606" s="7" t="s">
        <v>13</v>
      </c>
      <c r="H606" s="7">
        <v>10.0</v>
      </c>
      <c r="I606" s="89" t="s">
        <v>205</v>
      </c>
      <c r="J606" s="137" t="s">
        <v>195</v>
      </c>
      <c r="K606" s="132"/>
      <c r="L606" s="87" t="s">
        <v>3794</v>
      </c>
      <c r="M606" s="89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>
      <c r="A607" s="7">
        <v>606.0</v>
      </c>
      <c r="B607" s="8">
        <v>20.0</v>
      </c>
      <c r="C607" s="191" t="s">
        <v>3795</v>
      </c>
      <c r="D607" s="197" t="s">
        <v>3796</v>
      </c>
      <c r="E607" s="197" t="s">
        <v>3797</v>
      </c>
      <c r="F607" s="137"/>
      <c r="G607" s="7" t="s">
        <v>13</v>
      </c>
      <c r="H607" s="7">
        <v>10.0</v>
      </c>
      <c r="I607" s="89" t="s">
        <v>194</v>
      </c>
      <c r="J607" s="137" t="s">
        <v>195</v>
      </c>
      <c r="K607" s="132"/>
      <c r="L607" s="87" t="s">
        <v>3798</v>
      </c>
      <c r="M607" s="89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>
      <c r="A608" s="7">
        <v>607.0</v>
      </c>
      <c r="B608" s="8">
        <v>21.0</v>
      </c>
      <c r="C608" s="191" t="s">
        <v>3799</v>
      </c>
      <c r="D608" s="197" t="s">
        <v>672</v>
      </c>
      <c r="E608" s="197" t="s">
        <v>3800</v>
      </c>
      <c r="F608" s="137"/>
      <c r="G608" s="7" t="s">
        <v>13</v>
      </c>
      <c r="H608" s="7">
        <v>10.0</v>
      </c>
      <c r="I608" s="89" t="s">
        <v>56</v>
      </c>
      <c r="J608" s="137" t="s">
        <v>195</v>
      </c>
      <c r="K608" s="132"/>
      <c r="L608" s="87" t="s">
        <v>3801</v>
      </c>
      <c r="M608" s="89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>
      <c r="A609" s="7">
        <v>608.0</v>
      </c>
      <c r="B609" s="8">
        <v>22.0</v>
      </c>
      <c r="C609" s="191" t="s">
        <v>3802</v>
      </c>
      <c r="D609" s="197" t="s">
        <v>3803</v>
      </c>
      <c r="E609" s="197" t="s">
        <v>3804</v>
      </c>
      <c r="F609" s="137"/>
      <c r="G609" s="7" t="s">
        <v>13</v>
      </c>
      <c r="H609" s="7">
        <v>10.0</v>
      </c>
      <c r="I609" s="89" t="s">
        <v>205</v>
      </c>
      <c r="J609" s="137" t="s">
        <v>195</v>
      </c>
      <c r="K609" s="132"/>
      <c r="L609" s="87" t="s">
        <v>3805</v>
      </c>
      <c r="M609" s="89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>
      <c r="A610" s="7">
        <v>609.0</v>
      </c>
      <c r="B610" s="8">
        <v>23.0</v>
      </c>
      <c r="C610" s="191" t="s">
        <v>3806</v>
      </c>
      <c r="D610" s="197" t="s">
        <v>3807</v>
      </c>
      <c r="E610" s="197" t="s">
        <v>3808</v>
      </c>
      <c r="F610" s="137"/>
      <c r="G610" s="7" t="s">
        <v>13</v>
      </c>
      <c r="H610" s="7">
        <v>10.0</v>
      </c>
      <c r="I610" s="89" t="s">
        <v>56</v>
      </c>
      <c r="J610" s="137" t="s">
        <v>195</v>
      </c>
      <c r="K610" s="132"/>
      <c r="L610" s="87" t="s">
        <v>3809</v>
      </c>
      <c r="M610" s="89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>
      <c r="A611" s="7">
        <v>610.0</v>
      </c>
      <c r="B611" s="8">
        <v>24.0</v>
      </c>
      <c r="C611" s="191" t="s">
        <v>3810</v>
      </c>
      <c r="D611" s="197" t="s">
        <v>3811</v>
      </c>
      <c r="E611" s="197" t="s">
        <v>3812</v>
      </c>
      <c r="F611" s="289"/>
      <c r="G611" s="7" t="s">
        <v>13</v>
      </c>
      <c r="H611" s="7">
        <v>10.0</v>
      </c>
      <c r="I611" s="89" t="s">
        <v>194</v>
      </c>
      <c r="J611" s="137" t="s">
        <v>195</v>
      </c>
      <c r="K611" s="132"/>
      <c r="L611" s="87" t="s">
        <v>3813</v>
      </c>
      <c r="M611" s="89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>
      <c r="A612" s="7">
        <v>611.0</v>
      </c>
      <c r="B612" s="8">
        <v>25.0</v>
      </c>
      <c r="C612" s="191" t="s">
        <v>3814</v>
      </c>
      <c r="D612" s="197" t="s">
        <v>3815</v>
      </c>
      <c r="E612" s="197" t="s">
        <v>3816</v>
      </c>
      <c r="F612" s="137"/>
      <c r="G612" s="7" t="s">
        <v>13</v>
      </c>
      <c r="H612" s="7">
        <v>10.0</v>
      </c>
      <c r="I612" s="89" t="s">
        <v>205</v>
      </c>
      <c r="J612" s="137" t="s">
        <v>195</v>
      </c>
      <c r="K612" s="132"/>
      <c r="L612" s="87" t="s">
        <v>3817</v>
      </c>
      <c r="M612" s="89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>
      <c r="A613" s="7">
        <v>612.0</v>
      </c>
      <c r="B613" s="8">
        <v>26.0</v>
      </c>
      <c r="C613" s="191" t="s">
        <v>3818</v>
      </c>
      <c r="D613" s="197" t="s">
        <v>2264</v>
      </c>
      <c r="E613" s="197" t="s">
        <v>3819</v>
      </c>
      <c r="F613" s="137"/>
      <c r="G613" s="7" t="s">
        <v>13</v>
      </c>
      <c r="H613" s="7">
        <v>10.0</v>
      </c>
      <c r="I613" s="89" t="s">
        <v>56</v>
      </c>
      <c r="J613" s="137" t="s">
        <v>195</v>
      </c>
      <c r="K613" s="132"/>
      <c r="L613" s="87" t="s">
        <v>3820</v>
      </c>
      <c r="M613" s="89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>
      <c r="A614" s="7">
        <v>613.0</v>
      </c>
      <c r="B614" s="8">
        <v>27.0</v>
      </c>
      <c r="C614" s="191" t="s">
        <v>3821</v>
      </c>
      <c r="D614" s="197" t="s">
        <v>129</v>
      </c>
      <c r="E614" s="197" t="s">
        <v>3822</v>
      </c>
      <c r="F614" s="137"/>
      <c r="G614" s="7" t="s">
        <v>13</v>
      </c>
      <c r="H614" s="7">
        <v>10.0</v>
      </c>
      <c r="I614" s="140" t="s">
        <v>1902</v>
      </c>
      <c r="J614" s="137" t="s">
        <v>195</v>
      </c>
      <c r="K614" s="132"/>
      <c r="L614" s="87" t="s">
        <v>3823</v>
      </c>
      <c r="M614" s="89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>
      <c r="A615" s="7">
        <v>614.0</v>
      </c>
      <c r="B615" s="8">
        <v>28.0</v>
      </c>
      <c r="C615" s="191" t="s">
        <v>3824</v>
      </c>
      <c r="D615" s="197" t="s">
        <v>3825</v>
      </c>
      <c r="E615" s="197" t="s">
        <v>3826</v>
      </c>
      <c r="F615" s="137"/>
      <c r="G615" s="7" t="s">
        <v>13</v>
      </c>
      <c r="H615" s="7">
        <v>10.0</v>
      </c>
      <c r="I615" s="89" t="s">
        <v>194</v>
      </c>
      <c r="J615" s="137" t="s">
        <v>195</v>
      </c>
      <c r="K615" s="132"/>
      <c r="L615" s="87" t="s">
        <v>3827</v>
      </c>
      <c r="M615" s="89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>
      <c r="A616" s="7">
        <v>615.0</v>
      </c>
      <c r="B616" s="8">
        <v>29.0</v>
      </c>
      <c r="C616" s="191" t="s">
        <v>3828</v>
      </c>
      <c r="D616" s="197" t="s">
        <v>3829</v>
      </c>
      <c r="E616" s="197" t="s">
        <v>3830</v>
      </c>
      <c r="F616" s="137"/>
      <c r="G616" s="7" t="s">
        <v>13</v>
      </c>
      <c r="H616" s="7">
        <v>10.0</v>
      </c>
      <c r="I616" s="89" t="s">
        <v>56</v>
      </c>
      <c r="J616" s="137" t="s">
        <v>195</v>
      </c>
      <c r="K616" s="132"/>
      <c r="L616" s="87" t="s">
        <v>3831</v>
      </c>
      <c r="M616" s="89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>
      <c r="A617" s="7">
        <v>616.0</v>
      </c>
      <c r="B617" s="8">
        <v>30.0</v>
      </c>
      <c r="C617" s="191" t="s">
        <v>3832</v>
      </c>
      <c r="D617" s="197" t="s">
        <v>276</v>
      </c>
      <c r="E617" s="197" t="s">
        <v>3833</v>
      </c>
      <c r="F617" s="137"/>
      <c r="G617" s="7" t="s">
        <v>13</v>
      </c>
      <c r="H617" s="7">
        <v>10.0</v>
      </c>
      <c r="I617" s="89" t="s">
        <v>201</v>
      </c>
      <c r="J617" s="137" t="s">
        <v>195</v>
      </c>
      <c r="K617" s="132"/>
      <c r="L617" s="87" t="s">
        <v>3834</v>
      </c>
      <c r="M617" s="89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>
      <c r="A618" s="7">
        <v>617.0</v>
      </c>
      <c r="B618" s="8">
        <v>31.0</v>
      </c>
      <c r="C618" s="191" t="s">
        <v>3835</v>
      </c>
      <c r="D618" s="197" t="s">
        <v>484</v>
      </c>
      <c r="E618" s="197" t="s">
        <v>3836</v>
      </c>
      <c r="F618" s="137"/>
      <c r="G618" s="7" t="s">
        <v>13</v>
      </c>
      <c r="H618" s="7">
        <v>10.0</v>
      </c>
      <c r="I618" s="89" t="s">
        <v>56</v>
      </c>
      <c r="J618" s="137" t="s">
        <v>195</v>
      </c>
      <c r="K618" s="132"/>
      <c r="L618" s="87" t="s">
        <v>3837</v>
      </c>
      <c r="M618" s="89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>
      <c r="A619" s="7">
        <v>618.0</v>
      </c>
      <c r="B619" s="8">
        <v>32.0</v>
      </c>
      <c r="C619" s="191" t="s">
        <v>3838</v>
      </c>
      <c r="D619" s="87" t="s">
        <v>3839</v>
      </c>
      <c r="E619" s="87" t="s">
        <v>3840</v>
      </c>
      <c r="F619" s="87"/>
      <c r="G619" s="7" t="s">
        <v>13</v>
      </c>
      <c r="H619" s="7">
        <v>10.0</v>
      </c>
      <c r="I619" s="89" t="s">
        <v>205</v>
      </c>
      <c r="J619" s="87" t="s">
        <v>195</v>
      </c>
      <c r="K619" s="132"/>
      <c r="L619" s="87" t="s">
        <v>3841</v>
      </c>
      <c r="M619" s="89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>
      <c r="A620" s="7">
        <v>619.0</v>
      </c>
      <c r="B620" s="8">
        <v>33.0</v>
      </c>
      <c r="C620" s="191" t="s">
        <v>3842</v>
      </c>
      <c r="D620" s="197" t="s">
        <v>173</v>
      </c>
      <c r="E620" s="197" t="s">
        <v>3843</v>
      </c>
      <c r="F620" s="137"/>
      <c r="G620" s="7" t="s">
        <v>13</v>
      </c>
      <c r="H620" s="7">
        <v>10.0</v>
      </c>
      <c r="I620" s="89" t="s">
        <v>201</v>
      </c>
      <c r="J620" s="137" t="s">
        <v>195</v>
      </c>
      <c r="K620" s="132"/>
      <c r="L620" s="87" t="s">
        <v>3844</v>
      </c>
      <c r="M620" s="89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>
      <c r="A621" s="7">
        <v>620.0</v>
      </c>
      <c r="B621" s="8">
        <v>34.0</v>
      </c>
      <c r="C621" s="191">
        <v>234185.0</v>
      </c>
      <c r="D621" s="197" t="s">
        <v>3845</v>
      </c>
      <c r="E621" s="197" t="s">
        <v>3846</v>
      </c>
      <c r="F621" s="289"/>
      <c r="G621" s="7" t="s">
        <v>13</v>
      </c>
      <c r="H621" s="7">
        <v>10.0</v>
      </c>
      <c r="I621" s="89" t="s">
        <v>56</v>
      </c>
      <c r="J621" s="137" t="s">
        <v>195</v>
      </c>
      <c r="K621" s="132"/>
      <c r="L621" s="87" t="s">
        <v>3847</v>
      </c>
      <c r="M621" s="89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>
      <c r="A622" s="7">
        <v>621.0</v>
      </c>
      <c r="B622" s="8">
        <v>35.0</v>
      </c>
      <c r="C622" s="191" t="s">
        <v>3848</v>
      </c>
      <c r="D622" s="87" t="s">
        <v>738</v>
      </c>
      <c r="E622" s="87" t="s">
        <v>3849</v>
      </c>
      <c r="F622" s="87"/>
      <c r="G622" s="7" t="s">
        <v>13</v>
      </c>
      <c r="H622" s="7">
        <v>10.0</v>
      </c>
      <c r="I622" s="89" t="s">
        <v>537</v>
      </c>
      <c r="J622" s="87" t="s">
        <v>195</v>
      </c>
      <c r="K622" s="132"/>
      <c r="L622" s="87" t="s">
        <v>3850</v>
      </c>
      <c r="M622" s="89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>
      <c r="A623" s="7">
        <v>622.0</v>
      </c>
      <c r="B623" s="8">
        <v>36.0</v>
      </c>
      <c r="C623" s="191" t="s">
        <v>3851</v>
      </c>
      <c r="D623" s="197" t="s">
        <v>58</v>
      </c>
      <c r="E623" s="197" t="s">
        <v>3852</v>
      </c>
      <c r="F623" s="137"/>
      <c r="G623" s="7" t="s">
        <v>13</v>
      </c>
      <c r="H623" s="7">
        <v>10.0</v>
      </c>
      <c r="I623" s="89" t="s">
        <v>56</v>
      </c>
      <c r="J623" s="137" t="s">
        <v>195</v>
      </c>
      <c r="K623" s="132"/>
      <c r="L623" s="87" t="s">
        <v>3853</v>
      </c>
      <c r="M623" s="89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>
      <c r="A624" s="7">
        <v>623.0</v>
      </c>
      <c r="B624" s="8">
        <v>37.0</v>
      </c>
      <c r="C624" s="191" t="s">
        <v>3854</v>
      </c>
      <c r="D624" s="197" t="s">
        <v>3855</v>
      </c>
      <c r="E624" s="197" t="s">
        <v>3856</v>
      </c>
      <c r="F624" s="137"/>
      <c r="G624" s="7" t="s">
        <v>13</v>
      </c>
      <c r="H624" s="7">
        <v>10.0</v>
      </c>
      <c r="I624" s="89" t="s">
        <v>232</v>
      </c>
      <c r="J624" s="137" t="s">
        <v>195</v>
      </c>
      <c r="K624" s="132"/>
      <c r="L624" s="87" t="s">
        <v>3857</v>
      </c>
      <c r="M624" s="89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>
      <c r="A625" s="7">
        <v>624.0</v>
      </c>
      <c r="B625" s="8">
        <v>38.0</v>
      </c>
      <c r="C625" s="191" t="s">
        <v>3858</v>
      </c>
      <c r="D625" s="197" t="s">
        <v>3859</v>
      </c>
      <c r="E625" s="197" t="s">
        <v>3860</v>
      </c>
      <c r="F625" s="137"/>
      <c r="G625" s="7" t="s">
        <v>13</v>
      </c>
      <c r="H625" s="7">
        <v>10.0</v>
      </c>
      <c r="I625" s="89" t="s">
        <v>239</v>
      </c>
      <c r="J625" s="137" t="s">
        <v>195</v>
      </c>
      <c r="K625" s="132"/>
      <c r="L625" s="87" t="s">
        <v>3861</v>
      </c>
      <c r="M625" s="89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>
      <c r="A626" s="7">
        <v>625.0</v>
      </c>
      <c r="B626" s="8">
        <v>39.0</v>
      </c>
      <c r="C626" s="191" t="s">
        <v>3862</v>
      </c>
      <c r="D626" s="197" t="s">
        <v>16</v>
      </c>
      <c r="E626" s="197" t="s">
        <v>3863</v>
      </c>
      <c r="F626" s="137"/>
      <c r="G626" s="7" t="s">
        <v>13</v>
      </c>
      <c r="H626" s="7">
        <v>10.0</v>
      </c>
      <c r="I626" s="89" t="s">
        <v>232</v>
      </c>
      <c r="J626" s="137" t="s">
        <v>195</v>
      </c>
      <c r="K626" s="132"/>
      <c r="L626" s="87" t="s">
        <v>3864</v>
      </c>
      <c r="M626" s="89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>
      <c r="A627" s="7">
        <v>626.0</v>
      </c>
      <c r="B627" s="8">
        <v>40.0</v>
      </c>
      <c r="C627" s="191" t="s">
        <v>3865</v>
      </c>
      <c r="D627" s="197" t="s">
        <v>3866</v>
      </c>
      <c r="E627" s="197" t="s">
        <v>3867</v>
      </c>
      <c r="F627" s="137"/>
      <c r="G627" s="7" t="s">
        <v>13</v>
      </c>
      <c r="H627" s="7">
        <v>10.0</v>
      </c>
      <c r="I627" s="89" t="s">
        <v>56</v>
      </c>
      <c r="J627" s="137" t="s">
        <v>195</v>
      </c>
      <c r="K627" s="132"/>
      <c r="L627" s="87" t="s">
        <v>3868</v>
      </c>
      <c r="M627" s="89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>
      <c r="A628" s="7">
        <v>627.0</v>
      </c>
      <c r="B628" s="8">
        <v>41.0</v>
      </c>
      <c r="C628" s="191" t="s">
        <v>3869</v>
      </c>
      <c r="D628" s="197" t="s">
        <v>3870</v>
      </c>
      <c r="E628" s="197" t="s">
        <v>3871</v>
      </c>
      <c r="F628" s="137"/>
      <c r="G628" s="7" t="s">
        <v>13</v>
      </c>
      <c r="H628" s="7">
        <v>10.0</v>
      </c>
      <c r="I628" s="89" t="s">
        <v>56</v>
      </c>
      <c r="J628" s="137" t="s">
        <v>195</v>
      </c>
      <c r="K628" s="132"/>
      <c r="L628" s="87" t="s">
        <v>3872</v>
      </c>
      <c r="M628" s="89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>
      <c r="A629" s="7">
        <v>628.0</v>
      </c>
      <c r="B629" s="8">
        <v>42.0</v>
      </c>
      <c r="C629" s="191" t="s">
        <v>3873</v>
      </c>
      <c r="D629" s="131" t="s">
        <v>420</v>
      </c>
      <c r="E629" s="131" t="s">
        <v>3874</v>
      </c>
      <c r="F629" s="137"/>
      <c r="G629" s="132" t="s">
        <v>13</v>
      </c>
      <c r="H629" s="132">
        <v>10.0</v>
      </c>
      <c r="I629" s="89" t="s">
        <v>655</v>
      </c>
      <c r="J629" s="137" t="s">
        <v>195</v>
      </c>
      <c r="K629" s="132"/>
      <c r="L629" s="131" t="s">
        <v>3875</v>
      </c>
      <c r="M629" s="89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>
      <c r="A630" s="7">
        <v>629.0</v>
      </c>
      <c r="B630" s="8">
        <v>43.0</v>
      </c>
      <c r="C630" s="191" t="s">
        <v>3876</v>
      </c>
      <c r="D630" s="197" t="s">
        <v>3877</v>
      </c>
      <c r="E630" s="197" t="s">
        <v>3878</v>
      </c>
      <c r="F630" s="137"/>
      <c r="G630" s="7" t="s">
        <v>13</v>
      </c>
      <c r="H630" s="7">
        <v>10.0</v>
      </c>
      <c r="I630" s="89" t="s">
        <v>205</v>
      </c>
      <c r="J630" s="137" t="s">
        <v>195</v>
      </c>
      <c r="K630" s="132"/>
      <c r="L630" s="87" t="s">
        <v>3879</v>
      </c>
      <c r="M630" s="89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>
      <c r="A631" s="7">
        <v>630.0</v>
      </c>
      <c r="B631" s="8">
        <v>44.0</v>
      </c>
      <c r="C631" s="191" t="s">
        <v>3880</v>
      </c>
      <c r="D631" s="197" t="s">
        <v>1271</v>
      </c>
      <c r="E631" s="197" t="s">
        <v>3881</v>
      </c>
      <c r="F631" s="137"/>
      <c r="G631" s="7" t="s">
        <v>13</v>
      </c>
      <c r="H631" s="7">
        <v>10.0</v>
      </c>
      <c r="I631" s="89" t="s">
        <v>232</v>
      </c>
      <c r="J631" s="137" t="s">
        <v>195</v>
      </c>
      <c r="K631" s="241"/>
      <c r="L631" s="87" t="s">
        <v>3882</v>
      </c>
      <c r="M631" s="89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>
      <c r="A632" s="7">
        <v>631.0</v>
      </c>
      <c r="B632" s="8">
        <v>45.0</v>
      </c>
      <c r="C632" s="191" t="s">
        <v>3883</v>
      </c>
      <c r="D632" s="197" t="s">
        <v>3644</v>
      </c>
      <c r="E632" s="197" t="s">
        <v>3884</v>
      </c>
      <c r="F632" s="137"/>
      <c r="G632" s="7" t="s">
        <v>13</v>
      </c>
      <c r="H632" s="7">
        <v>10.0</v>
      </c>
      <c r="I632" s="89" t="s">
        <v>56</v>
      </c>
      <c r="J632" s="137" t="s">
        <v>195</v>
      </c>
      <c r="K632" s="132"/>
      <c r="L632" s="87" t="s">
        <v>3885</v>
      </c>
      <c r="M632" s="89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>
      <c r="A633" s="7">
        <v>632.0</v>
      </c>
      <c r="B633" s="8">
        <v>46.0</v>
      </c>
      <c r="C633" s="191" t="s">
        <v>3886</v>
      </c>
      <c r="D633" s="197" t="s">
        <v>212</v>
      </c>
      <c r="E633" s="197" t="s">
        <v>3887</v>
      </c>
      <c r="F633" s="137"/>
      <c r="G633" s="7" t="s">
        <v>22</v>
      </c>
      <c r="H633" s="7">
        <v>10.0</v>
      </c>
      <c r="I633" s="89" t="s">
        <v>655</v>
      </c>
      <c r="J633" s="137" t="s">
        <v>195</v>
      </c>
      <c r="K633" s="132"/>
      <c r="L633" s="87" t="s">
        <v>3888</v>
      </c>
      <c r="M633" s="89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>
      <c r="A634" s="7">
        <v>633.0</v>
      </c>
      <c r="B634" s="8">
        <v>47.0</v>
      </c>
      <c r="C634" s="191" t="s">
        <v>3889</v>
      </c>
      <c r="D634" s="197" t="s">
        <v>92</v>
      </c>
      <c r="E634" s="197" t="s">
        <v>3890</v>
      </c>
      <c r="F634" s="137"/>
      <c r="G634" s="7" t="s">
        <v>22</v>
      </c>
      <c r="H634" s="7">
        <v>10.0</v>
      </c>
      <c r="I634" s="89" t="s">
        <v>56</v>
      </c>
      <c r="J634" s="137" t="s">
        <v>195</v>
      </c>
      <c r="K634" s="132"/>
      <c r="L634" s="87" t="s">
        <v>3891</v>
      </c>
      <c r="M634" s="89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>
      <c r="A635" s="7">
        <v>634.0</v>
      </c>
      <c r="B635" s="8">
        <v>48.0</v>
      </c>
      <c r="C635" s="160" t="s">
        <v>1997</v>
      </c>
      <c r="D635" s="115" t="s">
        <v>1998</v>
      </c>
      <c r="E635" s="115" t="s">
        <v>1999</v>
      </c>
      <c r="F635" s="115"/>
      <c r="G635" s="116" t="s">
        <v>22</v>
      </c>
      <c r="H635" s="116">
        <v>10.0</v>
      </c>
      <c r="I635" s="114" t="s">
        <v>194</v>
      </c>
      <c r="J635" s="115" t="s">
        <v>195</v>
      </c>
      <c r="K635" s="126">
        <v>90.0</v>
      </c>
      <c r="L635" s="115" t="s">
        <v>3892</v>
      </c>
      <c r="M635" s="1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>
      <c r="A636" s="7">
        <v>635.0</v>
      </c>
      <c r="B636" s="8">
        <v>49.0</v>
      </c>
      <c r="C636" s="191" t="s">
        <v>3893</v>
      </c>
      <c r="D636" s="197" t="s">
        <v>3894</v>
      </c>
      <c r="E636" s="197" t="s">
        <v>3895</v>
      </c>
      <c r="F636" s="137"/>
      <c r="G636" s="7" t="s">
        <v>22</v>
      </c>
      <c r="H636" s="7">
        <v>10.0</v>
      </c>
      <c r="I636" s="89" t="s">
        <v>239</v>
      </c>
      <c r="J636" s="137" t="s">
        <v>195</v>
      </c>
      <c r="K636" s="132"/>
      <c r="L636" s="87" t="s">
        <v>3896</v>
      </c>
      <c r="M636" s="89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>
      <c r="A637" s="7">
        <v>636.0</v>
      </c>
      <c r="B637" s="8">
        <v>50.0</v>
      </c>
      <c r="C637" s="191" t="s">
        <v>3897</v>
      </c>
      <c r="D637" s="197" t="s">
        <v>480</v>
      </c>
      <c r="E637" s="197" t="s">
        <v>3898</v>
      </c>
      <c r="F637" s="137"/>
      <c r="G637" s="7" t="s">
        <v>22</v>
      </c>
      <c r="H637" s="7">
        <v>10.0</v>
      </c>
      <c r="I637" s="89" t="s">
        <v>194</v>
      </c>
      <c r="J637" s="137" t="s">
        <v>195</v>
      </c>
      <c r="K637" s="132"/>
      <c r="L637" s="87" t="s">
        <v>3899</v>
      </c>
      <c r="M637" s="89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>
      <c r="A638" s="7">
        <v>637.0</v>
      </c>
      <c r="B638" s="8">
        <v>51.0</v>
      </c>
      <c r="C638" s="191" t="s">
        <v>3900</v>
      </c>
      <c r="D638" s="197" t="s">
        <v>577</v>
      </c>
      <c r="E638" s="197" t="s">
        <v>3901</v>
      </c>
      <c r="F638" s="137"/>
      <c r="G638" s="7" t="s">
        <v>22</v>
      </c>
      <c r="H638" s="7">
        <v>10.0</v>
      </c>
      <c r="I638" s="89" t="s">
        <v>239</v>
      </c>
      <c r="J638" s="137" t="s">
        <v>195</v>
      </c>
      <c r="K638" s="132"/>
      <c r="L638" s="87" t="s">
        <v>3902</v>
      </c>
      <c r="M638" s="89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>
      <c r="A639" s="7">
        <v>638.0</v>
      </c>
      <c r="B639" s="8">
        <v>52.0</v>
      </c>
      <c r="C639" s="191" t="s">
        <v>3903</v>
      </c>
      <c r="D639" s="197" t="s">
        <v>585</v>
      </c>
      <c r="E639" s="197" t="s">
        <v>3904</v>
      </c>
      <c r="F639" s="137"/>
      <c r="G639" s="7" t="s">
        <v>22</v>
      </c>
      <c r="H639" s="7">
        <v>10.0</v>
      </c>
      <c r="I639" s="89" t="s">
        <v>232</v>
      </c>
      <c r="J639" s="137" t="s">
        <v>195</v>
      </c>
      <c r="K639" s="132"/>
      <c r="L639" s="87" t="s">
        <v>3905</v>
      </c>
      <c r="M639" s="89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>
      <c r="A640" s="7">
        <v>639.0</v>
      </c>
      <c r="B640" s="8">
        <v>53.0</v>
      </c>
      <c r="C640" s="191" t="s">
        <v>3906</v>
      </c>
      <c r="D640" s="197" t="s">
        <v>3907</v>
      </c>
      <c r="E640" s="197" t="s">
        <v>3908</v>
      </c>
      <c r="F640" s="137"/>
      <c r="G640" s="7" t="s">
        <v>22</v>
      </c>
      <c r="H640" s="7">
        <v>10.0</v>
      </c>
      <c r="I640" s="89" t="s">
        <v>205</v>
      </c>
      <c r="J640" s="137" t="s">
        <v>195</v>
      </c>
      <c r="K640" s="132"/>
      <c r="L640" s="87" t="s">
        <v>3909</v>
      </c>
      <c r="M640" s="89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>
      <c r="A641" s="7">
        <v>640.0</v>
      </c>
      <c r="B641" s="8">
        <v>54.0</v>
      </c>
      <c r="C641" s="160" t="s">
        <v>1892</v>
      </c>
      <c r="D641" s="115" t="s">
        <v>1893</v>
      </c>
      <c r="E641" s="115" t="s">
        <v>1894</v>
      </c>
      <c r="F641" s="115"/>
      <c r="G641" s="116" t="s">
        <v>22</v>
      </c>
      <c r="H641" s="116">
        <v>10.0</v>
      </c>
      <c r="I641" s="114" t="s">
        <v>205</v>
      </c>
      <c r="J641" s="115" t="s">
        <v>195</v>
      </c>
      <c r="K641" s="126">
        <v>20.0</v>
      </c>
      <c r="L641" s="115" t="s">
        <v>3910</v>
      </c>
      <c r="M641" s="1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>
      <c r="A642" s="7">
        <v>641.0</v>
      </c>
      <c r="B642" s="8">
        <v>55.0</v>
      </c>
      <c r="C642" s="191" t="s">
        <v>3911</v>
      </c>
      <c r="D642" s="87" t="s">
        <v>1702</v>
      </c>
      <c r="E642" s="87" t="s">
        <v>3912</v>
      </c>
      <c r="F642" s="87"/>
      <c r="G642" s="7" t="s">
        <v>22</v>
      </c>
      <c r="H642" s="7">
        <v>10.0</v>
      </c>
      <c r="I642" s="89" t="s">
        <v>3913</v>
      </c>
      <c r="J642" s="87" t="s">
        <v>195</v>
      </c>
      <c r="K642" s="132"/>
      <c r="L642" s="87" t="s">
        <v>3914</v>
      </c>
      <c r="M642" s="89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>
      <c r="A643" s="7">
        <v>642.0</v>
      </c>
      <c r="B643" s="8">
        <v>56.0</v>
      </c>
      <c r="C643" s="191" t="s">
        <v>3915</v>
      </c>
      <c r="D643" s="197" t="s">
        <v>261</v>
      </c>
      <c r="E643" s="197" t="s">
        <v>3916</v>
      </c>
      <c r="F643" s="137"/>
      <c r="G643" s="7" t="s">
        <v>22</v>
      </c>
      <c r="H643" s="7">
        <v>10.0</v>
      </c>
      <c r="I643" s="89" t="s">
        <v>239</v>
      </c>
      <c r="J643" s="137" t="s">
        <v>195</v>
      </c>
      <c r="K643" s="132"/>
      <c r="L643" s="87" t="s">
        <v>3917</v>
      </c>
      <c r="M643" s="89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>
      <c r="A644" s="7">
        <v>643.0</v>
      </c>
      <c r="B644" s="8">
        <v>57.0</v>
      </c>
      <c r="C644" s="191" t="s">
        <v>3918</v>
      </c>
      <c r="D644" s="197" t="s">
        <v>476</v>
      </c>
      <c r="E644" s="197" t="s">
        <v>3919</v>
      </c>
      <c r="F644" s="137"/>
      <c r="G644" s="7" t="s">
        <v>22</v>
      </c>
      <c r="H644" s="7">
        <v>10.0</v>
      </c>
      <c r="I644" s="89" t="s">
        <v>205</v>
      </c>
      <c r="J644" s="137" t="s">
        <v>195</v>
      </c>
      <c r="K644" s="132"/>
      <c r="L644" s="249" t="s">
        <v>3920</v>
      </c>
      <c r="M644" s="89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>
      <c r="A645" s="7">
        <v>644.0</v>
      </c>
      <c r="B645" s="8">
        <v>58.0</v>
      </c>
      <c r="C645" s="191" t="s">
        <v>3921</v>
      </c>
      <c r="D645" s="197" t="s">
        <v>3922</v>
      </c>
      <c r="E645" s="197" t="s">
        <v>3923</v>
      </c>
      <c r="F645" s="137"/>
      <c r="G645" s="7" t="s">
        <v>22</v>
      </c>
      <c r="H645" s="7">
        <v>10.0</v>
      </c>
      <c r="I645" s="89" t="s">
        <v>61</v>
      </c>
      <c r="J645" s="137" t="s">
        <v>195</v>
      </c>
      <c r="K645" s="132"/>
      <c r="L645" s="87" t="s">
        <v>3924</v>
      </c>
      <c r="M645" s="89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>
      <c r="A646" s="7">
        <v>645.0</v>
      </c>
      <c r="B646" s="8">
        <v>59.0</v>
      </c>
      <c r="C646" s="160">
        <v>238139.0</v>
      </c>
      <c r="D646" s="115" t="s">
        <v>1913</v>
      </c>
      <c r="E646" s="115" t="s">
        <v>1914</v>
      </c>
      <c r="F646" s="115"/>
      <c r="G646" s="116" t="s">
        <v>22</v>
      </c>
      <c r="H646" s="116">
        <v>10.0</v>
      </c>
      <c r="I646" s="114" t="s">
        <v>232</v>
      </c>
      <c r="J646" s="115" t="s">
        <v>195</v>
      </c>
      <c r="K646" s="126">
        <v>50.0</v>
      </c>
      <c r="L646" s="115" t="s">
        <v>3925</v>
      </c>
      <c r="M646" s="1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>
      <c r="A647" s="7">
        <v>646.0</v>
      </c>
      <c r="B647" s="8">
        <v>60.0</v>
      </c>
      <c r="C647" s="191" t="s">
        <v>3926</v>
      </c>
      <c r="D647" s="197" t="s">
        <v>2539</v>
      </c>
      <c r="E647" s="197" t="s">
        <v>3927</v>
      </c>
      <c r="F647" s="137"/>
      <c r="G647" s="7" t="s">
        <v>22</v>
      </c>
      <c r="H647" s="7">
        <v>10.0</v>
      </c>
      <c r="I647" s="89" t="s">
        <v>194</v>
      </c>
      <c r="J647" s="137" t="s">
        <v>195</v>
      </c>
      <c r="K647" s="132"/>
      <c r="L647" s="87" t="s">
        <v>3928</v>
      </c>
      <c r="M647" s="89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>
      <c r="A648" s="7">
        <v>647.0</v>
      </c>
      <c r="B648" s="8">
        <v>61.0</v>
      </c>
      <c r="C648" s="191" t="s">
        <v>3929</v>
      </c>
      <c r="D648" s="197" t="s">
        <v>328</v>
      </c>
      <c r="E648" s="197" t="s">
        <v>3930</v>
      </c>
      <c r="F648" s="137"/>
      <c r="G648" s="7" t="s">
        <v>22</v>
      </c>
      <c r="H648" s="7">
        <v>10.0</v>
      </c>
      <c r="I648" s="89" t="s">
        <v>655</v>
      </c>
      <c r="J648" s="137" t="s">
        <v>195</v>
      </c>
      <c r="K648" s="132"/>
      <c r="L648" s="87" t="s">
        <v>3931</v>
      </c>
      <c r="M648" s="89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>
      <c r="A649" s="7">
        <v>648.0</v>
      </c>
      <c r="B649" s="8">
        <v>62.0</v>
      </c>
      <c r="C649" s="191" t="s">
        <v>3932</v>
      </c>
      <c r="D649" s="197" t="s">
        <v>3933</v>
      </c>
      <c r="E649" s="197" t="s">
        <v>3934</v>
      </c>
      <c r="F649" s="137"/>
      <c r="G649" s="7" t="s">
        <v>22</v>
      </c>
      <c r="H649" s="7">
        <v>10.0</v>
      </c>
      <c r="I649" s="89" t="s">
        <v>239</v>
      </c>
      <c r="J649" s="137" t="s">
        <v>195</v>
      </c>
      <c r="K649" s="132"/>
      <c r="L649" s="87" t="s">
        <v>3935</v>
      </c>
      <c r="M649" s="89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>
      <c r="A650" s="7">
        <v>649.0</v>
      </c>
      <c r="B650" s="8">
        <v>63.0</v>
      </c>
      <c r="C650" s="191" t="s">
        <v>3936</v>
      </c>
      <c r="D650" s="197" t="s">
        <v>258</v>
      </c>
      <c r="E650" s="197" t="s">
        <v>3937</v>
      </c>
      <c r="F650" s="137"/>
      <c r="G650" s="7" t="s">
        <v>22</v>
      </c>
      <c r="H650" s="7">
        <v>10.0</v>
      </c>
      <c r="I650" s="89" t="s">
        <v>205</v>
      </c>
      <c r="J650" s="137" t="s">
        <v>195</v>
      </c>
      <c r="K650" s="132"/>
      <c r="L650" s="87" t="s">
        <v>3938</v>
      </c>
      <c r="M650" s="89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>
      <c r="A651" s="7">
        <v>650.0</v>
      </c>
      <c r="B651" s="8">
        <v>64.0</v>
      </c>
      <c r="C651" s="191" t="s">
        <v>3939</v>
      </c>
      <c r="D651" s="197" t="s">
        <v>212</v>
      </c>
      <c r="E651" s="197" t="s">
        <v>3940</v>
      </c>
      <c r="F651" s="137"/>
      <c r="G651" s="7" t="s">
        <v>22</v>
      </c>
      <c r="H651" s="7">
        <v>10.0</v>
      </c>
      <c r="I651" s="89" t="s">
        <v>64</v>
      </c>
      <c r="J651" s="137" t="s">
        <v>195</v>
      </c>
      <c r="K651" s="132"/>
      <c r="L651" s="87" t="s">
        <v>3941</v>
      </c>
      <c r="M651" s="89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>
      <c r="A652" s="7">
        <v>651.0</v>
      </c>
      <c r="B652" s="8">
        <v>65.0</v>
      </c>
      <c r="C652" s="191" t="s">
        <v>3942</v>
      </c>
      <c r="D652" s="197" t="s">
        <v>3943</v>
      </c>
      <c r="E652" s="197" t="s">
        <v>3944</v>
      </c>
      <c r="F652" s="137"/>
      <c r="G652" s="7" t="s">
        <v>22</v>
      </c>
      <c r="H652" s="7">
        <v>10.0</v>
      </c>
      <c r="I652" s="89" t="s">
        <v>205</v>
      </c>
      <c r="J652" s="137" t="s">
        <v>195</v>
      </c>
      <c r="K652" s="132"/>
      <c r="L652" s="87" t="s">
        <v>3945</v>
      </c>
      <c r="M652" s="89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>
      <c r="A653" s="7">
        <v>652.0</v>
      </c>
      <c r="B653" s="8">
        <v>66.0</v>
      </c>
      <c r="C653" s="191" t="s">
        <v>3946</v>
      </c>
      <c r="D653" s="197" t="s">
        <v>3947</v>
      </c>
      <c r="E653" s="197" t="s">
        <v>3948</v>
      </c>
      <c r="F653" s="137"/>
      <c r="G653" s="7" t="s">
        <v>22</v>
      </c>
      <c r="H653" s="7">
        <v>10.0</v>
      </c>
      <c r="I653" s="89" t="s">
        <v>56</v>
      </c>
      <c r="J653" s="137" t="s">
        <v>195</v>
      </c>
      <c r="K653" s="132"/>
      <c r="L653" s="87" t="s">
        <v>3949</v>
      </c>
      <c r="M653" s="89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>
      <c r="A654" s="7">
        <v>653.0</v>
      </c>
      <c r="B654" s="8">
        <v>67.0</v>
      </c>
      <c r="C654" s="191" t="s">
        <v>3950</v>
      </c>
      <c r="D654" s="87" t="s">
        <v>3951</v>
      </c>
      <c r="E654" s="87" t="s">
        <v>3952</v>
      </c>
      <c r="F654" s="87"/>
      <c r="G654" s="7" t="s">
        <v>22</v>
      </c>
      <c r="H654" s="7">
        <v>10.0</v>
      </c>
      <c r="I654" s="140" t="s">
        <v>511</v>
      </c>
      <c r="J654" s="87" t="s">
        <v>195</v>
      </c>
      <c r="K654" s="132"/>
      <c r="L654" s="87" t="s">
        <v>3953</v>
      </c>
      <c r="M654" s="89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>
      <c r="A655" s="7">
        <v>654.0</v>
      </c>
      <c r="B655" s="8">
        <v>68.0</v>
      </c>
      <c r="C655" s="191" t="s">
        <v>3954</v>
      </c>
      <c r="D655" s="197" t="s">
        <v>773</v>
      </c>
      <c r="E655" s="197" t="s">
        <v>3955</v>
      </c>
      <c r="F655" s="137"/>
      <c r="G655" s="7" t="s">
        <v>22</v>
      </c>
      <c r="H655" s="7">
        <v>10.0</v>
      </c>
      <c r="I655" s="89" t="s">
        <v>239</v>
      </c>
      <c r="J655" s="137" t="s">
        <v>195</v>
      </c>
      <c r="K655" s="132"/>
      <c r="L655" s="87" t="s">
        <v>3956</v>
      </c>
      <c r="M655" s="89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>
      <c r="A656" s="7">
        <v>655.0</v>
      </c>
      <c r="B656" s="8">
        <v>69.0</v>
      </c>
      <c r="C656" s="50" t="s">
        <v>576</v>
      </c>
      <c r="D656" s="57" t="s">
        <v>577</v>
      </c>
      <c r="E656" s="57" t="s">
        <v>578</v>
      </c>
      <c r="F656" s="57"/>
      <c r="G656" s="56" t="s">
        <v>22</v>
      </c>
      <c r="H656" s="56">
        <v>10.0</v>
      </c>
      <c r="I656" s="53" t="s">
        <v>275</v>
      </c>
      <c r="J656" s="57" t="s">
        <v>195</v>
      </c>
      <c r="K656" s="54"/>
      <c r="L656" s="57" t="s">
        <v>579</v>
      </c>
      <c r="M656" s="89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>
      <c r="A657" s="7">
        <v>656.0</v>
      </c>
      <c r="B657" s="8">
        <v>70.0</v>
      </c>
      <c r="C657" s="160" t="s">
        <v>1897</v>
      </c>
      <c r="D657" s="115" t="s">
        <v>1898</v>
      </c>
      <c r="E657" s="115" t="s">
        <v>1899</v>
      </c>
      <c r="F657" s="115"/>
      <c r="G657" s="116" t="s">
        <v>22</v>
      </c>
      <c r="H657" s="116">
        <v>10.0</v>
      </c>
      <c r="I657" s="114" t="s">
        <v>201</v>
      </c>
      <c r="J657" s="115" t="s">
        <v>195</v>
      </c>
      <c r="K657" s="126">
        <v>20.0</v>
      </c>
      <c r="L657" s="115" t="s">
        <v>3957</v>
      </c>
      <c r="M657" s="1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>
      <c r="A658" s="7">
        <v>657.0</v>
      </c>
      <c r="B658" s="8">
        <v>71.0</v>
      </c>
      <c r="C658" s="191" t="s">
        <v>3958</v>
      </c>
      <c r="D658" s="197" t="s">
        <v>3959</v>
      </c>
      <c r="E658" s="197" t="s">
        <v>3960</v>
      </c>
      <c r="F658" s="137"/>
      <c r="G658" s="7" t="s">
        <v>22</v>
      </c>
      <c r="H658" s="7">
        <v>10.0</v>
      </c>
      <c r="I658" s="89" t="s">
        <v>205</v>
      </c>
      <c r="J658" s="137" t="s">
        <v>195</v>
      </c>
      <c r="K658" s="132"/>
      <c r="L658" s="87" t="s">
        <v>3961</v>
      </c>
      <c r="M658" s="89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>
      <c r="A659" s="7">
        <v>658.0</v>
      </c>
      <c r="B659" s="8">
        <v>72.0</v>
      </c>
      <c r="C659" s="191" t="s">
        <v>3962</v>
      </c>
      <c r="D659" s="197" t="s">
        <v>474</v>
      </c>
      <c r="E659" s="197" t="s">
        <v>3963</v>
      </c>
      <c r="F659" s="289"/>
      <c r="G659" s="7" t="s">
        <v>22</v>
      </c>
      <c r="H659" s="7">
        <v>10.0</v>
      </c>
      <c r="I659" s="89" t="s">
        <v>239</v>
      </c>
      <c r="J659" s="137" t="s">
        <v>195</v>
      </c>
      <c r="K659" s="132"/>
      <c r="L659" s="87" t="s">
        <v>3964</v>
      </c>
      <c r="M659" s="89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>
      <c r="A660" s="7">
        <v>659.0</v>
      </c>
      <c r="B660" s="8">
        <v>73.0</v>
      </c>
      <c r="C660" s="191" t="s">
        <v>3965</v>
      </c>
      <c r="D660" s="197" t="s">
        <v>3966</v>
      </c>
      <c r="E660" s="197" t="s">
        <v>3967</v>
      </c>
      <c r="F660" s="137"/>
      <c r="G660" s="7" t="s">
        <v>22</v>
      </c>
      <c r="H660" s="7">
        <v>10.0</v>
      </c>
      <c r="I660" s="89" t="s">
        <v>194</v>
      </c>
      <c r="J660" s="137" t="s">
        <v>195</v>
      </c>
      <c r="K660" s="132"/>
      <c r="L660" s="87" t="s">
        <v>3968</v>
      </c>
      <c r="M660" s="89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>
      <c r="A661" s="7">
        <v>660.0</v>
      </c>
      <c r="B661" s="8">
        <v>74.0</v>
      </c>
      <c r="C661" s="191" t="s">
        <v>3969</v>
      </c>
      <c r="D661" s="197" t="s">
        <v>112</v>
      </c>
      <c r="E661" s="197" t="s">
        <v>3970</v>
      </c>
      <c r="F661" s="137"/>
      <c r="G661" s="7" t="s">
        <v>22</v>
      </c>
      <c r="H661" s="7">
        <v>10.0</v>
      </c>
      <c r="I661" s="89" t="s">
        <v>232</v>
      </c>
      <c r="J661" s="137" t="s">
        <v>195</v>
      </c>
      <c r="K661" s="132"/>
      <c r="L661" s="87" t="s">
        <v>3971</v>
      </c>
      <c r="M661" s="89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>
      <c r="A662" s="7">
        <v>661.0</v>
      </c>
      <c r="B662" s="8">
        <v>75.0</v>
      </c>
      <c r="C662" s="160" t="s">
        <v>1921</v>
      </c>
      <c r="D662" s="115" t="s">
        <v>1922</v>
      </c>
      <c r="E662" s="115" t="s">
        <v>1923</v>
      </c>
      <c r="F662" s="115"/>
      <c r="G662" s="116" t="s">
        <v>22</v>
      </c>
      <c r="H662" s="116">
        <v>10.0</v>
      </c>
      <c r="I662" s="114" t="s">
        <v>201</v>
      </c>
      <c r="J662" s="115" t="s">
        <v>195</v>
      </c>
      <c r="K662" s="126">
        <v>40.0</v>
      </c>
      <c r="L662" s="251" t="s">
        <v>3972</v>
      </c>
      <c r="M662" s="1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>
      <c r="A663" s="7">
        <v>662.0</v>
      </c>
      <c r="B663" s="8">
        <v>76.0</v>
      </c>
      <c r="C663" s="191" t="s">
        <v>3973</v>
      </c>
      <c r="D663" s="197" t="s">
        <v>3974</v>
      </c>
      <c r="E663" s="197" t="s">
        <v>3975</v>
      </c>
      <c r="F663" s="137"/>
      <c r="G663" s="7" t="s">
        <v>22</v>
      </c>
      <c r="H663" s="7">
        <v>10.0</v>
      </c>
      <c r="I663" s="89"/>
      <c r="J663" s="137" t="s">
        <v>195</v>
      </c>
      <c r="K663" s="132"/>
      <c r="L663" s="87"/>
      <c r="M663" s="89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>
      <c r="A664" s="7">
        <v>663.0</v>
      </c>
      <c r="B664" s="8">
        <v>77.0</v>
      </c>
      <c r="C664" s="191" t="s">
        <v>3976</v>
      </c>
      <c r="D664" s="197" t="s">
        <v>2992</v>
      </c>
      <c r="E664" s="197" t="s">
        <v>3977</v>
      </c>
      <c r="F664" s="137"/>
      <c r="G664" s="7" t="s">
        <v>22</v>
      </c>
      <c r="H664" s="7">
        <v>10.0</v>
      </c>
      <c r="I664" s="89" t="s">
        <v>275</v>
      </c>
      <c r="J664" s="137" t="s">
        <v>195</v>
      </c>
      <c r="K664" s="132"/>
      <c r="L664" s="87" t="s">
        <v>3978</v>
      </c>
      <c r="M664" s="89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>
      <c r="A665" s="7">
        <v>664.0</v>
      </c>
      <c r="B665" s="8">
        <v>78.0</v>
      </c>
      <c r="C665" s="50" t="s">
        <v>580</v>
      </c>
      <c r="D665" s="69" t="s">
        <v>581</v>
      </c>
      <c r="E665" s="69" t="s">
        <v>582</v>
      </c>
      <c r="F665" s="51"/>
      <c r="G665" s="56" t="s">
        <v>22</v>
      </c>
      <c r="H665" s="56">
        <v>10.0</v>
      </c>
      <c r="I665" s="53" t="s">
        <v>194</v>
      </c>
      <c r="J665" s="51" t="s">
        <v>195</v>
      </c>
      <c r="K665" s="54"/>
      <c r="L665" s="57" t="s">
        <v>583</v>
      </c>
      <c r="M665" s="53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>
      <c r="A666" s="7">
        <v>665.0</v>
      </c>
      <c r="B666" s="8">
        <v>79.0</v>
      </c>
      <c r="C666" s="191" t="s">
        <v>3979</v>
      </c>
      <c r="D666" s="87" t="s">
        <v>3980</v>
      </c>
      <c r="E666" s="87" t="s">
        <v>3981</v>
      </c>
      <c r="F666" s="87"/>
      <c r="G666" s="7" t="s">
        <v>22</v>
      </c>
      <c r="H666" s="7">
        <v>10.0</v>
      </c>
      <c r="I666" s="89" t="s">
        <v>201</v>
      </c>
      <c r="J666" s="87" t="s">
        <v>195</v>
      </c>
      <c r="K666" s="132"/>
      <c r="L666" s="87" t="s">
        <v>3982</v>
      </c>
      <c r="M666" s="89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>
      <c r="A667" s="7">
        <v>666.0</v>
      </c>
      <c r="B667" s="8">
        <v>80.0</v>
      </c>
      <c r="C667" s="191" t="s">
        <v>3983</v>
      </c>
      <c r="D667" s="197" t="s">
        <v>2418</v>
      </c>
      <c r="E667" s="197" t="s">
        <v>3984</v>
      </c>
      <c r="F667" s="137"/>
      <c r="G667" s="7" t="s">
        <v>22</v>
      </c>
      <c r="H667" s="7">
        <v>10.0</v>
      </c>
      <c r="I667" s="89" t="s">
        <v>239</v>
      </c>
      <c r="J667" s="137" t="s">
        <v>195</v>
      </c>
      <c r="K667" s="132"/>
      <c r="L667" s="249" t="s">
        <v>3985</v>
      </c>
      <c r="M667" s="89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>
      <c r="A668" s="7">
        <v>667.0</v>
      </c>
      <c r="B668" s="8">
        <v>81.0</v>
      </c>
      <c r="C668" s="191" t="s">
        <v>3986</v>
      </c>
      <c r="D668" s="197" t="s">
        <v>1774</v>
      </c>
      <c r="E668" s="197" t="s">
        <v>3987</v>
      </c>
      <c r="F668" s="137"/>
      <c r="G668" s="7" t="s">
        <v>22</v>
      </c>
      <c r="H668" s="7">
        <v>10.0</v>
      </c>
      <c r="I668" s="89"/>
      <c r="J668" s="137" t="s">
        <v>195</v>
      </c>
      <c r="K668" s="132"/>
      <c r="L668" s="87" t="s">
        <v>3988</v>
      </c>
      <c r="M668" s="89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>
      <c r="A669" s="7">
        <v>668.0</v>
      </c>
      <c r="B669" s="8">
        <v>82.0</v>
      </c>
      <c r="C669" s="50" t="s">
        <v>584</v>
      </c>
      <c r="D669" s="57" t="s">
        <v>585</v>
      </c>
      <c r="E669" s="57" t="s">
        <v>586</v>
      </c>
      <c r="F669" s="57"/>
      <c r="G669" s="56" t="s">
        <v>22</v>
      </c>
      <c r="H669" s="56">
        <v>10.0</v>
      </c>
      <c r="I669" s="53" t="s">
        <v>194</v>
      </c>
      <c r="J669" s="57" t="s">
        <v>195</v>
      </c>
      <c r="K669" s="54"/>
      <c r="L669" s="57" t="s">
        <v>587</v>
      </c>
      <c r="M669" s="53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>
      <c r="A670" s="7">
        <v>669.0</v>
      </c>
      <c r="B670" s="8">
        <v>83.0</v>
      </c>
      <c r="C670" s="191" t="s">
        <v>3989</v>
      </c>
      <c r="D670" s="197" t="s">
        <v>92</v>
      </c>
      <c r="E670" s="197" t="s">
        <v>3990</v>
      </c>
      <c r="F670" s="137"/>
      <c r="G670" s="7" t="s">
        <v>22</v>
      </c>
      <c r="H670" s="7">
        <v>10.0</v>
      </c>
      <c r="I670" s="89" t="s">
        <v>275</v>
      </c>
      <c r="J670" s="137" t="s">
        <v>195</v>
      </c>
      <c r="K670" s="132"/>
      <c r="L670" s="87" t="s">
        <v>3991</v>
      </c>
      <c r="M670" s="89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>
      <c r="A671" s="7">
        <v>670.0</v>
      </c>
      <c r="B671" s="8">
        <v>84.0</v>
      </c>
      <c r="C671" s="191" t="s">
        <v>3992</v>
      </c>
      <c r="D671" s="197" t="s">
        <v>3993</v>
      </c>
      <c r="E671" s="197" t="s">
        <v>3994</v>
      </c>
      <c r="F671" s="137"/>
      <c r="G671" s="7" t="s">
        <v>22</v>
      </c>
      <c r="H671" s="7">
        <v>10.0</v>
      </c>
      <c r="I671" s="89" t="s">
        <v>291</v>
      </c>
      <c r="J671" s="137" t="s">
        <v>195</v>
      </c>
      <c r="K671" s="132"/>
      <c r="L671" s="87" t="s">
        <v>3995</v>
      </c>
      <c r="M671" s="89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>
      <c r="A672" s="7">
        <v>671.0</v>
      </c>
      <c r="B672" s="8">
        <v>85.0</v>
      </c>
      <c r="C672" s="160" t="s">
        <v>1981</v>
      </c>
      <c r="D672" s="115" t="s">
        <v>1982</v>
      </c>
      <c r="E672" s="115" t="s">
        <v>1983</v>
      </c>
      <c r="F672" s="115"/>
      <c r="G672" s="116" t="s">
        <v>22</v>
      </c>
      <c r="H672" s="116">
        <v>10.0</v>
      </c>
      <c r="I672" s="114" t="s">
        <v>194</v>
      </c>
      <c r="J672" s="115" t="s">
        <v>195</v>
      </c>
      <c r="K672" s="126">
        <v>60.0</v>
      </c>
      <c r="L672" s="115" t="s">
        <v>3996</v>
      </c>
      <c r="M672" s="1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>
      <c r="A673" s="7">
        <v>672.0</v>
      </c>
      <c r="B673" s="8">
        <v>86.0</v>
      </c>
      <c r="C673" s="191" t="s">
        <v>3997</v>
      </c>
      <c r="D673" s="197" t="s">
        <v>3998</v>
      </c>
      <c r="E673" s="197" t="s">
        <v>3999</v>
      </c>
      <c r="F673" s="137"/>
      <c r="G673" s="7" t="s">
        <v>22</v>
      </c>
      <c r="H673" s="7">
        <v>10.0</v>
      </c>
      <c r="I673" s="89" t="s">
        <v>275</v>
      </c>
      <c r="J673" s="137" t="s">
        <v>195</v>
      </c>
      <c r="K673" s="132"/>
      <c r="L673" s="87" t="s">
        <v>4000</v>
      </c>
      <c r="M673" s="89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>
      <c r="A674" s="7">
        <v>673.0</v>
      </c>
      <c r="B674" s="8">
        <v>87.0</v>
      </c>
      <c r="C674" s="160" t="s">
        <v>4001</v>
      </c>
      <c r="D674" s="115" t="s">
        <v>1599</v>
      </c>
      <c r="E674" s="115" t="s">
        <v>4002</v>
      </c>
      <c r="F674" s="115"/>
      <c r="G674" s="116" t="s">
        <v>22</v>
      </c>
      <c r="H674" s="116">
        <v>10.0</v>
      </c>
      <c r="I674" s="114" t="s">
        <v>201</v>
      </c>
      <c r="J674" s="115" t="s">
        <v>195</v>
      </c>
      <c r="K674" s="126">
        <v>100.0</v>
      </c>
      <c r="L674" s="115" t="s">
        <v>4003</v>
      </c>
      <c r="M674" s="1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>
      <c r="A675" s="7">
        <v>674.0</v>
      </c>
      <c r="B675" s="8">
        <v>88.0</v>
      </c>
      <c r="C675" s="191" t="s">
        <v>4004</v>
      </c>
      <c r="D675" s="87" t="s">
        <v>397</v>
      </c>
      <c r="E675" s="87" t="s">
        <v>4005</v>
      </c>
      <c r="F675" s="87"/>
      <c r="G675" s="7" t="s">
        <v>22</v>
      </c>
      <c r="H675" s="7">
        <v>10.0</v>
      </c>
      <c r="I675" s="89" t="s">
        <v>201</v>
      </c>
      <c r="J675" s="87" t="s">
        <v>195</v>
      </c>
      <c r="K675" s="132"/>
      <c r="L675" s="87" t="s">
        <v>4006</v>
      </c>
      <c r="M675" s="89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>
      <c r="A676" s="7">
        <v>675.0</v>
      </c>
      <c r="B676" s="8">
        <v>89.0</v>
      </c>
      <c r="C676" s="191" t="s">
        <v>4007</v>
      </c>
      <c r="D676" s="197" t="s">
        <v>212</v>
      </c>
      <c r="E676" s="197" t="s">
        <v>4008</v>
      </c>
      <c r="F676" s="137"/>
      <c r="G676" s="7" t="s">
        <v>22</v>
      </c>
      <c r="H676" s="7">
        <v>10.0</v>
      </c>
      <c r="I676" s="89" t="s">
        <v>655</v>
      </c>
      <c r="J676" s="137" t="s">
        <v>195</v>
      </c>
      <c r="K676" s="132"/>
      <c r="L676" s="87" t="s">
        <v>4009</v>
      </c>
      <c r="M676" s="89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>
      <c r="A677" s="7">
        <v>676.0</v>
      </c>
      <c r="B677" s="8">
        <v>90.0</v>
      </c>
      <c r="C677" s="160" t="s">
        <v>1885</v>
      </c>
      <c r="D677" s="115" t="s">
        <v>1886</v>
      </c>
      <c r="E677" s="115" t="s">
        <v>1887</v>
      </c>
      <c r="F677" s="115"/>
      <c r="G677" s="116" t="s">
        <v>13</v>
      </c>
      <c r="H677" s="116">
        <v>11.0</v>
      </c>
      <c r="I677" s="114" t="s">
        <v>14</v>
      </c>
      <c r="J677" s="115" t="s">
        <v>195</v>
      </c>
      <c r="K677" s="126">
        <v>20.0</v>
      </c>
      <c r="L677" s="115" t="s">
        <v>4010</v>
      </c>
      <c r="M677" s="1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>
      <c r="A678" s="7">
        <v>677.0</v>
      </c>
      <c r="B678" s="8">
        <v>91.0</v>
      </c>
      <c r="C678" s="191" t="s">
        <v>4011</v>
      </c>
      <c r="D678" s="197" t="s">
        <v>4012</v>
      </c>
      <c r="E678" s="197" t="s">
        <v>4013</v>
      </c>
      <c r="F678" s="137"/>
      <c r="G678" s="7" t="s">
        <v>13</v>
      </c>
      <c r="H678" s="7">
        <v>11.0</v>
      </c>
      <c r="I678" s="89" t="s">
        <v>205</v>
      </c>
      <c r="J678" s="137" t="s">
        <v>195</v>
      </c>
      <c r="K678" s="132"/>
      <c r="L678" s="87" t="s">
        <v>4014</v>
      </c>
      <c r="M678" s="89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>
      <c r="A679" s="7">
        <v>678.0</v>
      </c>
      <c r="B679" s="8">
        <v>92.0</v>
      </c>
      <c r="C679" s="191" t="s">
        <v>4015</v>
      </c>
      <c r="D679" s="197" t="s">
        <v>58</v>
      </c>
      <c r="E679" s="197" t="s">
        <v>4016</v>
      </c>
      <c r="F679" s="137"/>
      <c r="G679" s="7" t="s">
        <v>13</v>
      </c>
      <c r="H679" s="7">
        <v>11.0</v>
      </c>
      <c r="I679" s="89" t="s">
        <v>114</v>
      </c>
      <c r="J679" s="137" t="s">
        <v>195</v>
      </c>
      <c r="K679" s="132"/>
      <c r="L679" s="87" t="s">
        <v>4017</v>
      </c>
      <c r="M679" s="89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>
      <c r="A680" s="7">
        <v>679.0</v>
      </c>
      <c r="B680" s="8">
        <v>93.0</v>
      </c>
      <c r="C680" s="191" t="s">
        <v>4018</v>
      </c>
      <c r="D680" s="87" t="s">
        <v>1440</v>
      </c>
      <c r="E680" s="87" t="s">
        <v>4019</v>
      </c>
      <c r="F680" s="87"/>
      <c r="G680" s="7" t="s">
        <v>13</v>
      </c>
      <c r="H680" s="7">
        <v>11.0</v>
      </c>
      <c r="I680" s="89" t="s">
        <v>194</v>
      </c>
      <c r="J680" s="87" t="s">
        <v>195</v>
      </c>
      <c r="K680" s="132"/>
      <c r="L680" s="87" t="s">
        <v>4020</v>
      </c>
      <c r="M680" s="89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>
      <c r="A681" s="7">
        <v>680.0</v>
      </c>
      <c r="B681" s="8">
        <v>94.0</v>
      </c>
      <c r="C681" s="50" t="s">
        <v>588</v>
      </c>
      <c r="D681" s="69" t="s">
        <v>589</v>
      </c>
      <c r="E681" s="69" t="s">
        <v>590</v>
      </c>
      <c r="F681" s="51"/>
      <c r="G681" s="56" t="s">
        <v>13</v>
      </c>
      <c r="H681" s="56">
        <v>11.0</v>
      </c>
      <c r="I681" s="53" t="s">
        <v>239</v>
      </c>
      <c r="J681" s="51" t="s">
        <v>195</v>
      </c>
      <c r="K681" s="54"/>
      <c r="L681" s="57" t="s">
        <v>591</v>
      </c>
      <c r="M681" s="53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>
      <c r="A682" s="7">
        <v>681.0</v>
      </c>
      <c r="B682" s="8">
        <v>95.0</v>
      </c>
      <c r="C682" s="191" t="s">
        <v>4021</v>
      </c>
      <c r="D682" s="131" t="s">
        <v>1863</v>
      </c>
      <c r="E682" s="131" t="s">
        <v>4022</v>
      </c>
      <c r="F682" s="137"/>
      <c r="G682" s="132" t="s">
        <v>13</v>
      </c>
      <c r="H682" s="132">
        <v>11.0</v>
      </c>
      <c r="I682" s="89" t="s">
        <v>282</v>
      </c>
      <c r="J682" s="137" t="s">
        <v>195</v>
      </c>
      <c r="K682" s="132"/>
      <c r="L682" s="131" t="s">
        <v>4023</v>
      </c>
      <c r="M682" s="89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>
      <c r="A683" s="7">
        <v>682.0</v>
      </c>
      <c r="B683" s="8">
        <v>96.0</v>
      </c>
      <c r="C683" s="191" t="s">
        <v>4024</v>
      </c>
      <c r="D683" s="197" t="s">
        <v>1566</v>
      </c>
      <c r="E683" s="197" t="s">
        <v>4025</v>
      </c>
      <c r="F683" s="137"/>
      <c r="G683" s="7" t="s">
        <v>13</v>
      </c>
      <c r="H683" s="7">
        <v>11.0</v>
      </c>
      <c r="I683" s="89" t="s">
        <v>194</v>
      </c>
      <c r="J683" s="137" t="s">
        <v>195</v>
      </c>
      <c r="K683" s="132"/>
      <c r="L683" s="87" t="s">
        <v>4026</v>
      </c>
      <c r="M683" s="89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>
      <c r="A684" s="7">
        <v>683.0</v>
      </c>
      <c r="B684" s="8">
        <v>97.0</v>
      </c>
      <c r="C684" s="191" t="s">
        <v>4027</v>
      </c>
      <c r="D684" s="197" t="s">
        <v>4028</v>
      </c>
      <c r="E684" s="197" t="s">
        <v>4029</v>
      </c>
      <c r="F684" s="137"/>
      <c r="G684" s="7" t="s">
        <v>13</v>
      </c>
      <c r="H684" s="7">
        <v>11.0</v>
      </c>
      <c r="I684" s="89" t="s">
        <v>239</v>
      </c>
      <c r="J684" s="137" t="s">
        <v>195</v>
      </c>
      <c r="K684" s="132"/>
      <c r="L684" s="87" t="s">
        <v>4030</v>
      </c>
      <c r="M684" s="89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>
      <c r="A685" s="7">
        <v>684.0</v>
      </c>
      <c r="B685" s="8">
        <v>98.0</v>
      </c>
      <c r="C685" s="50" t="s">
        <v>592</v>
      </c>
      <c r="D685" s="57" t="s">
        <v>62</v>
      </c>
      <c r="E685" s="57" t="s">
        <v>593</v>
      </c>
      <c r="F685" s="57"/>
      <c r="G685" s="56" t="s">
        <v>13</v>
      </c>
      <c r="H685" s="56">
        <v>11.0</v>
      </c>
      <c r="I685" s="53" t="s">
        <v>81</v>
      </c>
      <c r="J685" s="57" t="s">
        <v>195</v>
      </c>
      <c r="K685" s="54"/>
      <c r="L685" s="57" t="s">
        <v>594</v>
      </c>
      <c r="M685" s="53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>
      <c r="A686" s="7">
        <v>685.0</v>
      </c>
      <c r="B686" s="8">
        <v>99.0</v>
      </c>
      <c r="C686" s="50" t="s">
        <v>595</v>
      </c>
      <c r="D686" s="69" t="s">
        <v>596</v>
      </c>
      <c r="E686" s="69" t="s">
        <v>597</v>
      </c>
      <c r="F686" s="51"/>
      <c r="G686" s="56" t="s">
        <v>13</v>
      </c>
      <c r="H686" s="56">
        <v>11.0</v>
      </c>
      <c r="I686" s="53" t="s">
        <v>239</v>
      </c>
      <c r="J686" s="51" t="s">
        <v>195</v>
      </c>
      <c r="K686" s="54"/>
      <c r="L686" s="57" t="s">
        <v>598</v>
      </c>
      <c r="M686" s="53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>
      <c r="A687" s="7">
        <v>686.0</v>
      </c>
      <c r="B687" s="8">
        <v>100.0</v>
      </c>
      <c r="C687" s="191" t="s">
        <v>4031</v>
      </c>
      <c r="D687" s="197" t="s">
        <v>74</v>
      </c>
      <c r="E687" s="197" t="s">
        <v>4032</v>
      </c>
      <c r="F687" s="137"/>
      <c r="G687" s="7" t="s">
        <v>13</v>
      </c>
      <c r="H687" s="7">
        <v>11.0</v>
      </c>
      <c r="I687" s="89" t="s">
        <v>194</v>
      </c>
      <c r="J687" s="137" t="s">
        <v>195</v>
      </c>
      <c r="K687" s="132"/>
      <c r="L687" s="87" t="s">
        <v>4033</v>
      </c>
      <c r="M687" s="89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>
      <c r="A688" s="7">
        <v>687.0</v>
      </c>
      <c r="B688" s="8">
        <v>101.0</v>
      </c>
      <c r="C688" s="191" t="s">
        <v>4034</v>
      </c>
      <c r="D688" s="197" t="s">
        <v>62</v>
      </c>
      <c r="E688" s="197" t="s">
        <v>4035</v>
      </c>
      <c r="F688" s="137"/>
      <c r="G688" s="7" t="s">
        <v>13</v>
      </c>
      <c r="H688" s="7">
        <v>11.0</v>
      </c>
      <c r="I688" s="89" t="s">
        <v>56</v>
      </c>
      <c r="J688" s="137" t="s">
        <v>195</v>
      </c>
      <c r="K688" s="132"/>
      <c r="L688" s="87" t="s">
        <v>4036</v>
      </c>
      <c r="M688" s="89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>
      <c r="A689" s="7">
        <v>688.0</v>
      </c>
      <c r="B689" s="8">
        <v>102.0</v>
      </c>
      <c r="C689" s="50" t="s">
        <v>599</v>
      </c>
      <c r="D689" s="69" t="s">
        <v>62</v>
      </c>
      <c r="E689" s="69" t="s">
        <v>600</v>
      </c>
      <c r="F689" s="51"/>
      <c r="G689" s="56" t="s">
        <v>13</v>
      </c>
      <c r="H689" s="56">
        <v>11.0</v>
      </c>
      <c r="I689" s="53" t="s">
        <v>56</v>
      </c>
      <c r="J689" s="51" t="s">
        <v>195</v>
      </c>
      <c r="K689" s="54"/>
      <c r="L689" s="57" t="s">
        <v>601</v>
      </c>
      <c r="M689" s="53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>
      <c r="A690" s="7">
        <v>689.0</v>
      </c>
      <c r="B690" s="8">
        <v>103.0</v>
      </c>
      <c r="C690" s="191" t="s">
        <v>4037</v>
      </c>
      <c r="D690" s="197" t="s">
        <v>4038</v>
      </c>
      <c r="E690" s="197" t="s">
        <v>4039</v>
      </c>
      <c r="F690" s="137"/>
      <c r="G690" s="7" t="s">
        <v>13</v>
      </c>
      <c r="H690" s="7">
        <v>11.0</v>
      </c>
      <c r="I690" s="89" t="s">
        <v>205</v>
      </c>
      <c r="J690" s="137" t="s">
        <v>195</v>
      </c>
      <c r="K690" s="132"/>
      <c r="L690" s="87" t="s">
        <v>4040</v>
      </c>
      <c r="M690" s="89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>
      <c r="A691" s="7">
        <v>690.0</v>
      </c>
      <c r="B691" s="8">
        <v>104.0</v>
      </c>
      <c r="C691" s="50" t="s">
        <v>602</v>
      </c>
      <c r="D691" s="69" t="s">
        <v>603</v>
      </c>
      <c r="E691" s="69" t="s">
        <v>604</v>
      </c>
      <c r="F691" s="51"/>
      <c r="G691" s="56" t="s">
        <v>13</v>
      </c>
      <c r="H691" s="56">
        <v>11.0</v>
      </c>
      <c r="I691" s="53" t="s">
        <v>275</v>
      </c>
      <c r="J691" s="51" t="s">
        <v>195</v>
      </c>
      <c r="K691" s="54"/>
      <c r="L691" s="57" t="s">
        <v>605</v>
      </c>
      <c r="M691" s="53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>
      <c r="A692" s="7">
        <v>691.0</v>
      </c>
      <c r="B692" s="8">
        <v>105.0</v>
      </c>
      <c r="C692" s="50" t="s">
        <v>606</v>
      </c>
      <c r="D692" s="69" t="s">
        <v>69</v>
      </c>
      <c r="E692" s="69" t="s">
        <v>607</v>
      </c>
      <c r="F692" s="51"/>
      <c r="G692" s="56" t="s">
        <v>13</v>
      </c>
      <c r="H692" s="56">
        <v>11.0</v>
      </c>
      <c r="I692" s="53" t="s">
        <v>608</v>
      </c>
      <c r="J692" s="51" t="s">
        <v>195</v>
      </c>
      <c r="K692" s="54"/>
      <c r="L692" s="57" t="s">
        <v>609</v>
      </c>
      <c r="M692" s="53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>
      <c r="A693" s="7">
        <v>692.0</v>
      </c>
      <c r="B693" s="8">
        <v>106.0</v>
      </c>
      <c r="C693" s="50" t="s">
        <v>610</v>
      </c>
      <c r="D693" s="69" t="s">
        <v>611</v>
      </c>
      <c r="E693" s="69" t="s">
        <v>612</v>
      </c>
      <c r="F693" s="51"/>
      <c r="G693" s="56" t="s">
        <v>13</v>
      </c>
      <c r="H693" s="56">
        <v>11.0</v>
      </c>
      <c r="I693" s="53" t="s">
        <v>56</v>
      </c>
      <c r="J693" s="51" t="s">
        <v>195</v>
      </c>
      <c r="K693" s="54"/>
      <c r="L693" s="57" t="s">
        <v>613</v>
      </c>
      <c r="M693" s="53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>
      <c r="A694" s="7">
        <v>693.0</v>
      </c>
      <c r="B694" s="8">
        <v>107.0</v>
      </c>
      <c r="C694" s="191" t="s">
        <v>4041</v>
      </c>
      <c r="D694" s="197" t="s">
        <v>47</v>
      </c>
      <c r="E694" s="197" t="s">
        <v>4042</v>
      </c>
      <c r="F694" s="137"/>
      <c r="G694" s="7" t="s">
        <v>13</v>
      </c>
      <c r="H694" s="7">
        <v>11.0</v>
      </c>
      <c r="I694" s="89" t="s">
        <v>194</v>
      </c>
      <c r="J694" s="137" t="s">
        <v>195</v>
      </c>
      <c r="K694" s="132"/>
      <c r="L694" s="87" t="s">
        <v>4043</v>
      </c>
      <c r="M694" s="89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>
      <c r="A695" s="7">
        <v>694.0</v>
      </c>
      <c r="B695" s="8">
        <v>108.0</v>
      </c>
      <c r="C695" s="191" t="s">
        <v>4044</v>
      </c>
      <c r="D695" s="197" t="s">
        <v>62</v>
      </c>
      <c r="E695" s="197" t="s">
        <v>4045</v>
      </c>
      <c r="F695" s="137"/>
      <c r="G695" s="7" t="s">
        <v>13</v>
      </c>
      <c r="H695" s="7">
        <v>11.0</v>
      </c>
      <c r="I695" s="89" t="s">
        <v>205</v>
      </c>
      <c r="J695" s="137" t="s">
        <v>195</v>
      </c>
      <c r="K695" s="132"/>
      <c r="L695" s="87" t="s">
        <v>4046</v>
      </c>
      <c r="M695" s="89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>
      <c r="A696" s="7">
        <v>695.0</v>
      </c>
      <c r="B696" s="8">
        <v>109.0</v>
      </c>
      <c r="C696" s="191" t="s">
        <v>4047</v>
      </c>
      <c r="D696" s="197" t="s">
        <v>4048</v>
      </c>
      <c r="E696" s="197" t="s">
        <v>4049</v>
      </c>
      <c r="F696" s="137"/>
      <c r="G696" s="7" t="s">
        <v>13</v>
      </c>
      <c r="H696" s="7">
        <v>11.0</v>
      </c>
      <c r="I696" s="89" t="s">
        <v>201</v>
      </c>
      <c r="J696" s="137" t="s">
        <v>195</v>
      </c>
      <c r="K696" s="132"/>
      <c r="L696" s="87" t="s">
        <v>4050</v>
      </c>
      <c r="M696" s="89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>
      <c r="A697" s="7">
        <v>696.0</v>
      </c>
      <c r="B697" s="8">
        <v>110.0</v>
      </c>
      <c r="C697" s="50" t="s">
        <v>614</v>
      </c>
      <c r="D697" s="69" t="s">
        <v>615</v>
      </c>
      <c r="E697" s="69" t="s">
        <v>616</v>
      </c>
      <c r="F697" s="51"/>
      <c r="G697" s="56" t="s">
        <v>13</v>
      </c>
      <c r="H697" s="56">
        <v>11.0</v>
      </c>
      <c r="I697" s="53" t="s">
        <v>201</v>
      </c>
      <c r="J697" s="51" t="s">
        <v>195</v>
      </c>
      <c r="K697" s="54"/>
      <c r="L697" s="57" t="s">
        <v>617</v>
      </c>
      <c r="M697" s="53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>
      <c r="A698" s="7">
        <v>697.0</v>
      </c>
      <c r="B698" s="8">
        <v>111.0</v>
      </c>
      <c r="C698" s="50" t="s">
        <v>618</v>
      </c>
      <c r="D698" s="69" t="s">
        <v>619</v>
      </c>
      <c r="E698" s="69" t="s">
        <v>620</v>
      </c>
      <c r="F698" s="51"/>
      <c r="G698" s="56" t="s">
        <v>13</v>
      </c>
      <c r="H698" s="56">
        <v>11.0</v>
      </c>
      <c r="I698" s="53" t="s">
        <v>194</v>
      </c>
      <c r="J698" s="51" t="s">
        <v>195</v>
      </c>
      <c r="K698" s="54"/>
      <c r="L698" s="57" t="s">
        <v>621</v>
      </c>
      <c r="M698" s="53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>
      <c r="A699" s="7">
        <v>698.0</v>
      </c>
      <c r="B699" s="8">
        <v>112.0</v>
      </c>
      <c r="C699" s="191" t="s">
        <v>4051</v>
      </c>
      <c r="D699" s="197" t="s">
        <v>58</v>
      </c>
      <c r="E699" s="197" t="s">
        <v>4052</v>
      </c>
      <c r="F699" s="137"/>
      <c r="G699" s="7" t="s">
        <v>13</v>
      </c>
      <c r="H699" s="7">
        <v>11.0</v>
      </c>
      <c r="I699" s="89" t="s">
        <v>56</v>
      </c>
      <c r="J699" s="137" t="s">
        <v>195</v>
      </c>
      <c r="K699" s="132"/>
      <c r="L699" s="87" t="s">
        <v>4053</v>
      </c>
      <c r="M699" s="89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>
      <c r="A700" s="7">
        <v>699.0</v>
      </c>
      <c r="B700" s="8">
        <v>113.0</v>
      </c>
      <c r="C700" s="191" t="s">
        <v>4054</v>
      </c>
      <c r="D700" s="197" t="s">
        <v>4055</v>
      </c>
      <c r="E700" s="197" t="s">
        <v>4056</v>
      </c>
      <c r="F700" s="137"/>
      <c r="G700" s="7" t="s">
        <v>13</v>
      </c>
      <c r="H700" s="7">
        <v>11.0</v>
      </c>
      <c r="I700" s="89" t="s">
        <v>194</v>
      </c>
      <c r="J700" s="137" t="s">
        <v>195</v>
      </c>
      <c r="K700" s="132"/>
      <c r="L700" s="87" t="s">
        <v>4057</v>
      </c>
      <c r="M700" s="89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>
      <c r="A701" s="7">
        <v>700.0</v>
      </c>
      <c r="B701" s="8">
        <v>114.0</v>
      </c>
      <c r="C701" s="191">
        <v>239488.0</v>
      </c>
      <c r="D701" s="197" t="s">
        <v>4058</v>
      </c>
      <c r="E701" s="197" t="s">
        <v>4059</v>
      </c>
      <c r="F701" s="137"/>
      <c r="G701" s="7" t="s">
        <v>13</v>
      </c>
      <c r="H701" s="7">
        <v>11.0</v>
      </c>
      <c r="I701" s="89" t="s">
        <v>239</v>
      </c>
      <c r="J701" s="137" t="s">
        <v>195</v>
      </c>
      <c r="K701" s="132"/>
      <c r="L701" s="249" t="s">
        <v>4060</v>
      </c>
      <c r="M701" s="89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>
      <c r="A702" s="7">
        <v>701.0</v>
      </c>
      <c r="B702" s="8">
        <v>115.0</v>
      </c>
      <c r="C702" s="50" t="s">
        <v>622</v>
      </c>
      <c r="D702" s="69" t="s">
        <v>623</v>
      </c>
      <c r="E702" s="69" t="s">
        <v>624</v>
      </c>
      <c r="F702" s="51"/>
      <c r="G702" s="56" t="s">
        <v>13</v>
      </c>
      <c r="H702" s="56">
        <v>11.0</v>
      </c>
      <c r="I702" s="53" t="s">
        <v>110</v>
      </c>
      <c r="J702" s="51" t="s">
        <v>195</v>
      </c>
      <c r="K702" s="54"/>
      <c r="L702" s="57" t="s">
        <v>625</v>
      </c>
      <c r="M702" s="53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>
      <c r="A703" s="7">
        <v>702.0</v>
      </c>
      <c r="B703" s="8">
        <v>116.0</v>
      </c>
      <c r="C703" s="191" t="s">
        <v>4061</v>
      </c>
      <c r="D703" s="197" t="s">
        <v>1211</v>
      </c>
      <c r="E703" s="197" t="s">
        <v>4062</v>
      </c>
      <c r="F703" s="137"/>
      <c r="G703" s="7" t="s">
        <v>13</v>
      </c>
      <c r="H703" s="7">
        <v>11.0</v>
      </c>
      <c r="I703" s="89" t="s">
        <v>56</v>
      </c>
      <c r="J703" s="137" t="s">
        <v>195</v>
      </c>
      <c r="K703" s="132"/>
      <c r="L703" s="87" t="s">
        <v>4063</v>
      </c>
      <c r="M703" s="89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>
      <c r="A704" s="7">
        <v>703.0</v>
      </c>
      <c r="B704" s="8">
        <v>117.0</v>
      </c>
      <c r="C704" s="50" t="s">
        <v>626</v>
      </c>
      <c r="D704" s="69" t="s">
        <v>276</v>
      </c>
      <c r="E704" s="69" t="s">
        <v>627</v>
      </c>
      <c r="F704" s="51"/>
      <c r="G704" s="56" t="s">
        <v>13</v>
      </c>
      <c r="H704" s="56">
        <v>11.0</v>
      </c>
      <c r="I704" s="53" t="s">
        <v>194</v>
      </c>
      <c r="J704" s="51" t="s">
        <v>195</v>
      </c>
      <c r="K704" s="54"/>
      <c r="L704" s="57" t="s">
        <v>628</v>
      </c>
      <c r="M704" s="53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>
      <c r="A705" s="7">
        <v>704.0</v>
      </c>
      <c r="B705" s="8">
        <v>118.0</v>
      </c>
      <c r="C705" s="50" t="s">
        <v>629</v>
      </c>
      <c r="D705" s="69" t="s">
        <v>630</v>
      </c>
      <c r="E705" s="69" t="s">
        <v>631</v>
      </c>
      <c r="F705" s="51"/>
      <c r="G705" s="56" t="s">
        <v>13</v>
      </c>
      <c r="H705" s="56">
        <v>11.0</v>
      </c>
      <c r="I705" s="53" t="s">
        <v>194</v>
      </c>
      <c r="J705" s="51" t="s">
        <v>195</v>
      </c>
      <c r="K705" s="54"/>
      <c r="L705" s="57" t="s">
        <v>632</v>
      </c>
      <c r="M705" s="53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>
      <c r="A706" s="7">
        <v>705.0</v>
      </c>
      <c r="B706" s="8">
        <v>119.0</v>
      </c>
      <c r="C706" s="50" t="s">
        <v>633</v>
      </c>
      <c r="D706" s="69" t="s">
        <v>58</v>
      </c>
      <c r="E706" s="69" t="s">
        <v>634</v>
      </c>
      <c r="F706" s="51"/>
      <c r="G706" s="56" t="s">
        <v>13</v>
      </c>
      <c r="H706" s="56">
        <v>11.0</v>
      </c>
      <c r="I706" s="53" t="s">
        <v>72</v>
      </c>
      <c r="J706" s="51" t="s">
        <v>195</v>
      </c>
      <c r="K706" s="54"/>
      <c r="L706" s="57" t="s">
        <v>635</v>
      </c>
      <c r="M706" s="53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>
      <c r="A707" s="7">
        <v>706.0</v>
      </c>
      <c r="B707" s="8">
        <v>120.0</v>
      </c>
      <c r="C707" s="191" t="s">
        <v>4064</v>
      </c>
      <c r="D707" s="197" t="s">
        <v>2891</v>
      </c>
      <c r="E707" s="197" t="s">
        <v>4065</v>
      </c>
      <c r="F707" s="137"/>
      <c r="G707" s="7" t="s">
        <v>13</v>
      </c>
      <c r="H707" s="7">
        <v>11.0</v>
      </c>
      <c r="I707" s="89" t="s">
        <v>194</v>
      </c>
      <c r="J707" s="137" t="s">
        <v>195</v>
      </c>
      <c r="K707" s="132"/>
      <c r="L707" s="87" t="s">
        <v>4066</v>
      </c>
      <c r="M707" s="89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>
      <c r="A708" s="7">
        <v>707.0</v>
      </c>
      <c r="B708" s="8">
        <v>121.0</v>
      </c>
      <c r="C708" s="191" t="s">
        <v>4067</v>
      </c>
      <c r="D708" s="197" t="s">
        <v>4068</v>
      </c>
      <c r="E708" s="197" t="s">
        <v>4069</v>
      </c>
      <c r="F708" s="137"/>
      <c r="G708" s="7" t="s">
        <v>13</v>
      </c>
      <c r="H708" s="7">
        <v>11.0</v>
      </c>
      <c r="I708" s="89" t="s">
        <v>194</v>
      </c>
      <c r="J708" s="137" t="s">
        <v>195</v>
      </c>
      <c r="K708" s="132"/>
      <c r="L708" s="87" t="s">
        <v>4070</v>
      </c>
      <c r="M708" s="89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>
      <c r="A709" s="7">
        <v>708.0</v>
      </c>
      <c r="B709" s="8">
        <v>122.0</v>
      </c>
      <c r="C709" s="191" t="s">
        <v>4071</v>
      </c>
      <c r="D709" s="197" t="s">
        <v>4072</v>
      </c>
      <c r="E709" s="197" t="s">
        <v>4073</v>
      </c>
      <c r="F709" s="137"/>
      <c r="G709" s="7" t="s">
        <v>13</v>
      </c>
      <c r="H709" s="7">
        <v>11.0</v>
      </c>
      <c r="I709" s="89" t="s">
        <v>201</v>
      </c>
      <c r="J709" s="137" t="s">
        <v>195</v>
      </c>
      <c r="K709" s="132"/>
      <c r="L709" s="87" t="s">
        <v>4074</v>
      </c>
      <c r="M709" s="89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>
      <c r="A710" s="7">
        <v>709.0</v>
      </c>
      <c r="B710" s="8">
        <v>123.0</v>
      </c>
      <c r="C710" s="50" t="s">
        <v>636</v>
      </c>
      <c r="D710" s="69" t="s">
        <v>637</v>
      </c>
      <c r="E710" s="69" t="s">
        <v>638</v>
      </c>
      <c r="F710" s="51"/>
      <c r="G710" s="56" t="s">
        <v>13</v>
      </c>
      <c r="H710" s="56">
        <v>11.0</v>
      </c>
      <c r="I710" s="53" t="s">
        <v>56</v>
      </c>
      <c r="J710" s="51" t="s">
        <v>195</v>
      </c>
      <c r="K710" s="54"/>
      <c r="L710" s="57" t="s">
        <v>639</v>
      </c>
      <c r="M710" s="53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>
      <c r="A711" s="7">
        <v>710.0</v>
      </c>
      <c r="B711" s="8">
        <v>124.0</v>
      </c>
      <c r="C711" s="191" t="s">
        <v>4075</v>
      </c>
      <c r="D711" s="197" t="s">
        <v>4076</v>
      </c>
      <c r="E711" s="197" t="s">
        <v>4077</v>
      </c>
      <c r="F711" s="137"/>
      <c r="G711" s="7" t="s">
        <v>13</v>
      </c>
      <c r="H711" s="7">
        <v>11.0</v>
      </c>
      <c r="I711" s="89" t="s">
        <v>61</v>
      </c>
      <c r="J711" s="137" t="s">
        <v>195</v>
      </c>
      <c r="K711" s="132"/>
      <c r="L711" s="87" t="s">
        <v>4078</v>
      </c>
      <c r="M711" s="89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>
      <c r="A712" s="7">
        <v>711.0</v>
      </c>
      <c r="B712" s="8">
        <v>125.0</v>
      </c>
      <c r="C712" s="160" t="s">
        <v>2011</v>
      </c>
      <c r="D712" s="115" t="s">
        <v>2012</v>
      </c>
      <c r="E712" s="115" t="s">
        <v>2013</v>
      </c>
      <c r="F712" s="115"/>
      <c r="G712" s="116" t="s">
        <v>13</v>
      </c>
      <c r="H712" s="116">
        <v>11.0</v>
      </c>
      <c r="I712" s="114" t="s">
        <v>205</v>
      </c>
      <c r="J712" s="115" t="s">
        <v>195</v>
      </c>
      <c r="K712" s="126">
        <v>90.0</v>
      </c>
      <c r="L712" s="115" t="s">
        <v>4079</v>
      </c>
      <c r="M712" s="1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>
      <c r="A713" s="7">
        <v>712.0</v>
      </c>
      <c r="B713" s="8">
        <v>126.0</v>
      </c>
      <c r="C713" s="191" t="s">
        <v>4080</v>
      </c>
      <c r="D713" s="197" t="s">
        <v>4081</v>
      </c>
      <c r="E713" s="197" t="s">
        <v>4082</v>
      </c>
      <c r="F713" s="137"/>
      <c r="G713" s="7" t="s">
        <v>13</v>
      </c>
      <c r="H713" s="7">
        <v>11.0</v>
      </c>
      <c r="I713" s="89" t="s">
        <v>205</v>
      </c>
      <c r="J713" s="137" t="s">
        <v>195</v>
      </c>
      <c r="K713" s="132"/>
      <c r="L713" s="87" t="s">
        <v>4083</v>
      </c>
      <c r="M713" s="89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>
      <c r="A714" s="7">
        <v>713.0</v>
      </c>
      <c r="B714" s="8">
        <v>127.0</v>
      </c>
      <c r="C714" s="160" t="s">
        <v>1924</v>
      </c>
      <c r="D714" s="115" t="s">
        <v>1925</v>
      </c>
      <c r="E714" s="115" t="s">
        <v>1926</v>
      </c>
      <c r="F714" s="115"/>
      <c r="G714" s="116" t="s">
        <v>13</v>
      </c>
      <c r="H714" s="116">
        <v>11.0</v>
      </c>
      <c r="I714" s="114" t="s">
        <v>201</v>
      </c>
      <c r="J714" s="115" t="s">
        <v>195</v>
      </c>
      <c r="K714" s="126">
        <v>50.0</v>
      </c>
      <c r="L714" s="115" t="s">
        <v>4084</v>
      </c>
      <c r="M714" s="1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>
      <c r="A715" s="7">
        <v>714.0</v>
      </c>
      <c r="B715" s="8">
        <v>128.0</v>
      </c>
      <c r="C715" s="191" t="s">
        <v>4085</v>
      </c>
      <c r="D715" s="197" t="s">
        <v>276</v>
      </c>
      <c r="E715" s="197" t="s">
        <v>4086</v>
      </c>
      <c r="F715" s="137"/>
      <c r="G715" s="7" t="s">
        <v>13</v>
      </c>
      <c r="H715" s="7">
        <v>11.0</v>
      </c>
      <c r="I715" s="89" t="s">
        <v>708</v>
      </c>
      <c r="J715" s="137" t="s">
        <v>195</v>
      </c>
      <c r="K715" s="132"/>
      <c r="L715" s="87" t="s">
        <v>4087</v>
      </c>
      <c r="M715" s="89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>
      <c r="A716" s="7">
        <v>715.0</v>
      </c>
      <c r="B716" s="8">
        <v>129.0</v>
      </c>
      <c r="C716" s="191" t="s">
        <v>4088</v>
      </c>
      <c r="D716" s="197" t="s">
        <v>4089</v>
      </c>
      <c r="E716" s="197" t="s">
        <v>4090</v>
      </c>
      <c r="F716" s="137"/>
      <c r="G716" s="7" t="s">
        <v>13</v>
      </c>
      <c r="H716" s="7">
        <v>11.0</v>
      </c>
      <c r="I716" s="89" t="s">
        <v>205</v>
      </c>
      <c r="J716" s="137" t="s">
        <v>195</v>
      </c>
      <c r="K716" s="132"/>
      <c r="L716" s="87" t="s">
        <v>4091</v>
      </c>
      <c r="M716" s="89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>
      <c r="A717" s="7">
        <v>716.0</v>
      </c>
      <c r="B717" s="8">
        <v>130.0</v>
      </c>
      <c r="C717" s="191" t="s">
        <v>4092</v>
      </c>
      <c r="D717" s="197" t="s">
        <v>611</v>
      </c>
      <c r="E717" s="197" t="s">
        <v>4093</v>
      </c>
      <c r="F717" s="137"/>
      <c r="G717" s="7" t="s">
        <v>13</v>
      </c>
      <c r="H717" s="7">
        <v>11.0</v>
      </c>
      <c r="I717" s="89" t="s">
        <v>4094</v>
      </c>
      <c r="J717" s="137" t="s">
        <v>195</v>
      </c>
      <c r="K717" s="132"/>
      <c r="L717" s="87" t="s">
        <v>4095</v>
      </c>
      <c r="M717" s="89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>
      <c r="A718" s="7">
        <v>717.0</v>
      </c>
      <c r="B718" s="8">
        <v>131.0</v>
      </c>
      <c r="C718" s="191" t="s">
        <v>4096</v>
      </c>
      <c r="D718" s="197" t="s">
        <v>4097</v>
      </c>
      <c r="E718" s="197" t="s">
        <v>4098</v>
      </c>
      <c r="F718" s="137"/>
      <c r="G718" s="7" t="s">
        <v>13</v>
      </c>
      <c r="H718" s="7">
        <v>11.0</v>
      </c>
      <c r="I718" s="89" t="s">
        <v>655</v>
      </c>
      <c r="J718" s="137" t="s">
        <v>195</v>
      </c>
      <c r="K718" s="132"/>
      <c r="L718" s="87" t="s">
        <v>4099</v>
      </c>
      <c r="M718" s="89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>
      <c r="A719" s="7">
        <v>718.0</v>
      </c>
      <c r="B719" s="8">
        <v>132.0</v>
      </c>
      <c r="C719" s="191" t="s">
        <v>4100</v>
      </c>
      <c r="D719" s="197" t="s">
        <v>4101</v>
      </c>
      <c r="E719" s="197" t="s">
        <v>4102</v>
      </c>
      <c r="F719" s="137"/>
      <c r="G719" s="7" t="s">
        <v>13</v>
      </c>
      <c r="H719" s="7">
        <v>11.0</v>
      </c>
      <c r="I719" s="89" t="s">
        <v>81</v>
      </c>
      <c r="J719" s="137" t="s">
        <v>195</v>
      </c>
      <c r="K719" s="132"/>
      <c r="L719" s="87" t="s">
        <v>4103</v>
      </c>
      <c r="M719" s="89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>
      <c r="A720" s="7">
        <v>719.0</v>
      </c>
      <c r="B720" s="8">
        <v>133.0</v>
      </c>
      <c r="C720" s="160" t="s">
        <v>2017</v>
      </c>
      <c r="D720" s="115" t="s">
        <v>2018</v>
      </c>
      <c r="E720" s="115" t="s">
        <v>2019</v>
      </c>
      <c r="F720" s="115"/>
      <c r="G720" s="116" t="s">
        <v>13</v>
      </c>
      <c r="H720" s="116">
        <v>11.0</v>
      </c>
      <c r="I720" s="114" t="s">
        <v>194</v>
      </c>
      <c r="J720" s="115" t="s">
        <v>195</v>
      </c>
      <c r="K720" s="126">
        <v>90.0</v>
      </c>
      <c r="L720" s="115" t="s">
        <v>4104</v>
      </c>
      <c r="M720" s="1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>
      <c r="A721" s="7">
        <v>720.0</v>
      </c>
      <c r="B721" s="8">
        <v>134.0</v>
      </c>
      <c r="C721" s="160" t="s">
        <v>1903</v>
      </c>
      <c r="D721" s="115" t="s">
        <v>985</v>
      </c>
      <c r="E721" s="115" t="s">
        <v>1904</v>
      </c>
      <c r="F721" s="115"/>
      <c r="G721" s="116" t="s">
        <v>13</v>
      </c>
      <c r="H721" s="116">
        <v>11.0</v>
      </c>
      <c r="I721" s="114"/>
      <c r="J721" s="115" t="s">
        <v>195</v>
      </c>
      <c r="K721" s="126">
        <v>20.0</v>
      </c>
      <c r="L721" s="115" t="s">
        <v>4105</v>
      </c>
      <c r="M721" s="1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>
      <c r="A722" s="7">
        <v>721.0</v>
      </c>
      <c r="B722" s="8">
        <v>135.0</v>
      </c>
      <c r="C722" s="160" t="s">
        <v>2020</v>
      </c>
      <c r="D722" s="236" t="s">
        <v>2021</v>
      </c>
      <c r="E722" s="236" t="s">
        <v>2022</v>
      </c>
      <c r="F722" s="118"/>
      <c r="G722" s="116" t="s">
        <v>13</v>
      </c>
      <c r="H722" s="116">
        <v>11.0</v>
      </c>
      <c r="I722" s="114" t="s">
        <v>275</v>
      </c>
      <c r="J722" s="118" t="s">
        <v>195</v>
      </c>
      <c r="K722" s="126">
        <v>90.0</v>
      </c>
      <c r="L722" s="115" t="s">
        <v>4106</v>
      </c>
      <c r="M722" s="1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>
      <c r="A723" s="7">
        <v>722.0</v>
      </c>
      <c r="B723" s="8">
        <v>136.0</v>
      </c>
      <c r="C723" s="191" t="s">
        <v>4107</v>
      </c>
      <c r="D723" s="197" t="s">
        <v>320</v>
      </c>
      <c r="E723" s="197" t="s">
        <v>4108</v>
      </c>
      <c r="F723" s="137"/>
      <c r="G723" s="7" t="s">
        <v>13</v>
      </c>
      <c r="H723" s="7">
        <v>11.0</v>
      </c>
      <c r="I723" s="89" t="s">
        <v>359</v>
      </c>
      <c r="J723" s="137" t="s">
        <v>195</v>
      </c>
      <c r="K723" s="132"/>
      <c r="L723" s="87" t="s">
        <v>4109</v>
      </c>
      <c r="M723" s="89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>
      <c r="A724" s="7">
        <v>723.0</v>
      </c>
      <c r="B724" s="8">
        <v>137.0</v>
      </c>
      <c r="C724" s="191" t="s">
        <v>4110</v>
      </c>
      <c r="D724" s="197" t="s">
        <v>4111</v>
      </c>
      <c r="E724" s="197" t="s">
        <v>4112</v>
      </c>
      <c r="F724" s="137"/>
      <c r="G724" s="7" t="s">
        <v>13</v>
      </c>
      <c r="H724" s="7">
        <v>11.0</v>
      </c>
      <c r="I724" s="89" t="s">
        <v>90</v>
      </c>
      <c r="J724" s="137" t="s">
        <v>195</v>
      </c>
      <c r="K724" s="132"/>
      <c r="L724" s="87" t="s">
        <v>4113</v>
      </c>
      <c r="M724" s="89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>
      <c r="A725" s="7">
        <v>724.0</v>
      </c>
      <c r="B725" s="8">
        <v>138.0</v>
      </c>
      <c r="C725" s="191" t="s">
        <v>4114</v>
      </c>
      <c r="D725" s="197" t="s">
        <v>827</v>
      </c>
      <c r="E725" s="197" t="s">
        <v>4115</v>
      </c>
      <c r="F725" s="137"/>
      <c r="G725" s="7" t="s">
        <v>13</v>
      </c>
      <c r="H725" s="7">
        <v>11.0</v>
      </c>
      <c r="I725" s="89" t="s">
        <v>239</v>
      </c>
      <c r="J725" s="137" t="s">
        <v>195</v>
      </c>
      <c r="K725" s="132"/>
      <c r="L725" s="87" t="s">
        <v>4116</v>
      </c>
      <c r="M725" s="89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>
      <c r="A726" s="7">
        <v>725.0</v>
      </c>
      <c r="B726" s="8">
        <v>139.0</v>
      </c>
      <c r="C726" s="191" t="s">
        <v>4117</v>
      </c>
      <c r="D726" s="197" t="s">
        <v>4118</v>
      </c>
      <c r="E726" s="197" t="s">
        <v>4119</v>
      </c>
      <c r="F726" s="137"/>
      <c r="G726" s="7" t="s">
        <v>13</v>
      </c>
      <c r="H726" s="7">
        <v>11.0</v>
      </c>
      <c r="I726" s="89" t="s">
        <v>205</v>
      </c>
      <c r="J726" s="137" t="s">
        <v>195</v>
      </c>
      <c r="K726" s="132"/>
      <c r="L726" s="87" t="s">
        <v>4120</v>
      </c>
      <c r="M726" s="89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>
      <c r="A727" s="7">
        <v>726.0</v>
      </c>
      <c r="B727" s="8">
        <v>140.0</v>
      </c>
      <c r="C727" s="191" t="s">
        <v>4121</v>
      </c>
      <c r="D727" s="197" t="s">
        <v>4122</v>
      </c>
      <c r="E727" s="197" t="s">
        <v>4123</v>
      </c>
      <c r="F727" s="137"/>
      <c r="G727" s="7" t="s">
        <v>13</v>
      </c>
      <c r="H727" s="7">
        <v>11.0</v>
      </c>
      <c r="I727" s="89" t="s">
        <v>655</v>
      </c>
      <c r="J727" s="137" t="s">
        <v>195</v>
      </c>
      <c r="K727" s="132"/>
      <c r="L727" s="249" t="s">
        <v>4124</v>
      </c>
      <c r="M727" s="89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>
      <c r="A728" s="7">
        <v>727.0</v>
      </c>
      <c r="B728" s="8">
        <v>141.0</v>
      </c>
      <c r="C728" s="191" t="s">
        <v>4125</v>
      </c>
      <c r="D728" s="87" t="s">
        <v>4126</v>
      </c>
      <c r="E728" s="87" t="s">
        <v>4127</v>
      </c>
      <c r="F728" s="137"/>
      <c r="G728" s="7" t="s">
        <v>13</v>
      </c>
      <c r="H728" s="7">
        <v>11.0</v>
      </c>
      <c r="I728" s="89" t="s">
        <v>14</v>
      </c>
      <c r="J728" s="137" t="s">
        <v>195</v>
      </c>
      <c r="K728" s="132"/>
      <c r="L728" s="87" t="s">
        <v>4128</v>
      </c>
      <c r="M728" s="89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>
      <c r="A729" s="7">
        <v>728.0</v>
      </c>
      <c r="B729" s="8">
        <v>142.0</v>
      </c>
      <c r="C729" s="191" t="s">
        <v>4129</v>
      </c>
      <c r="D729" s="197" t="s">
        <v>1925</v>
      </c>
      <c r="E729" s="197" t="s">
        <v>4130</v>
      </c>
      <c r="F729" s="137"/>
      <c r="G729" s="7" t="s">
        <v>13</v>
      </c>
      <c r="H729" s="7">
        <v>11.0</v>
      </c>
      <c r="I729" s="89" t="s">
        <v>56</v>
      </c>
      <c r="J729" s="137" t="s">
        <v>195</v>
      </c>
      <c r="K729" s="132"/>
      <c r="L729" s="87" t="s">
        <v>4131</v>
      </c>
      <c r="M729" s="89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>
      <c r="A730" s="7">
        <v>729.0</v>
      </c>
      <c r="B730" s="8">
        <v>143.0</v>
      </c>
      <c r="C730" s="191" t="s">
        <v>4132</v>
      </c>
      <c r="D730" s="197" t="s">
        <v>4133</v>
      </c>
      <c r="E730" s="197" t="s">
        <v>4134</v>
      </c>
      <c r="F730" s="137"/>
      <c r="G730" s="7" t="s">
        <v>13</v>
      </c>
      <c r="H730" s="7">
        <v>11.0</v>
      </c>
      <c r="I730" s="89" t="s">
        <v>205</v>
      </c>
      <c r="J730" s="137" t="s">
        <v>195</v>
      </c>
      <c r="K730" s="132"/>
      <c r="L730" s="87" t="s">
        <v>4135</v>
      </c>
      <c r="M730" s="89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>
      <c r="A731" s="7">
        <v>730.0</v>
      </c>
      <c r="B731" s="8">
        <v>144.0</v>
      </c>
      <c r="C731" s="50" t="s">
        <v>640</v>
      </c>
      <c r="D731" s="69" t="s">
        <v>641</v>
      </c>
      <c r="E731" s="69" t="s">
        <v>642</v>
      </c>
      <c r="F731" s="51"/>
      <c r="G731" s="56" t="s">
        <v>13</v>
      </c>
      <c r="H731" s="56">
        <v>11.0</v>
      </c>
      <c r="I731" s="53" t="s">
        <v>643</v>
      </c>
      <c r="J731" s="51" t="s">
        <v>195</v>
      </c>
      <c r="K731" s="54"/>
      <c r="L731" s="57" t="s">
        <v>644</v>
      </c>
      <c r="M731" s="53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>
      <c r="A732" s="7">
        <v>731.0</v>
      </c>
      <c r="B732" s="8">
        <v>145.0</v>
      </c>
      <c r="C732" s="160" t="s">
        <v>2030</v>
      </c>
      <c r="D732" s="236" t="s">
        <v>58</v>
      </c>
      <c r="E732" s="236" t="s">
        <v>2031</v>
      </c>
      <c r="F732" s="118"/>
      <c r="G732" s="116" t="s">
        <v>13</v>
      </c>
      <c r="H732" s="116">
        <v>11.0</v>
      </c>
      <c r="I732" s="114" t="s">
        <v>201</v>
      </c>
      <c r="J732" s="118" t="s">
        <v>195</v>
      </c>
      <c r="K732" s="126">
        <v>90.0</v>
      </c>
      <c r="L732" s="115" t="s">
        <v>4136</v>
      </c>
      <c r="M732" s="1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>
      <c r="A733" s="7">
        <v>732.0</v>
      </c>
      <c r="B733" s="8">
        <v>146.0</v>
      </c>
      <c r="C733" s="191" t="s">
        <v>4137</v>
      </c>
      <c r="D733" s="197" t="s">
        <v>4138</v>
      </c>
      <c r="E733" s="197" t="s">
        <v>4139</v>
      </c>
      <c r="F733" s="137"/>
      <c r="G733" s="7" t="s">
        <v>13</v>
      </c>
      <c r="H733" s="7">
        <v>11.0</v>
      </c>
      <c r="I733" s="89" t="s">
        <v>275</v>
      </c>
      <c r="J733" s="137" t="s">
        <v>195</v>
      </c>
      <c r="K733" s="132"/>
      <c r="L733" s="87" t="s">
        <v>4140</v>
      </c>
      <c r="M733" s="89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>
      <c r="A734" s="7">
        <v>733.0</v>
      </c>
      <c r="B734" s="8">
        <v>147.0</v>
      </c>
      <c r="C734" s="191" t="s">
        <v>4141</v>
      </c>
      <c r="D734" s="87" t="s">
        <v>4142</v>
      </c>
      <c r="E734" s="87" t="s">
        <v>4143</v>
      </c>
      <c r="F734" s="87"/>
      <c r="G734" s="7" t="s">
        <v>13</v>
      </c>
      <c r="H734" s="7">
        <v>11.0</v>
      </c>
      <c r="I734" s="89" t="s">
        <v>194</v>
      </c>
      <c r="J734" s="87" t="s">
        <v>195</v>
      </c>
      <c r="K734" s="132"/>
      <c r="L734" s="87" t="s">
        <v>4144</v>
      </c>
      <c r="M734" s="89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>
      <c r="A735" s="7">
        <v>734.0</v>
      </c>
      <c r="B735" s="8">
        <v>148.0</v>
      </c>
      <c r="C735" s="191" t="s">
        <v>4145</v>
      </c>
      <c r="D735" s="197" t="s">
        <v>2952</v>
      </c>
      <c r="E735" s="197" t="s">
        <v>4146</v>
      </c>
      <c r="F735" s="137"/>
      <c r="G735" s="7" t="s">
        <v>22</v>
      </c>
      <c r="H735" s="7">
        <v>11.0</v>
      </c>
      <c r="I735" s="89" t="s">
        <v>194</v>
      </c>
      <c r="J735" s="137" t="s">
        <v>195</v>
      </c>
      <c r="K735" s="132"/>
      <c r="L735" s="87" t="s">
        <v>4147</v>
      </c>
      <c r="M735" s="89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>
      <c r="A736" s="7">
        <v>735.0</v>
      </c>
      <c r="B736" s="8">
        <v>149.0</v>
      </c>
      <c r="C736" s="191" t="s">
        <v>4148</v>
      </c>
      <c r="D736" s="197" t="s">
        <v>160</v>
      </c>
      <c r="E736" s="197" t="s">
        <v>4149</v>
      </c>
      <c r="F736" s="137"/>
      <c r="G736" s="7" t="s">
        <v>22</v>
      </c>
      <c r="H736" s="7">
        <v>11.0</v>
      </c>
      <c r="I736" s="89" t="s">
        <v>194</v>
      </c>
      <c r="J736" s="137" t="s">
        <v>195</v>
      </c>
      <c r="K736" s="132"/>
      <c r="L736" s="87" t="s">
        <v>4150</v>
      </c>
      <c r="M736" s="89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>
      <c r="A737" s="7">
        <v>736.0</v>
      </c>
      <c r="B737" s="8">
        <v>150.0</v>
      </c>
      <c r="C737" s="160" t="s">
        <v>1942</v>
      </c>
      <c r="D737" s="236" t="s">
        <v>1943</v>
      </c>
      <c r="E737" s="236" t="s">
        <v>1944</v>
      </c>
      <c r="F737" s="118"/>
      <c r="G737" s="116" t="s">
        <v>22</v>
      </c>
      <c r="H737" s="116">
        <v>11.0</v>
      </c>
      <c r="I737" s="114" t="s">
        <v>194</v>
      </c>
      <c r="J737" s="118" t="s">
        <v>195</v>
      </c>
      <c r="K737" s="126">
        <v>70.0</v>
      </c>
      <c r="L737" s="115" t="s">
        <v>4151</v>
      </c>
      <c r="M737" s="1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>
      <c r="A738" s="7">
        <v>737.0</v>
      </c>
      <c r="B738" s="8">
        <v>151.0</v>
      </c>
      <c r="C738" s="191" t="s">
        <v>4152</v>
      </c>
      <c r="D738" s="197" t="s">
        <v>4153</v>
      </c>
      <c r="E738" s="197" t="s">
        <v>4154</v>
      </c>
      <c r="F738" s="137"/>
      <c r="G738" s="7" t="s">
        <v>22</v>
      </c>
      <c r="H738" s="7">
        <v>11.0</v>
      </c>
      <c r="I738" s="89" t="s">
        <v>239</v>
      </c>
      <c r="J738" s="137" t="s">
        <v>195</v>
      </c>
      <c r="K738" s="132"/>
      <c r="L738" s="87" t="s">
        <v>4155</v>
      </c>
      <c r="M738" s="89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>
      <c r="A739" s="7">
        <v>738.0</v>
      </c>
      <c r="B739" s="8">
        <v>152.0</v>
      </c>
      <c r="C739" s="191" t="s">
        <v>4156</v>
      </c>
      <c r="D739" s="197" t="s">
        <v>4157</v>
      </c>
      <c r="E739" s="197" t="s">
        <v>4158</v>
      </c>
      <c r="F739" s="137"/>
      <c r="G739" s="7" t="s">
        <v>22</v>
      </c>
      <c r="H739" s="7">
        <v>11.0</v>
      </c>
      <c r="I739" s="89" t="s">
        <v>201</v>
      </c>
      <c r="J739" s="137" t="s">
        <v>195</v>
      </c>
      <c r="K739" s="132"/>
      <c r="L739" s="87" t="s">
        <v>4159</v>
      </c>
      <c r="M739" s="89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>
      <c r="A740" s="7">
        <v>739.0</v>
      </c>
      <c r="B740" s="8">
        <v>153.0</v>
      </c>
      <c r="C740" s="160" t="s">
        <v>1910</v>
      </c>
      <c r="D740" s="236" t="s">
        <v>1911</v>
      </c>
      <c r="E740" s="236" t="s">
        <v>1912</v>
      </c>
      <c r="F740" s="118"/>
      <c r="G740" s="116" t="s">
        <v>22</v>
      </c>
      <c r="H740" s="116">
        <v>11.0</v>
      </c>
      <c r="I740" s="114" t="s">
        <v>201</v>
      </c>
      <c r="J740" s="118" t="s">
        <v>195</v>
      </c>
      <c r="K740" s="126">
        <v>50.0</v>
      </c>
      <c r="L740" s="115" t="s">
        <v>4160</v>
      </c>
      <c r="M740" s="1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>
      <c r="A741" s="7">
        <v>740.0</v>
      </c>
      <c r="B741" s="8">
        <v>154.0</v>
      </c>
      <c r="C741" s="191" t="s">
        <v>4161</v>
      </c>
      <c r="D741" s="197" t="s">
        <v>2642</v>
      </c>
      <c r="E741" s="197" t="s">
        <v>4162</v>
      </c>
      <c r="F741" s="137"/>
      <c r="G741" s="7" t="s">
        <v>22</v>
      </c>
      <c r="H741" s="7">
        <v>11.0</v>
      </c>
      <c r="I741" s="89" t="s">
        <v>239</v>
      </c>
      <c r="J741" s="137" t="s">
        <v>195</v>
      </c>
      <c r="K741" s="132"/>
      <c r="L741" s="87" t="s">
        <v>4163</v>
      </c>
      <c r="M741" s="89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>
      <c r="A742" s="7">
        <v>741.0</v>
      </c>
      <c r="B742" s="8">
        <v>155.0</v>
      </c>
      <c r="C742" s="50" t="s">
        <v>645</v>
      </c>
      <c r="D742" s="69" t="s">
        <v>646</v>
      </c>
      <c r="E742" s="69" t="s">
        <v>647</v>
      </c>
      <c r="F742" s="51"/>
      <c r="G742" s="56" t="s">
        <v>22</v>
      </c>
      <c r="H742" s="56">
        <v>11.0</v>
      </c>
      <c r="I742" s="53" t="s">
        <v>239</v>
      </c>
      <c r="J742" s="51" t="s">
        <v>195</v>
      </c>
      <c r="K742" s="54"/>
      <c r="L742" s="57" t="s">
        <v>648</v>
      </c>
      <c r="M742" s="53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>
      <c r="A743" s="7">
        <v>742.0</v>
      </c>
      <c r="B743" s="8">
        <v>156.0</v>
      </c>
      <c r="C743" s="191" t="s">
        <v>4164</v>
      </c>
      <c r="D743" s="197" t="s">
        <v>577</v>
      </c>
      <c r="E743" s="197" t="s">
        <v>4165</v>
      </c>
      <c r="F743" s="137"/>
      <c r="G743" s="7" t="s">
        <v>22</v>
      </c>
      <c r="H743" s="7">
        <v>11.0</v>
      </c>
      <c r="I743" s="89" t="s">
        <v>205</v>
      </c>
      <c r="J743" s="137" t="s">
        <v>195</v>
      </c>
      <c r="K743" s="132"/>
      <c r="L743" s="87" t="s">
        <v>4166</v>
      </c>
      <c r="M743" s="89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>
      <c r="A744" s="7">
        <v>743.0</v>
      </c>
      <c r="B744" s="8">
        <v>157.0</v>
      </c>
      <c r="C744" s="160" t="s">
        <v>2002</v>
      </c>
      <c r="D744" s="115" t="s">
        <v>2003</v>
      </c>
      <c r="E744" s="115" t="s">
        <v>2004</v>
      </c>
      <c r="F744" s="115"/>
      <c r="G744" s="116" t="s">
        <v>22</v>
      </c>
      <c r="H744" s="116">
        <v>11.0</v>
      </c>
      <c r="I744" s="114" t="s">
        <v>275</v>
      </c>
      <c r="J744" s="115" t="s">
        <v>195</v>
      </c>
      <c r="K744" s="126">
        <v>90.0</v>
      </c>
      <c r="L744" s="115" t="s">
        <v>4167</v>
      </c>
      <c r="M744" s="1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>
      <c r="A745" s="7">
        <v>744.0</v>
      </c>
      <c r="B745" s="8">
        <v>158.0</v>
      </c>
      <c r="C745" s="191" t="s">
        <v>4168</v>
      </c>
      <c r="D745" s="197" t="s">
        <v>581</v>
      </c>
      <c r="E745" s="197" t="s">
        <v>4169</v>
      </c>
      <c r="F745" s="137"/>
      <c r="G745" s="7" t="s">
        <v>22</v>
      </c>
      <c r="H745" s="7">
        <v>11.0</v>
      </c>
      <c r="I745" s="89" t="s">
        <v>194</v>
      </c>
      <c r="J745" s="137" t="s">
        <v>195</v>
      </c>
      <c r="K745" s="132"/>
      <c r="L745" s="87" t="s">
        <v>4170</v>
      </c>
      <c r="M745" s="89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>
      <c r="A746" s="7">
        <v>745.0</v>
      </c>
      <c r="B746" s="8">
        <v>159.0</v>
      </c>
      <c r="C746" s="191" t="s">
        <v>4171</v>
      </c>
      <c r="D746" s="197" t="s">
        <v>1592</v>
      </c>
      <c r="E746" s="197" t="s">
        <v>4172</v>
      </c>
      <c r="F746" s="137"/>
      <c r="G746" s="7" t="s">
        <v>22</v>
      </c>
      <c r="H746" s="7">
        <v>11.0</v>
      </c>
      <c r="I746" s="89" t="s">
        <v>56</v>
      </c>
      <c r="J746" s="137" t="s">
        <v>195</v>
      </c>
      <c r="K746" s="132"/>
      <c r="L746" s="87" t="s">
        <v>4173</v>
      </c>
      <c r="M746" s="89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>
      <c r="A747" s="7">
        <v>746.0</v>
      </c>
      <c r="B747" s="8">
        <v>160.0</v>
      </c>
      <c r="C747" s="160" t="s">
        <v>1953</v>
      </c>
      <c r="D747" s="115" t="s">
        <v>1954</v>
      </c>
      <c r="E747" s="115" t="s">
        <v>1955</v>
      </c>
      <c r="F747" s="115"/>
      <c r="G747" s="116" t="s">
        <v>22</v>
      </c>
      <c r="H747" s="116">
        <v>11.0</v>
      </c>
      <c r="I747" s="114" t="s">
        <v>56</v>
      </c>
      <c r="J747" s="115" t="s">
        <v>195</v>
      </c>
      <c r="K747" s="126">
        <v>60.0</v>
      </c>
      <c r="L747" s="115" t="s">
        <v>4174</v>
      </c>
      <c r="M747" s="1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>
      <c r="A748" s="7">
        <v>747.0</v>
      </c>
      <c r="B748" s="8">
        <v>161.0</v>
      </c>
      <c r="C748" s="50" t="s">
        <v>649</v>
      </c>
      <c r="D748" s="69" t="s">
        <v>650</v>
      </c>
      <c r="E748" s="69" t="s">
        <v>651</v>
      </c>
      <c r="F748" s="51"/>
      <c r="G748" s="56" t="s">
        <v>22</v>
      </c>
      <c r="H748" s="56">
        <v>11.0</v>
      </c>
      <c r="I748" s="53" t="s">
        <v>511</v>
      </c>
      <c r="J748" s="51" t="s">
        <v>195</v>
      </c>
      <c r="K748" s="54"/>
      <c r="L748" s="57" t="s">
        <v>652</v>
      </c>
      <c r="M748" s="53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>
      <c r="A749" s="7">
        <v>748.0</v>
      </c>
      <c r="B749" s="8">
        <v>162.0</v>
      </c>
      <c r="C749" s="191" t="s">
        <v>4175</v>
      </c>
      <c r="D749" s="197" t="s">
        <v>476</v>
      </c>
      <c r="E749" s="197" t="s">
        <v>4176</v>
      </c>
      <c r="F749" s="137"/>
      <c r="G749" s="7" t="s">
        <v>22</v>
      </c>
      <c r="H749" s="7">
        <v>11.0</v>
      </c>
      <c r="I749" s="89" t="s">
        <v>201</v>
      </c>
      <c r="J749" s="137" t="s">
        <v>195</v>
      </c>
      <c r="K749" s="132"/>
      <c r="L749" s="87" t="s">
        <v>4177</v>
      </c>
      <c r="M749" s="89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>
      <c r="A750" s="7">
        <v>749.0</v>
      </c>
      <c r="B750" s="8">
        <v>163.0</v>
      </c>
      <c r="C750" s="191" t="s">
        <v>4178</v>
      </c>
      <c r="D750" s="197" t="s">
        <v>4179</v>
      </c>
      <c r="E750" s="197" t="s">
        <v>4180</v>
      </c>
      <c r="F750" s="137"/>
      <c r="G750" s="7" t="s">
        <v>22</v>
      </c>
      <c r="H750" s="7">
        <v>11.0</v>
      </c>
      <c r="I750" s="89" t="s">
        <v>239</v>
      </c>
      <c r="J750" s="137" t="s">
        <v>195</v>
      </c>
      <c r="K750" s="132"/>
      <c r="L750" s="87" t="s">
        <v>4181</v>
      </c>
      <c r="M750" s="89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>
      <c r="A751" s="7">
        <v>750.0</v>
      </c>
      <c r="B751" s="8">
        <v>164.0</v>
      </c>
      <c r="C751" s="160" t="s">
        <v>1956</v>
      </c>
      <c r="D751" s="115" t="s">
        <v>1957</v>
      </c>
      <c r="E751" s="115" t="s">
        <v>1958</v>
      </c>
      <c r="F751" s="115"/>
      <c r="G751" s="116" t="s">
        <v>22</v>
      </c>
      <c r="H751" s="116">
        <v>11.0</v>
      </c>
      <c r="I751" s="114" t="s">
        <v>232</v>
      </c>
      <c r="J751" s="115" t="s">
        <v>195</v>
      </c>
      <c r="K751" s="126">
        <v>40.0</v>
      </c>
      <c r="L751" s="115" t="s">
        <v>4182</v>
      </c>
      <c r="M751" s="1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>
      <c r="A752" s="7">
        <v>751.0</v>
      </c>
      <c r="B752" s="8">
        <v>165.0</v>
      </c>
      <c r="C752" s="191" t="s">
        <v>4183</v>
      </c>
      <c r="D752" s="197" t="s">
        <v>4184</v>
      </c>
      <c r="E752" s="197" t="s">
        <v>4185</v>
      </c>
      <c r="F752" s="137"/>
      <c r="G752" s="7" t="s">
        <v>22</v>
      </c>
      <c r="H752" s="7">
        <v>11.0</v>
      </c>
      <c r="I752" s="89" t="s">
        <v>61</v>
      </c>
      <c r="J752" s="137" t="s">
        <v>195</v>
      </c>
      <c r="K752" s="132"/>
      <c r="L752" s="87" t="s">
        <v>4186</v>
      </c>
      <c r="M752" s="89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>
      <c r="A753" s="7">
        <v>752.0</v>
      </c>
      <c r="B753" s="8">
        <v>166.0</v>
      </c>
      <c r="C753" s="191" t="s">
        <v>4187</v>
      </c>
      <c r="D753" s="197" t="s">
        <v>3947</v>
      </c>
      <c r="E753" s="197" t="s">
        <v>4188</v>
      </c>
      <c r="F753" s="137"/>
      <c r="G753" s="7" t="s">
        <v>22</v>
      </c>
      <c r="H753" s="7">
        <v>11.0</v>
      </c>
      <c r="I753" s="89" t="s">
        <v>359</v>
      </c>
      <c r="J753" s="137" t="s">
        <v>195</v>
      </c>
      <c r="K753" s="132"/>
      <c r="L753" s="87" t="s">
        <v>4189</v>
      </c>
      <c r="M753" s="89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>
      <c r="A754" s="7">
        <v>753.0</v>
      </c>
      <c r="B754" s="8">
        <v>167.0</v>
      </c>
      <c r="C754" s="160" t="s">
        <v>1918</v>
      </c>
      <c r="D754" s="115" t="s">
        <v>1919</v>
      </c>
      <c r="E754" s="115" t="s">
        <v>1920</v>
      </c>
      <c r="F754" s="115"/>
      <c r="G754" s="116" t="s">
        <v>22</v>
      </c>
      <c r="H754" s="116">
        <v>11.0</v>
      </c>
      <c r="I754" s="114" t="s">
        <v>275</v>
      </c>
      <c r="J754" s="115" t="s">
        <v>195</v>
      </c>
      <c r="K754" s="126">
        <v>40.0</v>
      </c>
      <c r="L754" s="115" t="s">
        <v>4190</v>
      </c>
      <c r="M754" s="1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>
      <c r="A755" s="7">
        <v>754.0</v>
      </c>
      <c r="B755" s="8">
        <v>168.0</v>
      </c>
      <c r="C755" s="191" t="s">
        <v>4191</v>
      </c>
      <c r="D755" s="197" t="s">
        <v>4192</v>
      </c>
      <c r="E755" s="197" t="s">
        <v>4193</v>
      </c>
      <c r="F755" s="137"/>
      <c r="G755" s="7" t="s">
        <v>22</v>
      </c>
      <c r="H755" s="7">
        <v>11.0</v>
      </c>
      <c r="I755" s="89" t="s">
        <v>275</v>
      </c>
      <c r="J755" s="137" t="s">
        <v>195</v>
      </c>
      <c r="K755" s="132"/>
      <c r="L755" s="87" t="s">
        <v>4194</v>
      </c>
      <c r="M755" s="89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>
      <c r="A756" s="7">
        <v>755.0</v>
      </c>
      <c r="B756" s="8">
        <v>169.0</v>
      </c>
      <c r="C756" s="191" t="s">
        <v>4195</v>
      </c>
      <c r="D756" s="197" t="s">
        <v>4196</v>
      </c>
      <c r="E756" s="197" t="s">
        <v>4197</v>
      </c>
      <c r="F756" s="137"/>
      <c r="G756" s="7" t="s">
        <v>22</v>
      </c>
      <c r="H756" s="7">
        <v>11.0</v>
      </c>
      <c r="I756" s="89" t="s">
        <v>201</v>
      </c>
      <c r="J756" s="137" t="s">
        <v>195</v>
      </c>
      <c r="K756" s="132"/>
      <c r="L756" s="87" t="s">
        <v>4198</v>
      </c>
      <c r="M756" s="89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>
      <c r="A757" s="7">
        <v>756.0</v>
      </c>
      <c r="B757" s="8">
        <v>170.0</v>
      </c>
      <c r="C757" s="191" t="s">
        <v>4199</v>
      </c>
      <c r="D757" s="197" t="s">
        <v>773</v>
      </c>
      <c r="E757" s="197" t="s">
        <v>4200</v>
      </c>
      <c r="F757" s="137"/>
      <c r="G757" s="7" t="s">
        <v>22</v>
      </c>
      <c r="H757" s="7">
        <v>11.0</v>
      </c>
      <c r="I757" s="89" t="s">
        <v>194</v>
      </c>
      <c r="J757" s="137" t="s">
        <v>195</v>
      </c>
      <c r="K757" s="132"/>
      <c r="L757" s="87" t="s">
        <v>4201</v>
      </c>
      <c r="M757" s="89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>
      <c r="A758" s="7">
        <v>757.0</v>
      </c>
      <c r="B758" s="8">
        <v>171.0</v>
      </c>
      <c r="C758" s="191" t="s">
        <v>4202</v>
      </c>
      <c r="D758" s="197" t="s">
        <v>4203</v>
      </c>
      <c r="E758" s="197" t="s">
        <v>4204</v>
      </c>
      <c r="F758" s="137"/>
      <c r="G758" s="7" t="s">
        <v>22</v>
      </c>
      <c r="H758" s="7">
        <v>11.0</v>
      </c>
      <c r="I758" s="89" t="s">
        <v>275</v>
      </c>
      <c r="J758" s="137" t="s">
        <v>195</v>
      </c>
      <c r="K758" s="132"/>
      <c r="L758" s="87" t="s">
        <v>4205</v>
      </c>
      <c r="M758" s="89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>
      <c r="A759" s="7">
        <v>758.0</v>
      </c>
      <c r="B759" s="8">
        <v>172.0</v>
      </c>
      <c r="C759" s="160" t="s">
        <v>1962</v>
      </c>
      <c r="D759" s="236" t="s">
        <v>19</v>
      </c>
      <c r="E759" s="236" t="s">
        <v>1963</v>
      </c>
      <c r="F759" s="118"/>
      <c r="G759" s="116" t="s">
        <v>22</v>
      </c>
      <c r="H759" s="116">
        <v>11.0</v>
      </c>
      <c r="I759" s="114" t="s">
        <v>275</v>
      </c>
      <c r="J759" s="118" t="s">
        <v>195</v>
      </c>
      <c r="K759" s="126">
        <v>60.0</v>
      </c>
      <c r="L759" s="115" t="s">
        <v>4206</v>
      </c>
      <c r="M759" s="1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>
      <c r="A760" s="7">
        <v>759.0</v>
      </c>
      <c r="B760" s="8">
        <v>173.0</v>
      </c>
      <c r="C760" s="160" t="s">
        <v>1967</v>
      </c>
      <c r="D760" s="115" t="s">
        <v>1968</v>
      </c>
      <c r="E760" s="115" t="s">
        <v>1969</v>
      </c>
      <c r="F760" s="115"/>
      <c r="G760" s="116" t="s">
        <v>22</v>
      </c>
      <c r="H760" s="116">
        <v>11.0</v>
      </c>
      <c r="I760" s="114" t="s">
        <v>194</v>
      </c>
      <c r="J760" s="115" t="s">
        <v>195</v>
      </c>
      <c r="K760" s="126">
        <v>60.0</v>
      </c>
      <c r="L760" s="115" t="s">
        <v>4207</v>
      </c>
      <c r="M760" s="1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>
      <c r="A761" s="7">
        <v>760.0</v>
      </c>
      <c r="B761" s="8">
        <v>174.0</v>
      </c>
      <c r="C761" s="191" t="s">
        <v>4208</v>
      </c>
      <c r="D761" s="197" t="s">
        <v>509</v>
      </c>
      <c r="E761" s="197" t="s">
        <v>4209</v>
      </c>
      <c r="F761" s="137"/>
      <c r="G761" s="7" t="s">
        <v>22</v>
      </c>
      <c r="H761" s="7">
        <v>11.0</v>
      </c>
      <c r="I761" s="89" t="s">
        <v>232</v>
      </c>
      <c r="J761" s="137" t="s">
        <v>195</v>
      </c>
      <c r="K761" s="132"/>
      <c r="L761" s="87" t="s">
        <v>4210</v>
      </c>
      <c r="M761" s="89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>
      <c r="A762" s="7">
        <v>761.0</v>
      </c>
      <c r="B762" s="8">
        <v>175.0</v>
      </c>
      <c r="C762" s="191" t="s">
        <v>4211</v>
      </c>
      <c r="D762" s="197" t="s">
        <v>2214</v>
      </c>
      <c r="E762" s="197" t="s">
        <v>4212</v>
      </c>
      <c r="F762" s="137"/>
      <c r="G762" s="7" t="s">
        <v>22</v>
      </c>
      <c r="H762" s="7">
        <v>11.0</v>
      </c>
      <c r="I762" s="89" t="s">
        <v>291</v>
      </c>
      <c r="J762" s="137" t="s">
        <v>195</v>
      </c>
      <c r="K762" s="132"/>
      <c r="L762" s="87" t="s">
        <v>4213</v>
      </c>
      <c r="M762" s="89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>
      <c r="A763" s="7">
        <v>762.0</v>
      </c>
      <c r="B763" s="8">
        <v>176.0</v>
      </c>
      <c r="C763" s="191" t="s">
        <v>4214</v>
      </c>
      <c r="D763" s="197" t="s">
        <v>4215</v>
      </c>
      <c r="E763" s="197" t="s">
        <v>4216</v>
      </c>
      <c r="F763" s="94"/>
      <c r="G763" s="7" t="s">
        <v>22</v>
      </c>
      <c r="H763" s="7">
        <v>11.0</v>
      </c>
      <c r="I763" s="89" t="s">
        <v>239</v>
      </c>
      <c r="J763" s="137" t="s">
        <v>195</v>
      </c>
      <c r="K763" s="278"/>
      <c r="L763" s="87" t="s">
        <v>4217</v>
      </c>
      <c r="M763" s="89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>
      <c r="A764" s="7">
        <v>763.0</v>
      </c>
      <c r="B764" s="8">
        <v>177.0</v>
      </c>
      <c r="C764" s="50" t="s">
        <v>653</v>
      </c>
      <c r="D764" s="69" t="s">
        <v>650</v>
      </c>
      <c r="E764" s="69" t="s">
        <v>654</v>
      </c>
      <c r="F764" s="51"/>
      <c r="G764" s="56" t="s">
        <v>22</v>
      </c>
      <c r="H764" s="56">
        <v>11.0</v>
      </c>
      <c r="I764" s="53" t="s">
        <v>655</v>
      </c>
      <c r="J764" s="51" t="s">
        <v>195</v>
      </c>
      <c r="K764" s="54"/>
      <c r="L764" s="57" t="s">
        <v>656</v>
      </c>
      <c r="M764" s="53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>
      <c r="A765" s="7">
        <v>764.0</v>
      </c>
      <c r="B765" s="8">
        <v>178.0</v>
      </c>
      <c r="C765" s="191" t="s">
        <v>4218</v>
      </c>
      <c r="D765" s="197" t="s">
        <v>92</v>
      </c>
      <c r="E765" s="197" t="s">
        <v>4219</v>
      </c>
      <c r="F765" s="137"/>
      <c r="G765" s="7" t="s">
        <v>22</v>
      </c>
      <c r="H765" s="7">
        <v>11.0</v>
      </c>
      <c r="I765" s="89" t="s">
        <v>90</v>
      </c>
      <c r="J765" s="137" t="s">
        <v>195</v>
      </c>
      <c r="K765" s="132"/>
      <c r="L765" s="87" t="s">
        <v>4220</v>
      </c>
      <c r="M765" s="89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>
      <c r="A766" s="7">
        <v>765.0</v>
      </c>
      <c r="B766" s="8">
        <v>179.0</v>
      </c>
      <c r="C766" s="191" t="s">
        <v>4221</v>
      </c>
      <c r="D766" s="197" t="s">
        <v>188</v>
      </c>
      <c r="E766" s="197" t="s">
        <v>4222</v>
      </c>
      <c r="F766" s="137"/>
      <c r="G766" s="7" t="s">
        <v>22</v>
      </c>
      <c r="H766" s="7">
        <v>11.0</v>
      </c>
      <c r="I766" s="89" t="s">
        <v>205</v>
      </c>
      <c r="J766" s="137" t="s">
        <v>195</v>
      </c>
      <c r="K766" s="132"/>
      <c r="L766" s="87" t="s">
        <v>4223</v>
      </c>
      <c r="M766" s="89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>
      <c r="A767" s="7">
        <v>766.0</v>
      </c>
      <c r="B767" s="8">
        <v>180.0</v>
      </c>
      <c r="C767" s="160" t="s">
        <v>2014</v>
      </c>
      <c r="D767" s="115" t="s">
        <v>2015</v>
      </c>
      <c r="E767" s="115" t="s">
        <v>2016</v>
      </c>
      <c r="F767" s="115"/>
      <c r="G767" s="116" t="s">
        <v>22</v>
      </c>
      <c r="H767" s="116">
        <v>11.0</v>
      </c>
      <c r="I767" s="114" t="s">
        <v>232</v>
      </c>
      <c r="J767" s="115" t="s">
        <v>195</v>
      </c>
      <c r="K767" s="126">
        <v>90.0</v>
      </c>
      <c r="L767" s="115" t="s">
        <v>4224</v>
      </c>
      <c r="M767" s="1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>
      <c r="A768" s="7">
        <v>767.0</v>
      </c>
      <c r="B768" s="8">
        <v>181.0</v>
      </c>
      <c r="C768" s="191" t="s">
        <v>4225</v>
      </c>
      <c r="D768" s="197" t="s">
        <v>4226</v>
      </c>
      <c r="E768" s="197" t="s">
        <v>4227</v>
      </c>
      <c r="F768" s="137"/>
      <c r="G768" s="7" t="s">
        <v>22</v>
      </c>
      <c r="H768" s="7">
        <v>11.0</v>
      </c>
      <c r="I768" s="89" t="s">
        <v>239</v>
      </c>
      <c r="J768" s="137" t="s">
        <v>195</v>
      </c>
      <c r="K768" s="132"/>
      <c r="L768" s="87" t="s">
        <v>4228</v>
      </c>
      <c r="M768" s="89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>
      <c r="A769" s="7">
        <v>768.0</v>
      </c>
      <c r="B769" s="8">
        <v>182.0</v>
      </c>
      <c r="C769" s="160" t="s">
        <v>2023</v>
      </c>
      <c r="D769" s="115" t="s">
        <v>2024</v>
      </c>
      <c r="E769" s="115" t="s">
        <v>2025</v>
      </c>
      <c r="F769" s="115"/>
      <c r="G769" s="116" t="s">
        <v>22</v>
      </c>
      <c r="H769" s="116">
        <v>11.0</v>
      </c>
      <c r="I769" s="114" t="s">
        <v>511</v>
      </c>
      <c r="J769" s="115" t="s">
        <v>195</v>
      </c>
      <c r="K769" s="126">
        <v>90.0</v>
      </c>
      <c r="L769" s="115" t="s">
        <v>4229</v>
      </c>
      <c r="M769" s="1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>
      <c r="A770" s="7">
        <v>769.0</v>
      </c>
      <c r="B770" s="8">
        <v>183.0</v>
      </c>
      <c r="C770" s="160" t="s">
        <v>1905</v>
      </c>
      <c r="D770" s="115" t="s">
        <v>476</v>
      </c>
      <c r="E770" s="115" t="s">
        <v>1906</v>
      </c>
      <c r="F770" s="115"/>
      <c r="G770" s="116" t="s">
        <v>22</v>
      </c>
      <c r="H770" s="116">
        <v>11.0</v>
      </c>
      <c r="I770" s="114" t="s">
        <v>90</v>
      </c>
      <c r="J770" s="115" t="s">
        <v>195</v>
      </c>
      <c r="K770" s="126">
        <v>20.0</v>
      </c>
      <c r="L770" s="115" t="s">
        <v>4230</v>
      </c>
      <c r="M770" s="1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>
      <c r="A771" s="7">
        <v>770.0</v>
      </c>
      <c r="B771" s="8">
        <v>184.0</v>
      </c>
      <c r="C771" s="191" t="s">
        <v>4231</v>
      </c>
      <c r="D771" s="87" t="s">
        <v>258</v>
      </c>
      <c r="E771" s="87" t="s">
        <v>4232</v>
      </c>
      <c r="F771" s="87"/>
      <c r="G771" s="7" t="s">
        <v>22</v>
      </c>
      <c r="H771" s="7">
        <v>11.0</v>
      </c>
      <c r="I771" s="89" t="s">
        <v>114</v>
      </c>
      <c r="J771" s="87" t="s">
        <v>195</v>
      </c>
      <c r="K771" s="132"/>
      <c r="L771" s="87" t="s">
        <v>4233</v>
      </c>
      <c r="M771" s="89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>
      <c r="A772" s="7">
        <v>771.0</v>
      </c>
      <c r="B772" s="8">
        <v>185.0</v>
      </c>
      <c r="C772" s="160" t="s">
        <v>1929</v>
      </c>
      <c r="D772" s="115" t="s">
        <v>650</v>
      </c>
      <c r="E772" s="115" t="s">
        <v>1930</v>
      </c>
      <c r="F772" s="115"/>
      <c r="G772" s="116" t="s">
        <v>22</v>
      </c>
      <c r="H772" s="116">
        <v>11.0</v>
      </c>
      <c r="I772" s="114" t="s">
        <v>239</v>
      </c>
      <c r="J772" s="115" t="s">
        <v>195</v>
      </c>
      <c r="K772" s="126">
        <v>40.0</v>
      </c>
      <c r="L772" s="115" t="s">
        <v>4234</v>
      </c>
      <c r="M772" s="1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>
      <c r="A773" s="7">
        <v>772.0</v>
      </c>
      <c r="B773" s="8">
        <v>186.0</v>
      </c>
      <c r="C773" s="191" t="s">
        <v>4235</v>
      </c>
      <c r="D773" s="197" t="s">
        <v>4236</v>
      </c>
      <c r="E773" s="197" t="s">
        <v>4237</v>
      </c>
      <c r="F773" s="137"/>
      <c r="G773" s="7" t="s">
        <v>22</v>
      </c>
      <c r="H773" s="7">
        <v>11.0</v>
      </c>
      <c r="I773" s="89" t="s">
        <v>201</v>
      </c>
      <c r="J773" s="137" t="s">
        <v>195</v>
      </c>
      <c r="K773" s="132"/>
      <c r="L773" s="87" t="s">
        <v>4238</v>
      </c>
      <c r="M773" s="89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>
      <c r="A774" s="7">
        <v>773.0</v>
      </c>
      <c r="B774" s="8">
        <v>187.0</v>
      </c>
      <c r="C774" s="191" t="s">
        <v>4239</v>
      </c>
      <c r="D774" s="197" t="s">
        <v>230</v>
      </c>
      <c r="E774" s="197" t="s">
        <v>4240</v>
      </c>
      <c r="F774" s="137"/>
      <c r="G774" s="7" t="s">
        <v>22</v>
      </c>
      <c r="H774" s="7">
        <v>11.0</v>
      </c>
      <c r="I774" s="89" t="s">
        <v>205</v>
      </c>
      <c r="J774" s="137" t="s">
        <v>195</v>
      </c>
      <c r="K774" s="132"/>
      <c r="L774" s="87" t="s">
        <v>4241</v>
      </c>
      <c r="M774" s="89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>
      <c r="A775" s="7">
        <v>774.0</v>
      </c>
      <c r="B775" s="8">
        <v>188.0</v>
      </c>
      <c r="C775" s="191" t="s">
        <v>4242</v>
      </c>
      <c r="D775" s="197" t="s">
        <v>2442</v>
      </c>
      <c r="E775" s="197" t="s">
        <v>4243</v>
      </c>
      <c r="F775" s="137"/>
      <c r="G775" s="7" t="s">
        <v>22</v>
      </c>
      <c r="H775" s="7">
        <v>11.0</v>
      </c>
      <c r="I775" s="89" t="s">
        <v>655</v>
      </c>
      <c r="J775" s="137" t="s">
        <v>195</v>
      </c>
      <c r="K775" s="132"/>
      <c r="L775" s="87" t="s">
        <v>4244</v>
      </c>
      <c r="M775" s="89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>
      <c r="A776" s="7">
        <v>775.0</v>
      </c>
      <c r="B776" s="8">
        <v>189.0</v>
      </c>
      <c r="C776" s="191" t="s">
        <v>4245</v>
      </c>
      <c r="D776" s="197" t="s">
        <v>907</v>
      </c>
      <c r="E776" s="197" t="s">
        <v>4246</v>
      </c>
      <c r="F776" s="137"/>
      <c r="G776" s="7" t="s">
        <v>22</v>
      </c>
      <c r="H776" s="7">
        <v>11.0</v>
      </c>
      <c r="I776" s="89" t="s">
        <v>205</v>
      </c>
      <c r="J776" s="137" t="s">
        <v>195</v>
      </c>
      <c r="K776" s="132"/>
      <c r="L776" s="87" t="s">
        <v>4247</v>
      </c>
      <c r="M776" s="89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>
      <c r="A777" s="7">
        <v>776.0</v>
      </c>
      <c r="B777" s="8">
        <v>190.0</v>
      </c>
      <c r="C777" s="50" t="s">
        <v>657</v>
      </c>
      <c r="D777" s="69" t="s">
        <v>404</v>
      </c>
      <c r="E777" s="69" t="s">
        <v>658</v>
      </c>
      <c r="F777" s="51"/>
      <c r="G777" s="56" t="s">
        <v>22</v>
      </c>
      <c r="H777" s="56">
        <v>11.0</v>
      </c>
      <c r="I777" s="53" t="s">
        <v>194</v>
      </c>
      <c r="J777" s="51" t="s">
        <v>195</v>
      </c>
      <c r="K777" s="54"/>
      <c r="L777" s="57" t="s">
        <v>659</v>
      </c>
      <c r="M777" s="53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>
      <c r="A778" s="7">
        <v>777.0</v>
      </c>
      <c r="B778" s="8">
        <v>191.0</v>
      </c>
      <c r="C778" s="191" t="s">
        <v>4248</v>
      </c>
      <c r="D778" s="197" t="s">
        <v>4249</v>
      </c>
      <c r="E778" s="197" t="s">
        <v>4250</v>
      </c>
      <c r="F778" s="137"/>
      <c r="G778" s="7" t="s">
        <v>22</v>
      </c>
      <c r="H778" s="7">
        <v>11.0</v>
      </c>
      <c r="I778" s="89" t="s">
        <v>655</v>
      </c>
      <c r="J778" s="137" t="s">
        <v>195</v>
      </c>
      <c r="K778" s="132"/>
      <c r="L778" s="87" t="s">
        <v>4251</v>
      </c>
      <c r="M778" s="89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>
      <c r="A779" s="7">
        <v>778.0</v>
      </c>
      <c r="B779" s="8">
        <v>192.0</v>
      </c>
      <c r="C779" s="191" t="s">
        <v>4252</v>
      </c>
      <c r="D779" s="197" t="s">
        <v>480</v>
      </c>
      <c r="E779" s="197" t="s">
        <v>4253</v>
      </c>
      <c r="F779" s="137"/>
      <c r="G779" s="7" t="s">
        <v>22</v>
      </c>
      <c r="H779" s="7">
        <v>11.0</v>
      </c>
      <c r="I779" s="89" t="s">
        <v>201</v>
      </c>
      <c r="J779" s="137" t="s">
        <v>195</v>
      </c>
      <c r="K779" s="132"/>
      <c r="L779" s="249" t="s">
        <v>4254</v>
      </c>
      <c r="M779" s="89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>
      <c r="A780" s="7">
        <v>779.0</v>
      </c>
      <c r="B780" s="8">
        <v>193.0</v>
      </c>
      <c r="C780" s="160" t="s">
        <v>1978</v>
      </c>
      <c r="D780" s="236" t="s">
        <v>1979</v>
      </c>
      <c r="E780" s="236" t="s">
        <v>1980</v>
      </c>
      <c r="F780" s="118"/>
      <c r="G780" s="116" t="s">
        <v>22</v>
      </c>
      <c r="H780" s="116">
        <v>11.0</v>
      </c>
      <c r="I780" s="114" t="s">
        <v>291</v>
      </c>
      <c r="J780" s="118" t="s">
        <v>195</v>
      </c>
      <c r="K780" s="126">
        <v>60.0</v>
      </c>
      <c r="L780" s="115" t="s">
        <v>4255</v>
      </c>
      <c r="M780" s="1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>
      <c r="A781" s="7">
        <v>780.0</v>
      </c>
      <c r="B781" s="8">
        <v>194.0</v>
      </c>
      <c r="C781" s="191" t="s">
        <v>4256</v>
      </c>
      <c r="D781" s="197" t="s">
        <v>4257</v>
      </c>
      <c r="E781" s="197" t="s">
        <v>4258</v>
      </c>
      <c r="F781" s="137"/>
      <c r="G781" s="7" t="s">
        <v>22</v>
      </c>
      <c r="H781" s="7">
        <v>11.0</v>
      </c>
      <c r="I781" s="89" t="s">
        <v>359</v>
      </c>
      <c r="J781" s="137" t="s">
        <v>195</v>
      </c>
      <c r="K781" s="132"/>
      <c r="L781" s="87" t="s">
        <v>4259</v>
      </c>
      <c r="M781" s="89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>
      <c r="A782" s="7">
        <v>781.0</v>
      </c>
      <c r="B782" s="8">
        <v>195.0</v>
      </c>
      <c r="C782" s="191" t="s">
        <v>4260</v>
      </c>
      <c r="D782" s="197" t="s">
        <v>3458</v>
      </c>
      <c r="E782" s="197" t="s">
        <v>4261</v>
      </c>
      <c r="F782" s="137"/>
      <c r="G782" s="7" t="s">
        <v>22</v>
      </c>
      <c r="H782" s="7">
        <v>11.0</v>
      </c>
      <c r="I782" s="140" t="s">
        <v>511</v>
      </c>
      <c r="J782" s="137" t="s">
        <v>195</v>
      </c>
      <c r="K782" s="132"/>
      <c r="L782" s="87" t="s">
        <v>4262</v>
      </c>
      <c r="M782" s="89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>
      <c r="A783" s="7">
        <v>782.0</v>
      </c>
      <c r="B783" s="8">
        <v>196.0</v>
      </c>
      <c r="C783" s="191" t="s">
        <v>4263</v>
      </c>
      <c r="D783" s="197" t="s">
        <v>1954</v>
      </c>
      <c r="E783" s="197" t="s">
        <v>4264</v>
      </c>
      <c r="F783" s="137"/>
      <c r="G783" s="7" t="s">
        <v>22</v>
      </c>
      <c r="H783" s="7">
        <v>11.0</v>
      </c>
      <c r="I783" s="89" t="s">
        <v>205</v>
      </c>
      <c r="J783" s="137" t="s">
        <v>195</v>
      </c>
      <c r="K783" s="132"/>
      <c r="L783" s="87" t="s">
        <v>4265</v>
      </c>
      <c r="M783" s="89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>
      <c r="A784" s="7">
        <v>783.0</v>
      </c>
      <c r="B784" s="8">
        <v>197.0</v>
      </c>
      <c r="C784" s="191" t="s">
        <v>4266</v>
      </c>
      <c r="D784" s="197" t="s">
        <v>4267</v>
      </c>
      <c r="E784" s="197" t="s">
        <v>4268</v>
      </c>
      <c r="F784" s="289"/>
      <c r="G784" s="7" t="s">
        <v>22</v>
      </c>
      <c r="H784" s="7">
        <v>11.0</v>
      </c>
      <c r="I784" s="89" t="s">
        <v>205</v>
      </c>
      <c r="J784" s="137" t="s">
        <v>195</v>
      </c>
      <c r="K784" s="132"/>
      <c r="L784" s="87" t="s">
        <v>4269</v>
      </c>
      <c r="M784" s="89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>
      <c r="A785" s="7">
        <v>784.0</v>
      </c>
      <c r="B785" s="8">
        <v>198.0</v>
      </c>
      <c r="C785" s="160" t="s">
        <v>1933</v>
      </c>
      <c r="D785" s="115" t="s">
        <v>1934</v>
      </c>
      <c r="E785" s="115" t="s">
        <v>1935</v>
      </c>
      <c r="F785" s="115"/>
      <c r="G785" s="116" t="s">
        <v>22</v>
      </c>
      <c r="H785" s="116">
        <v>11.0</v>
      </c>
      <c r="I785" s="114" t="s">
        <v>201</v>
      </c>
      <c r="J785" s="115" t="s">
        <v>195</v>
      </c>
      <c r="K785" s="126">
        <v>40.0</v>
      </c>
      <c r="L785" s="115" t="s">
        <v>4270</v>
      </c>
      <c r="M785" s="1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>
      <c r="A786" s="7">
        <v>785.0</v>
      </c>
      <c r="B786" s="8">
        <v>199.0</v>
      </c>
      <c r="C786" s="191" t="s">
        <v>4271</v>
      </c>
      <c r="D786" s="197" t="s">
        <v>4272</v>
      </c>
      <c r="E786" s="197" t="s">
        <v>4273</v>
      </c>
      <c r="F786" s="137"/>
      <c r="G786" s="7" t="s">
        <v>13</v>
      </c>
      <c r="H786" s="7">
        <v>12.0</v>
      </c>
      <c r="I786" s="89" t="s">
        <v>239</v>
      </c>
      <c r="J786" s="137" t="s">
        <v>195</v>
      </c>
      <c r="K786" s="132"/>
      <c r="L786" s="87" t="s">
        <v>4274</v>
      </c>
      <c r="M786" s="89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>
      <c r="A787" s="7">
        <v>786.0</v>
      </c>
      <c r="B787" s="8">
        <v>200.0</v>
      </c>
      <c r="C787" s="191" t="s">
        <v>4275</v>
      </c>
      <c r="D787" s="197" t="s">
        <v>4276</v>
      </c>
      <c r="E787" s="197" t="s">
        <v>4277</v>
      </c>
      <c r="F787" s="137"/>
      <c r="G787" s="7" t="s">
        <v>13</v>
      </c>
      <c r="H787" s="7">
        <v>12.0</v>
      </c>
      <c r="I787" s="89" t="s">
        <v>194</v>
      </c>
      <c r="J787" s="137" t="s">
        <v>195</v>
      </c>
      <c r="K787" s="132"/>
      <c r="L787" s="87" t="s">
        <v>4278</v>
      </c>
      <c r="M787" s="89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>
      <c r="A788" s="7">
        <v>787.0</v>
      </c>
      <c r="B788" s="8">
        <v>201.0</v>
      </c>
      <c r="C788" s="191" t="s">
        <v>4279</v>
      </c>
      <c r="D788" s="197" t="s">
        <v>2383</v>
      </c>
      <c r="E788" s="197" t="s">
        <v>4280</v>
      </c>
      <c r="F788" s="137"/>
      <c r="G788" s="7" t="s">
        <v>13</v>
      </c>
      <c r="H788" s="7">
        <v>12.0</v>
      </c>
      <c r="I788" s="89" t="s">
        <v>194</v>
      </c>
      <c r="J788" s="137" t="s">
        <v>195</v>
      </c>
      <c r="K788" s="132"/>
      <c r="L788" s="87" t="s">
        <v>4281</v>
      </c>
      <c r="M788" s="89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>
      <c r="A789" s="7">
        <v>788.0</v>
      </c>
      <c r="B789" s="8">
        <v>202.0</v>
      </c>
      <c r="C789" s="191" t="s">
        <v>4282</v>
      </c>
      <c r="D789" s="197" t="s">
        <v>4283</v>
      </c>
      <c r="E789" s="197" t="s">
        <v>3771</v>
      </c>
      <c r="F789" s="137"/>
      <c r="G789" s="7" t="s">
        <v>13</v>
      </c>
      <c r="H789" s="7">
        <v>12.0</v>
      </c>
      <c r="I789" s="89" t="s">
        <v>194</v>
      </c>
      <c r="J789" s="137" t="s">
        <v>195</v>
      </c>
      <c r="K789" s="132"/>
      <c r="L789" s="87" t="s">
        <v>4284</v>
      </c>
      <c r="M789" s="89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>
      <c r="A790" s="7">
        <v>789.0</v>
      </c>
      <c r="B790" s="8">
        <v>203.0</v>
      </c>
      <c r="C790" s="191" t="s">
        <v>4285</v>
      </c>
      <c r="D790" s="197" t="s">
        <v>4286</v>
      </c>
      <c r="E790" s="197" t="s">
        <v>4287</v>
      </c>
      <c r="F790" s="137"/>
      <c r="G790" s="7" t="s">
        <v>13</v>
      </c>
      <c r="H790" s="7">
        <v>12.0</v>
      </c>
      <c r="I790" s="89" t="s">
        <v>205</v>
      </c>
      <c r="J790" s="137" t="s">
        <v>195</v>
      </c>
      <c r="K790" s="132"/>
      <c r="L790" s="87" t="s">
        <v>4288</v>
      </c>
      <c r="M790" s="89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>
      <c r="A791" s="7">
        <v>790.0</v>
      </c>
      <c r="B791" s="8">
        <v>204.0</v>
      </c>
      <c r="C791" s="191" t="s">
        <v>4289</v>
      </c>
      <c r="D791" s="197" t="s">
        <v>4290</v>
      </c>
      <c r="E791" s="197" t="s">
        <v>4291</v>
      </c>
      <c r="F791" s="137"/>
      <c r="G791" s="7" t="s">
        <v>13</v>
      </c>
      <c r="H791" s="7">
        <v>12.0</v>
      </c>
      <c r="I791" s="89" t="s">
        <v>3015</v>
      </c>
      <c r="J791" s="137" t="s">
        <v>195</v>
      </c>
      <c r="K791" s="132"/>
      <c r="L791" s="87" t="s">
        <v>4292</v>
      </c>
      <c r="M791" s="89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>
      <c r="A792" s="7">
        <v>791.0</v>
      </c>
      <c r="B792" s="8">
        <v>205.0</v>
      </c>
      <c r="C792" s="160" t="s">
        <v>2000</v>
      </c>
      <c r="D792" s="115" t="s">
        <v>320</v>
      </c>
      <c r="E792" s="115" t="s">
        <v>2001</v>
      </c>
      <c r="F792" s="115"/>
      <c r="G792" s="116" t="s">
        <v>13</v>
      </c>
      <c r="H792" s="116">
        <v>12.0</v>
      </c>
      <c r="I792" s="114" t="s">
        <v>56</v>
      </c>
      <c r="J792" s="115" t="s">
        <v>195</v>
      </c>
      <c r="K792" s="126">
        <v>90.0</v>
      </c>
      <c r="L792" s="115" t="s">
        <v>4293</v>
      </c>
      <c r="M792" s="1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>
      <c r="A793" s="7">
        <v>792.0</v>
      </c>
      <c r="B793" s="8">
        <v>206.0</v>
      </c>
      <c r="C793" s="191" t="s">
        <v>4294</v>
      </c>
      <c r="D793" s="197" t="s">
        <v>4295</v>
      </c>
      <c r="E793" s="197" t="s">
        <v>4296</v>
      </c>
      <c r="F793" s="137"/>
      <c r="G793" s="7" t="s">
        <v>13</v>
      </c>
      <c r="H793" s="7">
        <v>12.0</v>
      </c>
      <c r="I793" s="89" t="s">
        <v>201</v>
      </c>
      <c r="J793" s="137" t="s">
        <v>195</v>
      </c>
      <c r="K793" s="132"/>
      <c r="L793" s="87" t="s">
        <v>4297</v>
      </c>
      <c r="M793" s="89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>
      <c r="A794" s="7">
        <v>793.0</v>
      </c>
      <c r="B794" s="8">
        <v>207.0</v>
      </c>
      <c r="C794" s="191" t="s">
        <v>4298</v>
      </c>
      <c r="D794" s="197" t="s">
        <v>589</v>
      </c>
      <c r="E794" s="197" t="s">
        <v>4299</v>
      </c>
      <c r="F794" s="137"/>
      <c r="G794" s="7" t="s">
        <v>13</v>
      </c>
      <c r="H794" s="7">
        <v>12.0</v>
      </c>
      <c r="I794" s="89" t="s">
        <v>201</v>
      </c>
      <c r="J794" s="137" t="s">
        <v>195</v>
      </c>
      <c r="K794" s="132"/>
      <c r="L794" s="87" t="s">
        <v>4300</v>
      </c>
      <c r="M794" s="89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>
      <c r="A795" s="7">
        <v>794.0</v>
      </c>
      <c r="B795" s="8">
        <v>208.0</v>
      </c>
      <c r="C795" s="191" t="s">
        <v>4301</v>
      </c>
      <c r="D795" s="197" t="s">
        <v>985</v>
      </c>
      <c r="E795" s="197" t="s">
        <v>4302</v>
      </c>
      <c r="F795" s="137"/>
      <c r="G795" s="7" t="s">
        <v>13</v>
      </c>
      <c r="H795" s="7">
        <v>12.0</v>
      </c>
      <c r="I795" s="89" t="s">
        <v>205</v>
      </c>
      <c r="J795" s="137" t="s">
        <v>195</v>
      </c>
      <c r="K795" s="132"/>
      <c r="L795" s="87" t="s">
        <v>4303</v>
      </c>
      <c r="M795" s="89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>
      <c r="A796" s="7">
        <v>795.0</v>
      </c>
      <c r="B796" s="8">
        <v>209.0</v>
      </c>
      <c r="C796" s="191" t="s">
        <v>4304</v>
      </c>
      <c r="D796" s="87" t="s">
        <v>589</v>
      </c>
      <c r="E796" s="87" t="s">
        <v>4305</v>
      </c>
      <c r="F796" s="87"/>
      <c r="G796" s="7" t="s">
        <v>13</v>
      </c>
      <c r="H796" s="7">
        <v>12.0</v>
      </c>
      <c r="I796" s="89" t="s">
        <v>708</v>
      </c>
      <c r="J796" s="87" t="s">
        <v>195</v>
      </c>
      <c r="K796" s="132"/>
      <c r="L796" s="87" t="s">
        <v>4306</v>
      </c>
      <c r="M796" s="89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>
      <c r="A797" s="7">
        <v>796.0</v>
      </c>
      <c r="B797" s="8">
        <v>210.0</v>
      </c>
      <c r="C797" s="191" t="s">
        <v>4307</v>
      </c>
      <c r="D797" s="197" t="s">
        <v>4308</v>
      </c>
      <c r="E797" s="197" t="s">
        <v>4309</v>
      </c>
      <c r="F797" s="137"/>
      <c r="G797" s="7" t="s">
        <v>13</v>
      </c>
      <c r="H797" s="7">
        <v>12.0</v>
      </c>
      <c r="I797" s="89" t="s">
        <v>77</v>
      </c>
      <c r="J797" s="137" t="s">
        <v>195</v>
      </c>
      <c r="K797" s="132"/>
      <c r="L797" s="87" t="s">
        <v>4310</v>
      </c>
      <c r="M797" s="89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>
      <c r="A798" s="7">
        <v>797.0</v>
      </c>
      <c r="B798" s="8">
        <v>211.0</v>
      </c>
      <c r="C798" s="160" t="s">
        <v>1950</v>
      </c>
      <c r="D798" s="115" t="s">
        <v>1951</v>
      </c>
      <c r="E798" s="115" t="s">
        <v>1952</v>
      </c>
      <c r="F798" s="115"/>
      <c r="G798" s="116" t="s">
        <v>13</v>
      </c>
      <c r="H798" s="116">
        <v>12.0</v>
      </c>
      <c r="I798" s="114" t="s">
        <v>194</v>
      </c>
      <c r="J798" s="115" t="s">
        <v>195</v>
      </c>
      <c r="K798" s="126">
        <v>60.0</v>
      </c>
      <c r="L798" s="115" t="s">
        <v>4311</v>
      </c>
      <c r="M798" s="1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>
      <c r="A799" s="7">
        <v>798.0</v>
      </c>
      <c r="B799" s="8">
        <v>212.0</v>
      </c>
      <c r="C799" s="191" t="s">
        <v>4312</v>
      </c>
      <c r="D799" s="197" t="s">
        <v>276</v>
      </c>
      <c r="E799" s="197" t="s">
        <v>4313</v>
      </c>
      <c r="F799" s="137"/>
      <c r="G799" s="7" t="s">
        <v>13</v>
      </c>
      <c r="H799" s="7">
        <v>12.0</v>
      </c>
      <c r="I799" s="89" t="s">
        <v>158</v>
      </c>
      <c r="J799" s="137" t="s">
        <v>195</v>
      </c>
      <c r="K799" s="132"/>
      <c r="L799" s="87" t="s">
        <v>4314</v>
      </c>
      <c r="M799" s="89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>
      <c r="A800" s="7">
        <v>799.0</v>
      </c>
      <c r="B800" s="8">
        <v>213.0</v>
      </c>
      <c r="C800" s="191" t="s">
        <v>4315</v>
      </c>
      <c r="D800" s="197" t="s">
        <v>4316</v>
      </c>
      <c r="E800" s="197" t="s">
        <v>4317</v>
      </c>
      <c r="F800" s="137"/>
      <c r="G800" s="7" t="s">
        <v>13</v>
      </c>
      <c r="H800" s="7">
        <v>12.0</v>
      </c>
      <c r="I800" s="140" t="s">
        <v>1902</v>
      </c>
      <c r="J800" s="137" t="s">
        <v>195</v>
      </c>
      <c r="K800" s="132"/>
      <c r="L800" s="87" t="s">
        <v>4318</v>
      </c>
      <c r="M800" s="89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>
      <c r="A801" s="7">
        <v>800.0</v>
      </c>
      <c r="B801" s="8">
        <v>214.0</v>
      </c>
      <c r="C801" s="191" t="s">
        <v>4319</v>
      </c>
      <c r="D801" s="197" t="s">
        <v>4320</v>
      </c>
      <c r="E801" s="197" t="s">
        <v>4321</v>
      </c>
      <c r="F801" s="137"/>
      <c r="G801" s="7" t="s">
        <v>13</v>
      </c>
      <c r="H801" s="7">
        <v>12.0</v>
      </c>
      <c r="I801" s="89" t="s">
        <v>239</v>
      </c>
      <c r="J801" s="137" t="s">
        <v>195</v>
      </c>
      <c r="K801" s="132"/>
      <c r="L801" s="87" t="s">
        <v>4322</v>
      </c>
      <c r="M801" s="89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>
      <c r="A802" s="7">
        <v>801.0</v>
      </c>
      <c r="B802" s="8">
        <v>215.0</v>
      </c>
      <c r="C802" s="191" t="s">
        <v>4323</v>
      </c>
      <c r="D802" s="197" t="s">
        <v>4324</v>
      </c>
      <c r="E802" s="197" t="s">
        <v>4325</v>
      </c>
      <c r="F802" s="137"/>
      <c r="G802" s="7" t="s">
        <v>13</v>
      </c>
      <c r="H802" s="7">
        <v>12.0</v>
      </c>
      <c r="I802" s="89" t="s">
        <v>205</v>
      </c>
      <c r="J802" s="137" t="s">
        <v>195</v>
      </c>
      <c r="K802" s="132"/>
      <c r="L802" s="87" t="s">
        <v>4326</v>
      </c>
      <c r="M802" s="89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>
      <c r="A803" s="7">
        <v>802.0</v>
      </c>
      <c r="B803" s="8">
        <v>216.0</v>
      </c>
      <c r="C803" s="191" t="s">
        <v>4327</v>
      </c>
      <c r="D803" s="197" t="s">
        <v>1288</v>
      </c>
      <c r="E803" s="197" t="s">
        <v>4328</v>
      </c>
      <c r="F803" s="137"/>
      <c r="G803" s="7" t="s">
        <v>13</v>
      </c>
      <c r="H803" s="7">
        <v>12.0</v>
      </c>
      <c r="I803" s="89" t="s">
        <v>56</v>
      </c>
      <c r="J803" s="137" t="s">
        <v>195</v>
      </c>
      <c r="K803" s="132"/>
      <c r="L803" s="87" t="s">
        <v>4329</v>
      </c>
      <c r="M803" s="89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>
      <c r="A804" s="7">
        <v>803.0</v>
      </c>
      <c r="B804" s="8">
        <v>217.0</v>
      </c>
      <c r="C804" s="191" t="s">
        <v>4330</v>
      </c>
      <c r="D804" s="197" t="s">
        <v>4331</v>
      </c>
      <c r="E804" s="197" t="s">
        <v>4332</v>
      </c>
      <c r="F804" s="137"/>
      <c r="G804" s="7" t="s">
        <v>13</v>
      </c>
      <c r="H804" s="7">
        <v>12.0</v>
      </c>
      <c r="I804" s="89" t="s">
        <v>239</v>
      </c>
      <c r="J804" s="137" t="s">
        <v>195</v>
      </c>
      <c r="K804" s="132"/>
      <c r="L804" s="87" t="s">
        <v>4333</v>
      </c>
      <c r="M804" s="89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>
      <c r="A805" s="7">
        <v>804.0</v>
      </c>
      <c r="B805" s="8">
        <v>218.0</v>
      </c>
      <c r="C805" s="191" t="s">
        <v>4334</v>
      </c>
      <c r="D805" s="197" t="s">
        <v>276</v>
      </c>
      <c r="E805" s="197" t="s">
        <v>4335</v>
      </c>
      <c r="F805" s="137"/>
      <c r="G805" s="7" t="s">
        <v>13</v>
      </c>
      <c r="H805" s="7">
        <v>12.0</v>
      </c>
      <c r="I805" s="89" t="s">
        <v>232</v>
      </c>
      <c r="J805" s="137" t="s">
        <v>195</v>
      </c>
      <c r="K805" s="132"/>
      <c r="L805" s="87" t="s">
        <v>4336</v>
      </c>
      <c r="M805" s="89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>
      <c r="A806" s="7">
        <v>805.0</v>
      </c>
      <c r="B806" s="8">
        <v>219.0</v>
      </c>
      <c r="C806" s="191" t="s">
        <v>4337</v>
      </c>
      <c r="D806" s="197" t="s">
        <v>2799</v>
      </c>
      <c r="E806" s="197" t="s">
        <v>4338</v>
      </c>
      <c r="F806" s="137"/>
      <c r="G806" s="7" t="s">
        <v>13</v>
      </c>
      <c r="H806" s="7">
        <v>12.0</v>
      </c>
      <c r="I806" s="89" t="s">
        <v>239</v>
      </c>
      <c r="J806" s="137" t="s">
        <v>195</v>
      </c>
      <c r="K806" s="132"/>
      <c r="L806" s="87" t="s">
        <v>4339</v>
      </c>
      <c r="M806" s="89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>
      <c r="A807" s="7">
        <v>806.0</v>
      </c>
      <c r="B807" s="8">
        <v>220.0</v>
      </c>
      <c r="C807" s="191" t="s">
        <v>4340</v>
      </c>
      <c r="D807" s="197" t="s">
        <v>4341</v>
      </c>
      <c r="E807" s="197" t="s">
        <v>4342</v>
      </c>
      <c r="F807" s="137"/>
      <c r="G807" s="7" t="s">
        <v>13</v>
      </c>
      <c r="H807" s="7">
        <v>12.0</v>
      </c>
      <c r="I807" s="140" t="s">
        <v>511</v>
      </c>
      <c r="J807" s="137" t="s">
        <v>195</v>
      </c>
      <c r="K807" s="132"/>
      <c r="L807" s="87" t="s">
        <v>4343</v>
      </c>
      <c r="M807" s="89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>
      <c r="A808" s="7">
        <v>807.0</v>
      </c>
      <c r="B808" s="8">
        <v>221.0</v>
      </c>
      <c r="C808" s="160" t="s">
        <v>2008</v>
      </c>
      <c r="D808" s="115" t="s">
        <v>2009</v>
      </c>
      <c r="E808" s="115" t="s">
        <v>2010</v>
      </c>
      <c r="F808" s="115"/>
      <c r="G808" s="116" t="s">
        <v>13</v>
      </c>
      <c r="H808" s="116">
        <v>12.0</v>
      </c>
      <c r="I808" s="114" t="s">
        <v>359</v>
      </c>
      <c r="J808" s="115" t="s">
        <v>195</v>
      </c>
      <c r="K808" s="290">
        <v>90.0</v>
      </c>
      <c r="L808" s="115" t="s">
        <v>4344</v>
      </c>
      <c r="M808" s="291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>
      <c r="A809" s="7">
        <v>808.0</v>
      </c>
      <c r="B809" s="8">
        <v>222.0</v>
      </c>
      <c r="C809" s="191" t="s">
        <v>4345</v>
      </c>
      <c r="D809" s="197" t="s">
        <v>4346</v>
      </c>
      <c r="E809" s="197" t="s">
        <v>4347</v>
      </c>
      <c r="F809" s="137"/>
      <c r="G809" s="7" t="s">
        <v>13</v>
      </c>
      <c r="H809" s="7">
        <v>12.0</v>
      </c>
      <c r="I809" s="89" t="s">
        <v>201</v>
      </c>
      <c r="J809" s="137" t="s">
        <v>195</v>
      </c>
      <c r="K809" s="292"/>
      <c r="L809" s="87" t="s">
        <v>4348</v>
      </c>
      <c r="M809" s="293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>
      <c r="A810" s="7">
        <v>809.0</v>
      </c>
      <c r="B810" s="8">
        <v>223.0</v>
      </c>
      <c r="C810" s="50" t="s">
        <v>660</v>
      </c>
      <c r="D810" s="69" t="s">
        <v>661</v>
      </c>
      <c r="E810" s="69" t="s">
        <v>662</v>
      </c>
      <c r="F810" s="51"/>
      <c r="G810" s="56" t="s">
        <v>13</v>
      </c>
      <c r="H810" s="56">
        <v>12.0</v>
      </c>
      <c r="I810" s="53" t="s">
        <v>643</v>
      </c>
      <c r="J810" s="51" t="s">
        <v>195</v>
      </c>
      <c r="K810" s="71"/>
      <c r="L810" s="57" t="s">
        <v>663</v>
      </c>
      <c r="M810" s="29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>
      <c r="A811" s="7">
        <v>810.0</v>
      </c>
      <c r="B811" s="8">
        <v>224.0</v>
      </c>
      <c r="C811" s="191" t="s">
        <v>4349</v>
      </c>
      <c r="D811" s="197" t="s">
        <v>4350</v>
      </c>
      <c r="E811" s="197" t="s">
        <v>4351</v>
      </c>
      <c r="F811" s="137"/>
      <c r="G811" s="7" t="s">
        <v>13</v>
      </c>
      <c r="H811" s="7">
        <v>12.0</v>
      </c>
      <c r="I811" s="89" t="s">
        <v>194</v>
      </c>
      <c r="J811" s="137" t="s">
        <v>195</v>
      </c>
      <c r="K811" s="292"/>
      <c r="L811" s="87" t="s">
        <v>4352</v>
      </c>
      <c r="M811" s="293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>
      <c r="A812" s="7">
        <v>811.0</v>
      </c>
      <c r="B812" s="8">
        <v>225.0</v>
      </c>
      <c r="C812" s="191" t="s">
        <v>4353</v>
      </c>
      <c r="D812" s="197" t="s">
        <v>173</v>
      </c>
      <c r="E812" s="197" t="s">
        <v>4354</v>
      </c>
      <c r="F812" s="137"/>
      <c r="G812" s="7" t="s">
        <v>13</v>
      </c>
      <c r="H812" s="7">
        <v>12.0</v>
      </c>
      <c r="I812" s="89" t="s">
        <v>205</v>
      </c>
      <c r="J812" s="137" t="s">
        <v>195</v>
      </c>
      <c r="K812" s="292"/>
      <c r="L812" s="87" t="s">
        <v>4355</v>
      </c>
      <c r="M812" s="293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>
      <c r="A813" s="7">
        <v>812.0</v>
      </c>
      <c r="B813" s="8">
        <v>226.0</v>
      </c>
      <c r="C813" s="191" t="s">
        <v>4356</v>
      </c>
      <c r="D813" s="197" t="s">
        <v>241</v>
      </c>
      <c r="E813" s="197" t="s">
        <v>4357</v>
      </c>
      <c r="F813" s="137"/>
      <c r="G813" s="7" t="s">
        <v>13</v>
      </c>
      <c r="H813" s="7">
        <v>12.0</v>
      </c>
      <c r="I813" s="89" t="s">
        <v>239</v>
      </c>
      <c r="J813" s="137" t="s">
        <v>195</v>
      </c>
      <c r="K813" s="292"/>
      <c r="L813" s="87" t="s">
        <v>4358</v>
      </c>
      <c r="M813" s="293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>
      <c r="A814" s="7">
        <v>813.0</v>
      </c>
      <c r="B814" s="8">
        <v>227.0</v>
      </c>
      <c r="C814" s="191" t="s">
        <v>4359</v>
      </c>
      <c r="D814" s="197" t="s">
        <v>2777</v>
      </c>
      <c r="E814" s="197" t="s">
        <v>4360</v>
      </c>
      <c r="F814" s="289"/>
      <c r="G814" s="7" t="s">
        <v>13</v>
      </c>
      <c r="H814" s="7">
        <v>12.0</v>
      </c>
      <c r="I814" s="89" t="s">
        <v>205</v>
      </c>
      <c r="J814" s="137" t="s">
        <v>195</v>
      </c>
      <c r="K814" s="292"/>
      <c r="L814" s="87" t="s">
        <v>4361</v>
      </c>
      <c r="M814" s="293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>
      <c r="A815" s="7">
        <v>814.0</v>
      </c>
      <c r="B815" s="8">
        <v>228.0</v>
      </c>
      <c r="C815" s="191" t="s">
        <v>4362</v>
      </c>
      <c r="D815" s="197" t="s">
        <v>4363</v>
      </c>
      <c r="E815" s="197" t="s">
        <v>4364</v>
      </c>
      <c r="F815" s="137"/>
      <c r="G815" s="7" t="s">
        <v>13</v>
      </c>
      <c r="H815" s="7">
        <v>12.0</v>
      </c>
      <c r="I815" s="89" t="s">
        <v>194</v>
      </c>
      <c r="J815" s="137" t="s">
        <v>195</v>
      </c>
      <c r="K815" s="292"/>
      <c r="L815" s="87" t="s">
        <v>4365</v>
      </c>
      <c r="M815" s="293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>
      <c r="A816" s="7">
        <v>815.0</v>
      </c>
      <c r="B816" s="8">
        <v>229.0</v>
      </c>
      <c r="C816" s="191" t="s">
        <v>4366</v>
      </c>
      <c r="D816" s="197" t="s">
        <v>4367</v>
      </c>
      <c r="E816" s="197" t="s">
        <v>4368</v>
      </c>
      <c r="F816" s="137"/>
      <c r="G816" s="7" t="s">
        <v>13</v>
      </c>
      <c r="H816" s="7">
        <v>12.0</v>
      </c>
      <c r="I816" s="89" t="s">
        <v>194</v>
      </c>
      <c r="J816" s="137" t="s">
        <v>195</v>
      </c>
      <c r="K816" s="292"/>
      <c r="L816" s="87" t="s">
        <v>4369</v>
      </c>
      <c r="M816" s="293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>
      <c r="A817" s="7">
        <v>816.0</v>
      </c>
      <c r="B817" s="8">
        <v>230.0</v>
      </c>
      <c r="C817" s="191" t="s">
        <v>4370</v>
      </c>
      <c r="D817" s="197" t="s">
        <v>1211</v>
      </c>
      <c r="E817" s="197" t="s">
        <v>4371</v>
      </c>
      <c r="F817" s="137"/>
      <c r="G817" s="7" t="s">
        <v>13</v>
      </c>
      <c r="H817" s="7">
        <v>12.0</v>
      </c>
      <c r="I817" s="89" t="s">
        <v>205</v>
      </c>
      <c r="J817" s="137" t="s">
        <v>195</v>
      </c>
      <c r="K817" s="292"/>
      <c r="L817" s="87" t="s">
        <v>4372</v>
      </c>
      <c r="M817" s="293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>
      <c r="A818" s="7">
        <v>817.0</v>
      </c>
      <c r="B818" s="8">
        <v>231.0</v>
      </c>
      <c r="C818" s="191" t="s">
        <v>4373</v>
      </c>
      <c r="D818" s="197" t="s">
        <v>1288</v>
      </c>
      <c r="E818" s="197" t="s">
        <v>4374</v>
      </c>
      <c r="F818" s="137"/>
      <c r="G818" s="7" t="s">
        <v>13</v>
      </c>
      <c r="H818" s="7">
        <v>12.0</v>
      </c>
      <c r="I818" s="89" t="s">
        <v>56</v>
      </c>
      <c r="J818" s="137" t="s">
        <v>195</v>
      </c>
      <c r="K818" s="292"/>
      <c r="L818" s="87" t="s">
        <v>4375</v>
      </c>
      <c r="M818" s="293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>
      <c r="A819" s="7">
        <v>818.0</v>
      </c>
      <c r="B819" s="8">
        <v>232.0</v>
      </c>
      <c r="C819" s="191" t="s">
        <v>4376</v>
      </c>
      <c r="D819" s="197" t="s">
        <v>4377</v>
      </c>
      <c r="E819" s="197" t="s">
        <v>4378</v>
      </c>
      <c r="F819" s="137"/>
      <c r="G819" s="7" t="s">
        <v>13</v>
      </c>
      <c r="H819" s="7">
        <v>12.0</v>
      </c>
      <c r="I819" s="89" t="s">
        <v>978</v>
      </c>
      <c r="J819" s="137" t="s">
        <v>195</v>
      </c>
      <c r="K819" s="292"/>
      <c r="L819" s="87" t="s">
        <v>4379</v>
      </c>
      <c r="M819" s="293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>
      <c r="A820" s="7">
        <v>819.0</v>
      </c>
      <c r="B820" s="8">
        <v>233.0</v>
      </c>
      <c r="C820" s="191" t="s">
        <v>4380</v>
      </c>
      <c r="D820" s="197" t="s">
        <v>697</v>
      </c>
      <c r="E820" s="197" t="s">
        <v>4381</v>
      </c>
      <c r="F820" s="137"/>
      <c r="G820" s="7" t="s">
        <v>13</v>
      </c>
      <c r="H820" s="7">
        <v>12.0</v>
      </c>
      <c r="I820" s="89" t="s">
        <v>56</v>
      </c>
      <c r="J820" s="137" t="s">
        <v>195</v>
      </c>
      <c r="K820" s="292"/>
      <c r="L820" s="87" t="s">
        <v>4382</v>
      </c>
      <c r="M820" s="293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>
      <c r="A821" s="7">
        <v>820.0</v>
      </c>
      <c r="B821" s="8">
        <v>234.0</v>
      </c>
      <c r="C821" s="191" t="s">
        <v>4383</v>
      </c>
      <c r="D821" s="197" t="s">
        <v>4384</v>
      </c>
      <c r="E821" s="197" t="s">
        <v>4385</v>
      </c>
      <c r="F821" s="137"/>
      <c r="G821" s="7" t="s">
        <v>13</v>
      </c>
      <c r="H821" s="7">
        <v>12.0</v>
      </c>
      <c r="I821" s="89" t="s">
        <v>205</v>
      </c>
      <c r="J821" s="137" t="s">
        <v>195</v>
      </c>
      <c r="K821" s="292"/>
      <c r="L821" s="87" t="s">
        <v>4386</v>
      </c>
      <c r="M821" s="293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>
      <c r="A822" s="7">
        <v>821.0</v>
      </c>
      <c r="B822" s="8">
        <v>235.0</v>
      </c>
      <c r="C822" s="191" t="s">
        <v>4387</v>
      </c>
      <c r="D822" s="197" t="s">
        <v>4388</v>
      </c>
      <c r="E822" s="197" t="s">
        <v>4389</v>
      </c>
      <c r="F822" s="137"/>
      <c r="G822" s="7" t="s">
        <v>13</v>
      </c>
      <c r="H822" s="7">
        <v>12.0</v>
      </c>
      <c r="I822" s="89" t="s">
        <v>201</v>
      </c>
      <c r="J822" s="137" t="s">
        <v>195</v>
      </c>
      <c r="K822" s="292"/>
      <c r="L822" s="87" t="s">
        <v>4390</v>
      </c>
      <c r="M822" s="293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>
      <c r="A823" s="7">
        <v>822.0</v>
      </c>
      <c r="B823" s="8">
        <v>236.0</v>
      </c>
      <c r="C823" s="191" t="s">
        <v>4391</v>
      </c>
      <c r="D823" s="197" t="s">
        <v>4392</v>
      </c>
      <c r="E823" s="197" t="s">
        <v>4393</v>
      </c>
      <c r="F823" s="137"/>
      <c r="G823" s="7" t="s">
        <v>13</v>
      </c>
      <c r="H823" s="7">
        <v>12.0</v>
      </c>
      <c r="I823" s="89" t="s">
        <v>201</v>
      </c>
      <c r="J823" s="137" t="s">
        <v>195</v>
      </c>
      <c r="K823" s="292"/>
      <c r="L823" s="87" t="s">
        <v>4394</v>
      </c>
      <c r="M823" s="293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>
      <c r="A824" s="7">
        <v>823.0</v>
      </c>
      <c r="B824" s="8">
        <v>237.0</v>
      </c>
      <c r="C824" s="191" t="s">
        <v>4395</v>
      </c>
      <c r="D824" s="197" t="s">
        <v>4396</v>
      </c>
      <c r="E824" s="197" t="s">
        <v>4397</v>
      </c>
      <c r="F824" s="137"/>
      <c r="G824" s="7" t="s">
        <v>13</v>
      </c>
      <c r="H824" s="7">
        <v>12.0</v>
      </c>
      <c r="I824" s="89" t="s">
        <v>205</v>
      </c>
      <c r="J824" s="137" t="s">
        <v>195</v>
      </c>
      <c r="K824" s="292"/>
      <c r="L824" s="87" t="s">
        <v>4398</v>
      </c>
      <c r="M824" s="293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>
      <c r="A825" s="7">
        <v>824.0</v>
      </c>
      <c r="B825" s="8">
        <v>238.0</v>
      </c>
      <c r="C825" s="191" t="s">
        <v>4399</v>
      </c>
      <c r="D825" s="197" t="s">
        <v>1637</v>
      </c>
      <c r="E825" s="197" t="s">
        <v>4400</v>
      </c>
      <c r="F825" s="137"/>
      <c r="G825" s="7" t="s">
        <v>13</v>
      </c>
      <c r="H825" s="7">
        <v>12.0</v>
      </c>
      <c r="I825" s="89" t="s">
        <v>205</v>
      </c>
      <c r="J825" s="137" t="s">
        <v>195</v>
      </c>
      <c r="K825" s="292"/>
      <c r="L825" s="87" t="s">
        <v>4401</v>
      </c>
      <c r="M825" s="293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>
      <c r="A826" s="7">
        <v>825.0</v>
      </c>
      <c r="B826" s="8">
        <v>239.0</v>
      </c>
      <c r="C826" s="160" t="s">
        <v>1986</v>
      </c>
      <c r="D826" s="115" t="s">
        <v>1987</v>
      </c>
      <c r="E826" s="115" t="s">
        <v>1988</v>
      </c>
      <c r="F826" s="115"/>
      <c r="G826" s="116" t="s">
        <v>13</v>
      </c>
      <c r="H826" s="116">
        <v>12.0</v>
      </c>
      <c r="I826" s="114" t="s">
        <v>205</v>
      </c>
      <c r="J826" s="115" t="s">
        <v>195</v>
      </c>
      <c r="K826" s="290">
        <v>20.0</v>
      </c>
      <c r="L826" s="115" t="s">
        <v>4402</v>
      </c>
      <c r="M826" s="291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>
      <c r="A827" s="7">
        <v>826.0</v>
      </c>
      <c r="B827" s="8">
        <v>240.0</v>
      </c>
      <c r="C827" s="160" t="s">
        <v>1989</v>
      </c>
      <c r="D827" s="115" t="s">
        <v>1990</v>
      </c>
      <c r="E827" s="115" t="s">
        <v>1991</v>
      </c>
      <c r="F827" s="115"/>
      <c r="G827" s="116" t="s">
        <v>13</v>
      </c>
      <c r="H827" s="116">
        <v>12.0</v>
      </c>
      <c r="I827" s="114" t="s">
        <v>205</v>
      </c>
      <c r="J827" s="115" t="s">
        <v>195</v>
      </c>
      <c r="K827" s="290">
        <v>60.0</v>
      </c>
      <c r="L827" s="115" t="s">
        <v>4403</v>
      </c>
      <c r="M827" s="291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>
      <c r="A828" s="7">
        <v>827.0</v>
      </c>
      <c r="B828" s="8">
        <v>241.0</v>
      </c>
      <c r="C828" s="191" t="s">
        <v>4404</v>
      </c>
      <c r="D828" s="197" t="s">
        <v>1269</v>
      </c>
      <c r="E828" s="197" t="s">
        <v>4405</v>
      </c>
      <c r="F828" s="137"/>
      <c r="G828" s="7" t="s">
        <v>13</v>
      </c>
      <c r="H828" s="7">
        <v>12.0</v>
      </c>
      <c r="I828" s="89" t="s">
        <v>205</v>
      </c>
      <c r="J828" s="137" t="s">
        <v>195</v>
      </c>
      <c r="K828" s="292"/>
      <c r="L828" s="87" t="s">
        <v>4406</v>
      </c>
      <c r="M828" s="293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>
      <c r="A829" s="7">
        <v>828.0</v>
      </c>
      <c r="B829" s="8">
        <v>242.0</v>
      </c>
      <c r="C829" s="191" t="s">
        <v>4407</v>
      </c>
      <c r="D829" s="197" t="s">
        <v>4408</v>
      </c>
      <c r="E829" s="197" t="s">
        <v>4409</v>
      </c>
      <c r="F829" s="137"/>
      <c r="G829" s="7" t="s">
        <v>22</v>
      </c>
      <c r="H829" s="7">
        <v>12.0</v>
      </c>
      <c r="I829" s="89" t="s">
        <v>239</v>
      </c>
      <c r="J829" s="137" t="s">
        <v>195</v>
      </c>
      <c r="K829" s="292"/>
      <c r="L829" s="87" t="s">
        <v>4410</v>
      </c>
      <c r="M829" s="293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>
      <c r="A830" s="7">
        <v>829.0</v>
      </c>
      <c r="B830" s="8">
        <v>243.0</v>
      </c>
      <c r="C830" s="191" t="s">
        <v>4411</v>
      </c>
      <c r="D830" s="197" t="s">
        <v>4412</v>
      </c>
      <c r="E830" s="197" t="s">
        <v>4413</v>
      </c>
      <c r="F830" s="137"/>
      <c r="G830" s="7" t="s">
        <v>22</v>
      </c>
      <c r="H830" s="7">
        <v>12.0</v>
      </c>
      <c r="I830" s="89" t="s">
        <v>194</v>
      </c>
      <c r="J830" s="137" t="s">
        <v>195</v>
      </c>
      <c r="K830" s="292"/>
      <c r="L830" s="87" t="s">
        <v>4414</v>
      </c>
      <c r="M830" s="293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>
      <c r="A831" s="7">
        <v>830.0</v>
      </c>
      <c r="B831" s="8">
        <v>244.0</v>
      </c>
      <c r="C831" s="160" t="s">
        <v>1907</v>
      </c>
      <c r="D831" s="115" t="s">
        <v>1908</v>
      </c>
      <c r="E831" s="115" t="s">
        <v>1909</v>
      </c>
      <c r="F831" s="115"/>
      <c r="G831" s="116" t="s">
        <v>22</v>
      </c>
      <c r="H831" s="116">
        <v>12.0</v>
      </c>
      <c r="I831" s="114" t="s">
        <v>205</v>
      </c>
      <c r="J831" s="115" t="s">
        <v>195</v>
      </c>
      <c r="K831" s="290">
        <v>40.0</v>
      </c>
      <c r="L831" s="115" t="s">
        <v>4415</v>
      </c>
      <c r="M831" s="291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>
      <c r="A832" s="7">
        <v>831.0</v>
      </c>
      <c r="B832" s="8">
        <v>245.0</v>
      </c>
      <c r="C832" s="191" t="s">
        <v>4416</v>
      </c>
      <c r="D832" s="197" t="s">
        <v>234</v>
      </c>
      <c r="E832" s="197" t="s">
        <v>4417</v>
      </c>
      <c r="F832" s="137"/>
      <c r="G832" s="7" t="s">
        <v>22</v>
      </c>
      <c r="H832" s="7">
        <v>12.0</v>
      </c>
      <c r="I832" s="89" t="s">
        <v>90</v>
      </c>
      <c r="J832" s="137" t="s">
        <v>195</v>
      </c>
      <c r="K832" s="292"/>
      <c r="L832" s="87" t="s">
        <v>4418</v>
      </c>
      <c r="M832" s="293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>
      <c r="A833" s="7">
        <v>832.0</v>
      </c>
      <c r="B833" s="8">
        <v>246.0</v>
      </c>
      <c r="C833" s="191" t="s">
        <v>4419</v>
      </c>
      <c r="D833" s="197" t="s">
        <v>1865</v>
      </c>
      <c r="E833" s="197" t="s">
        <v>4420</v>
      </c>
      <c r="F833" s="137"/>
      <c r="G833" s="7" t="s">
        <v>22</v>
      </c>
      <c r="H833" s="7">
        <v>12.0</v>
      </c>
      <c r="I833" s="89" t="s">
        <v>205</v>
      </c>
      <c r="J833" s="137" t="s">
        <v>195</v>
      </c>
      <c r="K833" s="292"/>
      <c r="L833" s="87" t="s">
        <v>4421</v>
      </c>
      <c r="M833" s="293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>
      <c r="A834" s="7">
        <v>833.0</v>
      </c>
      <c r="B834" s="8">
        <v>247.0</v>
      </c>
      <c r="C834" s="191" t="s">
        <v>4422</v>
      </c>
      <c r="D834" s="197" t="s">
        <v>4423</v>
      </c>
      <c r="E834" s="197" t="s">
        <v>4424</v>
      </c>
      <c r="F834" s="137"/>
      <c r="G834" s="7" t="s">
        <v>22</v>
      </c>
      <c r="H834" s="7">
        <v>12.0</v>
      </c>
      <c r="I834" s="89" t="s">
        <v>239</v>
      </c>
      <c r="J834" s="137" t="s">
        <v>195</v>
      </c>
      <c r="K834" s="292"/>
      <c r="L834" s="87" t="s">
        <v>4425</v>
      </c>
      <c r="M834" s="293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>
      <c r="A835" s="7">
        <v>834.0</v>
      </c>
      <c r="B835" s="8">
        <v>248.0</v>
      </c>
      <c r="C835" s="191" t="s">
        <v>4426</v>
      </c>
      <c r="D835" s="197" t="s">
        <v>4427</v>
      </c>
      <c r="E835" s="197" t="s">
        <v>4428</v>
      </c>
      <c r="F835" s="137"/>
      <c r="G835" s="7" t="s">
        <v>22</v>
      </c>
      <c r="H835" s="7">
        <v>12.0</v>
      </c>
      <c r="I835" s="89" t="s">
        <v>201</v>
      </c>
      <c r="J835" s="137" t="s">
        <v>195</v>
      </c>
      <c r="K835" s="292"/>
      <c r="L835" s="87" t="s">
        <v>4429</v>
      </c>
      <c r="M835" s="293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>
      <c r="A836" s="7">
        <v>835.0</v>
      </c>
      <c r="B836" s="8">
        <v>249.0</v>
      </c>
      <c r="C836" s="191" t="s">
        <v>4430</v>
      </c>
      <c r="D836" s="197" t="s">
        <v>773</v>
      </c>
      <c r="E836" s="197" t="s">
        <v>4431</v>
      </c>
      <c r="F836" s="137"/>
      <c r="G836" s="7" t="s">
        <v>22</v>
      </c>
      <c r="H836" s="7">
        <v>12.0</v>
      </c>
      <c r="I836" s="89" t="s">
        <v>4432</v>
      </c>
      <c r="J836" s="137" t="s">
        <v>195</v>
      </c>
      <c r="K836" s="292"/>
      <c r="L836" s="87" t="s">
        <v>4433</v>
      </c>
      <c r="M836" s="293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>
      <c r="A837" s="7">
        <v>836.0</v>
      </c>
      <c r="B837" s="8">
        <v>250.0</v>
      </c>
      <c r="C837" s="50" t="s">
        <v>664</v>
      </c>
      <c r="D837" s="69" t="s">
        <v>665</v>
      </c>
      <c r="E837" s="69" t="s">
        <v>666</v>
      </c>
      <c r="F837" s="51"/>
      <c r="G837" s="56" t="s">
        <v>22</v>
      </c>
      <c r="H837" s="56">
        <v>12.0</v>
      </c>
      <c r="I837" s="53" t="s">
        <v>110</v>
      </c>
      <c r="J837" s="51" t="s">
        <v>195</v>
      </c>
      <c r="K837" s="71"/>
      <c r="L837" s="55" t="s">
        <v>667</v>
      </c>
      <c r="M837" s="29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>
      <c r="A838" s="7">
        <v>837.0</v>
      </c>
      <c r="B838" s="8">
        <v>251.0</v>
      </c>
      <c r="C838" s="191" t="s">
        <v>4434</v>
      </c>
      <c r="D838" s="197" t="s">
        <v>4435</v>
      </c>
      <c r="E838" s="197" t="s">
        <v>4436</v>
      </c>
      <c r="F838" s="137"/>
      <c r="G838" s="7" t="s">
        <v>22</v>
      </c>
      <c r="H838" s="7">
        <v>12.0</v>
      </c>
      <c r="I838" s="89" t="s">
        <v>194</v>
      </c>
      <c r="J838" s="137" t="s">
        <v>195</v>
      </c>
      <c r="K838" s="292"/>
      <c r="L838" s="87" t="s">
        <v>4437</v>
      </c>
      <c r="M838" s="293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>
      <c r="A839" s="7">
        <v>838.0</v>
      </c>
      <c r="B839" s="8">
        <v>252.0</v>
      </c>
      <c r="C839" s="50" t="s">
        <v>668</v>
      </c>
      <c r="D839" s="69" t="s">
        <v>669</v>
      </c>
      <c r="E839" s="69" t="s">
        <v>670</v>
      </c>
      <c r="F839" s="51"/>
      <c r="G839" s="56" t="s">
        <v>22</v>
      </c>
      <c r="H839" s="56">
        <v>12.0</v>
      </c>
      <c r="I839" s="53" t="s">
        <v>194</v>
      </c>
      <c r="J839" s="51" t="s">
        <v>195</v>
      </c>
      <c r="K839" s="71"/>
      <c r="L839" s="57" t="s">
        <v>671</v>
      </c>
      <c r="M839" s="29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>
      <c r="A840" s="7">
        <v>839.0</v>
      </c>
      <c r="B840" s="8">
        <v>253.0</v>
      </c>
      <c r="C840" s="191" t="s">
        <v>4438</v>
      </c>
      <c r="D840" s="197" t="s">
        <v>286</v>
      </c>
      <c r="E840" s="197" t="s">
        <v>4439</v>
      </c>
      <c r="F840" s="137"/>
      <c r="G840" s="7" t="s">
        <v>22</v>
      </c>
      <c r="H840" s="7">
        <v>12.0</v>
      </c>
      <c r="I840" s="89" t="s">
        <v>56</v>
      </c>
      <c r="J840" s="137" t="s">
        <v>195</v>
      </c>
      <c r="K840" s="292"/>
      <c r="L840" s="87" t="s">
        <v>4440</v>
      </c>
      <c r="M840" s="293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>
      <c r="A841" s="7">
        <v>840.0</v>
      </c>
      <c r="B841" s="8">
        <v>254.0</v>
      </c>
      <c r="C841" s="160" t="s">
        <v>1946</v>
      </c>
      <c r="D841" s="236" t="s">
        <v>164</v>
      </c>
      <c r="E841" s="236" t="s">
        <v>1947</v>
      </c>
      <c r="F841" s="118"/>
      <c r="G841" s="116" t="s">
        <v>22</v>
      </c>
      <c r="H841" s="116">
        <v>12.0</v>
      </c>
      <c r="I841" s="114" t="s">
        <v>205</v>
      </c>
      <c r="J841" s="118" t="s">
        <v>195</v>
      </c>
      <c r="K841" s="290">
        <v>60.0</v>
      </c>
      <c r="L841" s="251" t="s">
        <v>4441</v>
      </c>
      <c r="M841" s="291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>
      <c r="A842" s="7">
        <v>841.0</v>
      </c>
      <c r="B842" s="8">
        <v>255.0</v>
      </c>
      <c r="C842" s="191" t="s">
        <v>4442</v>
      </c>
      <c r="D842" s="197" t="s">
        <v>2648</v>
      </c>
      <c r="E842" s="197" t="s">
        <v>4443</v>
      </c>
      <c r="F842" s="137"/>
      <c r="G842" s="7" t="s">
        <v>22</v>
      </c>
      <c r="H842" s="7">
        <v>12.0</v>
      </c>
      <c r="I842" s="89"/>
      <c r="J842" s="137" t="s">
        <v>195</v>
      </c>
      <c r="K842" s="292"/>
      <c r="L842" s="87"/>
      <c r="M842" s="293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>
      <c r="A843" s="7">
        <v>842.0</v>
      </c>
      <c r="B843" s="8">
        <v>256.0</v>
      </c>
      <c r="C843" s="191" t="s">
        <v>4444</v>
      </c>
      <c r="D843" s="197" t="s">
        <v>212</v>
      </c>
      <c r="E843" s="197" t="s">
        <v>4445</v>
      </c>
      <c r="F843" s="137"/>
      <c r="G843" s="7" t="s">
        <v>22</v>
      </c>
      <c r="H843" s="7">
        <v>12.0</v>
      </c>
      <c r="I843" s="140" t="s">
        <v>511</v>
      </c>
      <c r="J843" s="137" t="s">
        <v>195</v>
      </c>
      <c r="K843" s="292"/>
      <c r="L843" s="87" t="s">
        <v>4446</v>
      </c>
      <c r="M843" s="293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>
      <c r="A844" s="7">
        <v>843.0</v>
      </c>
      <c r="B844" s="8">
        <v>257.0</v>
      </c>
      <c r="C844" s="191" t="s">
        <v>4447</v>
      </c>
      <c r="D844" s="197" t="s">
        <v>4448</v>
      </c>
      <c r="E844" s="197" t="s">
        <v>4449</v>
      </c>
      <c r="F844" s="137"/>
      <c r="G844" s="7" t="s">
        <v>22</v>
      </c>
      <c r="H844" s="7">
        <v>12.0</v>
      </c>
      <c r="I844" s="89" t="s">
        <v>194</v>
      </c>
      <c r="J844" s="137" t="s">
        <v>195</v>
      </c>
      <c r="K844" s="292"/>
      <c r="L844" s="87" t="s">
        <v>4450</v>
      </c>
      <c r="M844" s="293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>
      <c r="A845" s="7">
        <v>844.0</v>
      </c>
      <c r="B845" s="8">
        <v>258.0</v>
      </c>
      <c r="C845" s="191" t="s">
        <v>4451</v>
      </c>
      <c r="D845" s="197" t="s">
        <v>2815</v>
      </c>
      <c r="E845" s="197" t="s">
        <v>4452</v>
      </c>
      <c r="F845" s="137"/>
      <c r="G845" s="7" t="s">
        <v>22</v>
      </c>
      <c r="H845" s="7">
        <v>12.0</v>
      </c>
      <c r="I845" s="89" t="s">
        <v>239</v>
      </c>
      <c r="J845" s="137" t="s">
        <v>195</v>
      </c>
      <c r="K845" s="292"/>
      <c r="L845" s="87" t="s">
        <v>4453</v>
      </c>
      <c r="M845" s="293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>
      <c r="A846" s="7">
        <v>845.0</v>
      </c>
      <c r="B846" s="8">
        <v>259.0</v>
      </c>
      <c r="C846" s="191" t="s">
        <v>4454</v>
      </c>
      <c r="D846" s="197" t="s">
        <v>4455</v>
      </c>
      <c r="E846" s="197" t="s">
        <v>4456</v>
      </c>
      <c r="F846" s="137"/>
      <c r="G846" s="7" t="s">
        <v>22</v>
      </c>
      <c r="H846" s="7">
        <v>12.0</v>
      </c>
      <c r="I846" s="89" t="s">
        <v>194</v>
      </c>
      <c r="J846" s="137" t="s">
        <v>195</v>
      </c>
      <c r="K846" s="292"/>
      <c r="L846" s="87" t="s">
        <v>4457</v>
      </c>
      <c r="M846" s="293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>
      <c r="A847" s="7">
        <v>846.0</v>
      </c>
      <c r="B847" s="8">
        <v>260.0</v>
      </c>
      <c r="C847" s="191" t="s">
        <v>4458</v>
      </c>
      <c r="D847" s="197" t="s">
        <v>1250</v>
      </c>
      <c r="E847" s="197" t="s">
        <v>4459</v>
      </c>
      <c r="F847" s="137"/>
      <c r="G847" s="7" t="s">
        <v>22</v>
      </c>
      <c r="H847" s="7">
        <v>12.0</v>
      </c>
      <c r="I847" s="89" t="s">
        <v>56</v>
      </c>
      <c r="J847" s="137" t="s">
        <v>195</v>
      </c>
      <c r="K847" s="292"/>
      <c r="L847" s="249" t="s">
        <v>4460</v>
      </c>
      <c r="M847" s="293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>
      <c r="A848" s="7">
        <v>847.0</v>
      </c>
      <c r="B848" s="8">
        <v>261.0</v>
      </c>
      <c r="C848" s="191" t="s">
        <v>4461</v>
      </c>
      <c r="D848" s="197" t="s">
        <v>4462</v>
      </c>
      <c r="E848" s="197" t="s">
        <v>4463</v>
      </c>
      <c r="F848" s="137"/>
      <c r="G848" s="7" t="s">
        <v>22</v>
      </c>
      <c r="H848" s="7">
        <v>12.0</v>
      </c>
      <c r="I848" s="89" t="s">
        <v>205</v>
      </c>
      <c r="J848" s="137" t="s">
        <v>195</v>
      </c>
      <c r="K848" s="292"/>
      <c r="L848" s="87" t="s">
        <v>4464</v>
      </c>
      <c r="M848" s="293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>
      <c r="A849" s="7">
        <v>848.0</v>
      </c>
      <c r="B849" s="8">
        <v>262.0</v>
      </c>
      <c r="C849" s="191" t="s">
        <v>4465</v>
      </c>
      <c r="D849" s="197" t="s">
        <v>4466</v>
      </c>
      <c r="E849" s="197" t="s">
        <v>4467</v>
      </c>
      <c r="F849" s="137"/>
      <c r="G849" s="7" t="s">
        <v>22</v>
      </c>
      <c r="H849" s="7">
        <v>12.0</v>
      </c>
      <c r="I849" s="89" t="s">
        <v>239</v>
      </c>
      <c r="J849" s="137" t="s">
        <v>195</v>
      </c>
      <c r="K849" s="292"/>
      <c r="L849" s="249" t="s">
        <v>4468</v>
      </c>
      <c r="M849" s="293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>
      <c r="A850" s="7">
        <v>849.0</v>
      </c>
      <c r="B850" s="8">
        <v>263.0</v>
      </c>
      <c r="C850" s="160" t="s">
        <v>1915</v>
      </c>
      <c r="D850" s="115" t="s">
        <v>1916</v>
      </c>
      <c r="E850" s="115" t="s">
        <v>1917</v>
      </c>
      <c r="F850" s="115"/>
      <c r="G850" s="116" t="s">
        <v>22</v>
      </c>
      <c r="H850" s="116">
        <v>12.0</v>
      </c>
      <c r="I850" s="114" t="s">
        <v>194</v>
      </c>
      <c r="J850" s="115" t="s">
        <v>195</v>
      </c>
      <c r="K850" s="290">
        <v>40.0</v>
      </c>
      <c r="L850" s="251" t="s">
        <v>4469</v>
      </c>
      <c r="M850" s="291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>
      <c r="A851" s="7">
        <v>850.0</v>
      </c>
      <c r="B851" s="8">
        <v>264.0</v>
      </c>
      <c r="C851" s="160" t="s">
        <v>4470</v>
      </c>
      <c r="D851" s="115" t="s">
        <v>4471</v>
      </c>
      <c r="E851" s="115" t="s">
        <v>4472</v>
      </c>
      <c r="F851" s="115"/>
      <c r="G851" s="116" t="s">
        <v>22</v>
      </c>
      <c r="H851" s="116">
        <v>12.0</v>
      </c>
      <c r="I851" s="114" t="s">
        <v>4473</v>
      </c>
      <c r="J851" s="115" t="s">
        <v>195</v>
      </c>
      <c r="K851" s="290">
        <v>100.0</v>
      </c>
      <c r="L851" s="251" t="s">
        <v>4474</v>
      </c>
      <c r="M851" s="291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>
      <c r="A852" s="7">
        <v>851.0</v>
      </c>
      <c r="B852" s="8">
        <v>265.0</v>
      </c>
      <c r="C852" s="191" t="s">
        <v>4475</v>
      </c>
      <c r="D852" s="197" t="s">
        <v>2091</v>
      </c>
      <c r="E852" s="197" t="s">
        <v>4476</v>
      </c>
      <c r="F852" s="137"/>
      <c r="G852" s="7" t="s">
        <v>22</v>
      </c>
      <c r="H852" s="7">
        <v>12.0</v>
      </c>
      <c r="I852" s="89" t="s">
        <v>194</v>
      </c>
      <c r="J852" s="137" t="s">
        <v>195</v>
      </c>
      <c r="K852" s="292"/>
      <c r="L852" s="87" t="s">
        <v>4477</v>
      </c>
      <c r="M852" s="293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>
      <c r="A853" s="7">
        <v>852.0</v>
      </c>
      <c r="B853" s="8">
        <v>266.0</v>
      </c>
      <c r="C853" s="160" t="s">
        <v>2005</v>
      </c>
      <c r="D853" s="115" t="s">
        <v>2006</v>
      </c>
      <c r="E853" s="115" t="s">
        <v>2007</v>
      </c>
      <c r="F853" s="115"/>
      <c r="G853" s="116" t="s">
        <v>22</v>
      </c>
      <c r="H853" s="116">
        <v>12.0</v>
      </c>
      <c r="I853" s="114" t="s">
        <v>205</v>
      </c>
      <c r="J853" s="115" t="s">
        <v>195</v>
      </c>
      <c r="K853" s="290">
        <v>90.0</v>
      </c>
      <c r="L853" s="115" t="s">
        <v>4478</v>
      </c>
      <c r="M853" s="291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>
      <c r="A854" s="7">
        <v>853.0</v>
      </c>
      <c r="B854" s="8">
        <v>267.0</v>
      </c>
      <c r="C854" s="191" t="s">
        <v>4479</v>
      </c>
      <c r="D854" s="197" t="s">
        <v>4480</v>
      </c>
      <c r="E854" s="197" t="s">
        <v>4481</v>
      </c>
      <c r="F854" s="137"/>
      <c r="G854" s="7" t="s">
        <v>22</v>
      </c>
      <c r="H854" s="7">
        <v>12.0</v>
      </c>
      <c r="I854" s="89" t="s">
        <v>201</v>
      </c>
      <c r="J854" s="137" t="s">
        <v>195</v>
      </c>
      <c r="K854" s="292"/>
      <c r="L854" s="249" t="s">
        <v>4482</v>
      </c>
      <c r="M854" s="293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>
      <c r="A855" s="7">
        <v>854.0</v>
      </c>
      <c r="B855" s="8">
        <v>268.0</v>
      </c>
      <c r="C855" s="191" t="s">
        <v>4483</v>
      </c>
      <c r="D855" s="197" t="s">
        <v>4484</v>
      </c>
      <c r="E855" s="197" t="s">
        <v>4485</v>
      </c>
      <c r="F855" s="137"/>
      <c r="G855" s="7" t="s">
        <v>22</v>
      </c>
      <c r="H855" s="7">
        <v>12.0</v>
      </c>
      <c r="I855" s="89" t="s">
        <v>205</v>
      </c>
      <c r="J855" s="137" t="s">
        <v>195</v>
      </c>
      <c r="K855" s="292"/>
      <c r="L855" s="87" t="s">
        <v>4486</v>
      </c>
      <c r="M855" s="293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>
      <c r="A856" s="7">
        <v>855.0</v>
      </c>
      <c r="B856" s="8">
        <v>269.0</v>
      </c>
      <c r="C856" s="160" t="s">
        <v>4487</v>
      </c>
      <c r="D856" s="115" t="s">
        <v>4488</v>
      </c>
      <c r="E856" s="115" t="s">
        <v>4489</v>
      </c>
      <c r="F856" s="115"/>
      <c r="G856" s="116" t="s">
        <v>22</v>
      </c>
      <c r="H856" s="116">
        <v>12.0</v>
      </c>
      <c r="I856" s="114" t="s">
        <v>4473</v>
      </c>
      <c r="J856" s="115" t="s">
        <v>195</v>
      </c>
      <c r="K856" s="290">
        <v>100.0</v>
      </c>
      <c r="L856" s="115" t="s">
        <v>4490</v>
      </c>
      <c r="M856" s="291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>
      <c r="A857" s="7">
        <v>856.0</v>
      </c>
      <c r="B857" s="8">
        <v>270.0</v>
      </c>
      <c r="C857" s="191" t="s">
        <v>4491</v>
      </c>
      <c r="D857" s="197" t="s">
        <v>4492</v>
      </c>
      <c r="E857" s="197" t="s">
        <v>4493</v>
      </c>
      <c r="F857" s="137"/>
      <c r="G857" s="7" t="s">
        <v>22</v>
      </c>
      <c r="H857" s="7">
        <v>12.0</v>
      </c>
      <c r="I857" s="89" t="s">
        <v>194</v>
      </c>
      <c r="J857" s="137" t="s">
        <v>195</v>
      </c>
      <c r="K857" s="292"/>
      <c r="L857" s="87" t="s">
        <v>4494</v>
      </c>
      <c r="M857" s="293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>
      <c r="A858" s="7">
        <v>857.0</v>
      </c>
      <c r="B858" s="8">
        <v>271.0</v>
      </c>
      <c r="C858" s="191"/>
      <c r="D858" s="197" t="s">
        <v>4495</v>
      </c>
      <c r="E858" s="197" t="s">
        <v>4496</v>
      </c>
      <c r="F858" s="137"/>
      <c r="G858" s="7" t="s">
        <v>22</v>
      </c>
      <c r="H858" s="7">
        <v>12.0</v>
      </c>
      <c r="I858" s="89" t="s">
        <v>205</v>
      </c>
      <c r="J858" s="137" t="s">
        <v>195</v>
      </c>
      <c r="K858" s="292"/>
      <c r="L858" s="249" t="s">
        <v>4497</v>
      </c>
      <c r="M858" s="293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>
      <c r="A859" s="7">
        <v>858.0</v>
      </c>
      <c r="B859" s="8">
        <v>272.0</v>
      </c>
      <c r="C859" s="191" t="s">
        <v>4498</v>
      </c>
      <c r="D859" s="197" t="s">
        <v>1093</v>
      </c>
      <c r="E859" s="197" t="s">
        <v>4499</v>
      </c>
      <c r="F859" s="137"/>
      <c r="G859" s="7" t="s">
        <v>22</v>
      </c>
      <c r="H859" s="7">
        <v>12.0</v>
      </c>
      <c r="I859" s="89" t="s">
        <v>201</v>
      </c>
      <c r="J859" s="137" t="s">
        <v>195</v>
      </c>
      <c r="K859" s="292"/>
      <c r="L859" s="87" t="s">
        <v>4500</v>
      </c>
      <c r="M859" s="293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>
      <c r="A860" s="7">
        <v>859.0</v>
      </c>
      <c r="B860" s="8">
        <v>273.0</v>
      </c>
      <c r="C860" s="191" t="s">
        <v>4501</v>
      </c>
      <c r="D860" s="197" t="s">
        <v>2131</v>
      </c>
      <c r="E860" s="197" t="s">
        <v>4502</v>
      </c>
      <c r="F860" s="137"/>
      <c r="G860" s="7" t="s">
        <v>22</v>
      </c>
      <c r="H860" s="7">
        <v>12.0</v>
      </c>
      <c r="I860" s="89" t="s">
        <v>205</v>
      </c>
      <c r="J860" s="137" t="s">
        <v>195</v>
      </c>
      <c r="K860" s="292"/>
      <c r="L860" s="87" t="s">
        <v>4503</v>
      </c>
      <c r="M860" s="293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>
      <c r="A861" s="7">
        <v>860.0</v>
      </c>
      <c r="B861" s="8">
        <v>274.0</v>
      </c>
      <c r="C861" s="191" t="s">
        <v>4504</v>
      </c>
      <c r="D861" s="197" t="s">
        <v>2754</v>
      </c>
      <c r="E861" s="197" t="s">
        <v>4505</v>
      </c>
      <c r="F861" s="137"/>
      <c r="G861" s="7" t="s">
        <v>22</v>
      </c>
      <c r="H861" s="7">
        <v>12.0</v>
      </c>
      <c r="I861" s="89" t="s">
        <v>201</v>
      </c>
      <c r="J861" s="137" t="s">
        <v>195</v>
      </c>
      <c r="K861" s="292"/>
      <c r="L861" s="87" t="s">
        <v>4506</v>
      </c>
      <c r="M861" s="293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>
      <c r="A862" s="7">
        <v>861.0</v>
      </c>
      <c r="B862" s="8">
        <v>275.0</v>
      </c>
      <c r="C862" s="191" t="s">
        <v>4507</v>
      </c>
      <c r="D862" s="197" t="s">
        <v>4508</v>
      </c>
      <c r="E862" s="197" t="s">
        <v>4509</v>
      </c>
      <c r="F862" s="137"/>
      <c r="G862" s="7" t="s">
        <v>22</v>
      </c>
      <c r="H862" s="7">
        <v>12.0</v>
      </c>
      <c r="I862" s="89" t="s">
        <v>205</v>
      </c>
      <c r="J862" s="137" t="s">
        <v>195</v>
      </c>
      <c r="K862" s="292"/>
      <c r="L862" s="87" t="s">
        <v>4510</v>
      </c>
      <c r="M862" s="293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>
      <c r="A863" s="7">
        <v>862.0</v>
      </c>
      <c r="B863" s="8">
        <v>276.0</v>
      </c>
      <c r="C863" s="191" t="s">
        <v>4511</v>
      </c>
      <c r="D863" s="197" t="s">
        <v>2418</v>
      </c>
      <c r="E863" s="197" t="s">
        <v>4512</v>
      </c>
      <c r="F863" s="137"/>
      <c r="G863" s="7" t="s">
        <v>22</v>
      </c>
      <c r="H863" s="7">
        <v>12.0</v>
      </c>
      <c r="I863" s="89" t="s">
        <v>239</v>
      </c>
      <c r="J863" s="137" t="s">
        <v>195</v>
      </c>
      <c r="K863" s="292"/>
      <c r="L863" s="87" t="s">
        <v>4513</v>
      </c>
      <c r="M863" s="293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>
      <c r="A864" s="7">
        <v>863.0</v>
      </c>
      <c r="B864" s="8">
        <v>277.0</v>
      </c>
      <c r="C864" s="160" t="s">
        <v>1964</v>
      </c>
      <c r="D864" s="236" t="s">
        <v>1965</v>
      </c>
      <c r="E864" s="236" t="s">
        <v>1966</v>
      </c>
      <c r="F864" s="118"/>
      <c r="G864" s="116" t="s">
        <v>22</v>
      </c>
      <c r="H864" s="116">
        <v>12.0</v>
      </c>
      <c r="I864" s="184" t="s">
        <v>1902</v>
      </c>
      <c r="J864" s="118" t="s">
        <v>195</v>
      </c>
      <c r="K864" s="290">
        <v>60.0</v>
      </c>
      <c r="L864" s="251" t="s">
        <v>4514</v>
      </c>
      <c r="M864" s="291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>
      <c r="A865" s="7">
        <v>864.0</v>
      </c>
      <c r="B865" s="8">
        <v>278.0</v>
      </c>
      <c r="C865" s="191" t="s">
        <v>4515</v>
      </c>
      <c r="D865" s="197" t="s">
        <v>2648</v>
      </c>
      <c r="E865" s="197" t="s">
        <v>4516</v>
      </c>
      <c r="F865" s="137"/>
      <c r="G865" s="7" t="s">
        <v>22</v>
      </c>
      <c r="H865" s="7">
        <v>12.0</v>
      </c>
      <c r="I865" s="89" t="s">
        <v>232</v>
      </c>
      <c r="J865" s="137" t="s">
        <v>195</v>
      </c>
      <c r="K865" s="292"/>
      <c r="L865" s="87" t="s">
        <v>4517</v>
      </c>
      <c r="M865" s="293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>
      <c r="A866" s="7">
        <v>865.0</v>
      </c>
      <c r="B866" s="8">
        <v>279.0</v>
      </c>
      <c r="C866" s="160" t="s">
        <v>1970</v>
      </c>
      <c r="D866" s="236" t="s">
        <v>1971</v>
      </c>
      <c r="E866" s="236" t="s">
        <v>1972</v>
      </c>
      <c r="F866" s="118"/>
      <c r="G866" s="116" t="s">
        <v>22</v>
      </c>
      <c r="H866" s="116">
        <v>12.0</v>
      </c>
      <c r="I866" s="114" t="s">
        <v>655</v>
      </c>
      <c r="J866" s="118" t="s">
        <v>195</v>
      </c>
      <c r="K866" s="290">
        <v>60.0</v>
      </c>
      <c r="L866" s="115" t="s">
        <v>4518</v>
      </c>
      <c r="M866" s="291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>
      <c r="A867" s="7">
        <v>866.0</v>
      </c>
      <c r="B867" s="8">
        <v>280.0</v>
      </c>
      <c r="C867" s="160" t="s">
        <v>1927</v>
      </c>
      <c r="D867" s="236" t="s">
        <v>1318</v>
      </c>
      <c r="E867" s="236" t="s">
        <v>1928</v>
      </c>
      <c r="F867" s="118"/>
      <c r="G867" s="116" t="s">
        <v>22</v>
      </c>
      <c r="H867" s="116">
        <v>12.0</v>
      </c>
      <c r="I867" s="114" t="s">
        <v>239</v>
      </c>
      <c r="J867" s="118" t="s">
        <v>195</v>
      </c>
      <c r="K867" s="290">
        <v>50.0</v>
      </c>
      <c r="L867" s="115" t="s">
        <v>4519</v>
      </c>
      <c r="M867" s="291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>
      <c r="A868" s="7">
        <v>867.0</v>
      </c>
      <c r="B868" s="8">
        <v>281.0</v>
      </c>
      <c r="C868" s="191" t="s">
        <v>4520</v>
      </c>
      <c r="D868" s="197" t="s">
        <v>4521</v>
      </c>
      <c r="E868" s="197" t="s">
        <v>4522</v>
      </c>
      <c r="F868" s="137"/>
      <c r="G868" s="7" t="s">
        <v>22</v>
      </c>
      <c r="H868" s="7">
        <v>12.0</v>
      </c>
      <c r="I868" s="89" t="s">
        <v>194</v>
      </c>
      <c r="J868" s="137" t="s">
        <v>195</v>
      </c>
      <c r="K868" s="292"/>
      <c r="L868" s="87" t="s">
        <v>4523</v>
      </c>
      <c r="M868" s="293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>
      <c r="A869" s="7">
        <v>868.0</v>
      </c>
      <c r="B869" s="8">
        <v>282.0</v>
      </c>
      <c r="C869" s="160" t="s">
        <v>2026</v>
      </c>
      <c r="D869" s="115" t="s">
        <v>646</v>
      </c>
      <c r="E869" s="115" t="s">
        <v>2027</v>
      </c>
      <c r="F869" s="115"/>
      <c r="G869" s="116" t="s">
        <v>22</v>
      </c>
      <c r="H869" s="116">
        <v>12.0</v>
      </c>
      <c r="I869" s="114" t="s">
        <v>655</v>
      </c>
      <c r="J869" s="115" t="s">
        <v>195</v>
      </c>
      <c r="K869" s="290">
        <v>90.0</v>
      </c>
      <c r="L869" s="251" t="s">
        <v>4524</v>
      </c>
      <c r="M869" s="291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>
      <c r="A870" s="7">
        <v>869.0</v>
      </c>
      <c r="B870" s="8">
        <v>283.0</v>
      </c>
      <c r="C870" s="191" t="s">
        <v>4525</v>
      </c>
      <c r="D870" s="197" t="s">
        <v>92</v>
      </c>
      <c r="E870" s="197" t="s">
        <v>4526</v>
      </c>
      <c r="F870" s="137"/>
      <c r="G870" s="7" t="s">
        <v>22</v>
      </c>
      <c r="H870" s="7">
        <v>12.0</v>
      </c>
      <c r="I870" s="89" t="s">
        <v>194</v>
      </c>
      <c r="J870" s="137" t="s">
        <v>195</v>
      </c>
      <c r="K870" s="292"/>
      <c r="L870" s="87" t="s">
        <v>4527</v>
      </c>
      <c r="M870" s="293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>
      <c r="A871" s="7">
        <v>870.0</v>
      </c>
      <c r="B871" s="8">
        <v>284.0</v>
      </c>
      <c r="C871" s="191" t="s">
        <v>4528</v>
      </c>
      <c r="D871" s="197" t="s">
        <v>4529</v>
      </c>
      <c r="E871" s="197" t="s">
        <v>4530</v>
      </c>
      <c r="F871" s="137"/>
      <c r="G871" s="7" t="s">
        <v>22</v>
      </c>
      <c r="H871" s="7">
        <v>12.0</v>
      </c>
      <c r="I871" s="89" t="s">
        <v>98</v>
      </c>
      <c r="J871" s="137" t="s">
        <v>195</v>
      </c>
      <c r="K871" s="292"/>
      <c r="L871" s="87" t="s">
        <v>4531</v>
      </c>
      <c r="M871" s="293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>
      <c r="A872" s="7">
        <v>871.0</v>
      </c>
      <c r="B872" s="8">
        <v>285.0</v>
      </c>
      <c r="C872" s="160" t="s">
        <v>1973</v>
      </c>
      <c r="D872" s="115" t="s">
        <v>1974</v>
      </c>
      <c r="E872" s="115" t="s">
        <v>1975</v>
      </c>
      <c r="F872" s="115"/>
      <c r="G872" s="116" t="s">
        <v>22</v>
      </c>
      <c r="H872" s="116">
        <v>12.0</v>
      </c>
      <c r="I872" s="114" t="s">
        <v>194</v>
      </c>
      <c r="J872" s="115" t="s">
        <v>195</v>
      </c>
      <c r="K872" s="290">
        <v>60.0</v>
      </c>
      <c r="L872" s="115" t="s">
        <v>4532</v>
      </c>
      <c r="M872" s="291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>
      <c r="A873" s="7">
        <v>872.0</v>
      </c>
      <c r="B873" s="8">
        <v>286.0</v>
      </c>
      <c r="C873" s="191" t="s">
        <v>4533</v>
      </c>
      <c r="D873" s="197" t="s">
        <v>4534</v>
      </c>
      <c r="E873" s="197" t="s">
        <v>4535</v>
      </c>
      <c r="F873" s="137"/>
      <c r="G873" s="7" t="s">
        <v>22</v>
      </c>
      <c r="H873" s="7">
        <v>12.0</v>
      </c>
      <c r="I873" s="140" t="s">
        <v>511</v>
      </c>
      <c r="J873" s="137" t="s">
        <v>195</v>
      </c>
      <c r="K873" s="292"/>
      <c r="L873" s="87" t="s">
        <v>4536</v>
      </c>
      <c r="M873" s="293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>
      <c r="A874" s="7">
        <v>873.0</v>
      </c>
      <c r="B874" s="8">
        <v>287.0</v>
      </c>
      <c r="C874" s="160" t="s">
        <v>1992</v>
      </c>
      <c r="D874" s="115" t="s">
        <v>1993</v>
      </c>
      <c r="E874" s="115" t="s">
        <v>1994</v>
      </c>
      <c r="F874" s="115"/>
      <c r="G874" s="116" t="s">
        <v>22</v>
      </c>
      <c r="H874" s="116">
        <v>12.0</v>
      </c>
      <c r="I874" s="114" t="s">
        <v>511</v>
      </c>
      <c r="J874" s="115" t="s">
        <v>195</v>
      </c>
      <c r="K874" s="290">
        <v>80.0</v>
      </c>
      <c r="L874" s="115" t="s">
        <v>4537</v>
      </c>
      <c r="M874" s="291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>
      <c r="A875" s="7">
        <v>874.0</v>
      </c>
      <c r="B875" s="8">
        <v>288.0</v>
      </c>
      <c r="C875" s="191" t="s">
        <v>4538</v>
      </c>
      <c r="D875" s="197" t="s">
        <v>4539</v>
      </c>
      <c r="E875" s="197" t="s">
        <v>4540</v>
      </c>
      <c r="F875" s="137"/>
      <c r="G875" s="7" t="s">
        <v>22</v>
      </c>
      <c r="H875" s="7">
        <v>12.0</v>
      </c>
      <c r="I875" s="89"/>
      <c r="J875" s="137" t="s">
        <v>195</v>
      </c>
      <c r="K875" s="292"/>
      <c r="L875" s="87" t="s">
        <v>4541</v>
      </c>
      <c r="M875" s="293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>
      <c r="A876" s="7">
        <v>875.0</v>
      </c>
      <c r="B876" s="8">
        <v>289.0</v>
      </c>
      <c r="C876" s="191" t="s">
        <v>4542</v>
      </c>
      <c r="D876" s="197" t="s">
        <v>4543</v>
      </c>
      <c r="E876" s="197" t="s">
        <v>4544</v>
      </c>
      <c r="F876" s="137"/>
      <c r="G876" s="7" t="s">
        <v>22</v>
      </c>
      <c r="H876" s="7">
        <v>12.0</v>
      </c>
      <c r="I876" s="89" t="s">
        <v>14</v>
      </c>
      <c r="J876" s="137" t="s">
        <v>195</v>
      </c>
      <c r="K876" s="292"/>
      <c r="L876" s="87" t="s">
        <v>4545</v>
      </c>
      <c r="M876" s="293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>
      <c r="A877" s="7">
        <v>876.0</v>
      </c>
      <c r="B877" s="8">
        <v>290.0</v>
      </c>
      <c r="C877" s="295" t="s">
        <v>4546</v>
      </c>
      <c r="D877" s="296" t="s">
        <v>4547</v>
      </c>
      <c r="E877" s="296" t="s">
        <v>4548</v>
      </c>
      <c r="F877" s="296"/>
      <c r="G877" s="297" t="s">
        <v>22</v>
      </c>
      <c r="H877" s="297">
        <v>12.0</v>
      </c>
      <c r="I877" s="298" t="s">
        <v>205</v>
      </c>
      <c r="J877" s="296" t="s">
        <v>195</v>
      </c>
      <c r="K877" s="299"/>
      <c r="L877" s="87" t="s">
        <v>4549</v>
      </c>
      <c r="M877" s="300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>
      <c r="A878" s="7">
        <v>877.0</v>
      </c>
      <c r="B878" s="8">
        <v>291.0</v>
      </c>
      <c r="C878" s="191">
        <v>286424.0</v>
      </c>
      <c r="D878" s="197" t="s">
        <v>4550</v>
      </c>
      <c r="E878" s="197" t="s">
        <v>4551</v>
      </c>
      <c r="F878" s="137"/>
      <c r="G878" s="7" t="s">
        <v>13</v>
      </c>
      <c r="H878" s="7">
        <v>13.0</v>
      </c>
      <c r="I878" s="89" t="s">
        <v>56</v>
      </c>
      <c r="J878" s="137" t="s">
        <v>195</v>
      </c>
      <c r="K878" s="292"/>
      <c r="L878" s="87" t="s">
        <v>4552</v>
      </c>
      <c r="M878" s="293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>
      <c r="A879" s="7">
        <v>878.0</v>
      </c>
      <c r="B879" s="8">
        <v>292.0</v>
      </c>
      <c r="C879" s="160">
        <v>312742.0</v>
      </c>
      <c r="D879" s="236" t="s">
        <v>1995</v>
      </c>
      <c r="E879" s="236" t="s">
        <v>1996</v>
      </c>
      <c r="F879" s="118"/>
      <c r="G879" s="116" t="s">
        <v>13</v>
      </c>
      <c r="H879" s="116">
        <v>13.0</v>
      </c>
      <c r="I879" s="102" t="s">
        <v>1902</v>
      </c>
      <c r="J879" s="118" t="s">
        <v>195</v>
      </c>
      <c r="K879" s="290" t="s">
        <v>2416</v>
      </c>
      <c r="L879" s="115" t="s">
        <v>4553</v>
      </c>
      <c r="M879" s="291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>
      <c r="A880" s="7">
        <v>879.0</v>
      </c>
      <c r="B880" s="8">
        <v>293.0</v>
      </c>
      <c r="C880" s="191">
        <v>314689.0</v>
      </c>
      <c r="D880" s="197" t="s">
        <v>4290</v>
      </c>
      <c r="E880" s="197" t="s">
        <v>4554</v>
      </c>
      <c r="F880" s="137"/>
      <c r="G880" s="7" t="s">
        <v>13</v>
      </c>
      <c r="H880" s="7">
        <v>13.0</v>
      </c>
      <c r="I880" s="89" t="s">
        <v>194</v>
      </c>
      <c r="J880" s="137" t="s">
        <v>195</v>
      </c>
      <c r="K880" s="292"/>
      <c r="L880" s="87" t="s">
        <v>4555</v>
      </c>
      <c r="M880" s="293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>
      <c r="A881" s="7">
        <v>880.0</v>
      </c>
      <c r="B881" s="8">
        <v>294.0</v>
      </c>
      <c r="C881" s="191">
        <v>313580.0</v>
      </c>
      <c r="D881" s="197" t="s">
        <v>4556</v>
      </c>
      <c r="E881" s="197" t="s">
        <v>4557</v>
      </c>
      <c r="F881" s="137"/>
      <c r="G881" s="7" t="s">
        <v>13</v>
      </c>
      <c r="H881" s="7">
        <v>13.0</v>
      </c>
      <c r="I881" s="140" t="s">
        <v>1902</v>
      </c>
      <c r="J881" s="137" t="s">
        <v>195</v>
      </c>
      <c r="K881" s="292"/>
      <c r="L881" s="87" t="s">
        <v>4558</v>
      </c>
      <c r="M881" s="293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>
      <c r="A882" s="7">
        <v>881.0</v>
      </c>
      <c r="B882" s="8">
        <v>295.0</v>
      </c>
      <c r="C882" s="191">
        <v>329677.0</v>
      </c>
      <c r="D882" s="197" t="s">
        <v>4559</v>
      </c>
      <c r="E882" s="197" t="s">
        <v>4560</v>
      </c>
      <c r="F882" s="137"/>
      <c r="G882" s="7" t="s">
        <v>13</v>
      </c>
      <c r="H882" s="7">
        <v>13.0</v>
      </c>
      <c r="I882" s="89" t="s">
        <v>727</v>
      </c>
      <c r="J882" s="137" t="s">
        <v>195</v>
      </c>
      <c r="K882" s="292"/>
      <c r="L882" s="87" t="s">
        <v>4561</v>
      </c>
      <c r="M882" s="293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>
      <c r="A883" s="7">
        <v>882.0</v>
      </c>
      <c r="B883" s="8">
        <v>296.0</v>
      </c>
      <c r="C883" s="191">
        <v>319450.0</v>
      </c>
      <c r="D883" s="197" t="s">
        <v>4562</v>
      </c>
      <c r="E883" s="197" t="s">
        <v>4563</v>
      </c>
      <c r="F883" s="137"/>
      <c r="G883" s="7" t="s">
        <v>13</v>
      </c>
      <c r="H883" s="7">
        <v>13.0</v>
      </c>
      <c r="I883" s="89" t="s">
        <v>3706</v>
      </c>
      <c r="J883" s="137" t="s">
        <v>195</v>
      </c>
      <c r="K883" s="292"/>
      <c r="L883" s="87" t="s">
        <v>4564</v>
      </c>
      <c r="M883" s="293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>
      <c r="A884" s="7">
        <v>883.0</v>
      </c>
      <c r="B884" s="8">
        <v>297.0</v>
      </c>
      <c r="C884" s="191">
        <v>321440.0</v>
      </c>
      <c r="D884" s="197" t="s">
        <v>4565</v>
      </c>
      <c r="E884" s="197" t="s">
        <v>4566</v>
      </c>
      <c r="F884" s="137"/>
      <c r="G884" s="7" t="s">
        <v>13</v>
      </c>
      <c r="H884" s="7">
        <v>13.0</v>
      </c>
      <c r="I884" s="89" t="s">
        <v>239</v>
      </c>
      <c r="J884" s="137" t="s">
        <v>195</v>
      </c>
      <c r="K884" s="292"/>
      <c r="L884" s="87" t="s">
        <v>4567</v>
      </c>
      <c r="M884" s="293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>
      <c r="A885" s="7">
        <v>884.0</v>
      </c>
      <c r="B885" s="8">
        <v>298.0</v>
      </c>
      <c r="C885" s="160">
        <v>316698.0</v>
      </c>
      <c r="D885" s="236" t="s">
        <v>1940</v>
      </c>
      <c r="E885" s="236" t="s">
        <v>1941</v>
      </c>
      <c r="F885" s="118"/>
      <c r="G885" s="116" t="s">
        <v>13</v>
      </c>
      <c r="H885" s="116">
        <v>13.0</v>
      </c>
      <c r="I885" s="114" t="s">
        <v>194</v>
      </c>
      <c r="J885" s="118" t="s">
        <v>195</v>
      </c>
      <c r="K885" s="290">
        <v>60.0</v>
      </c>
      <c r="L885" s="115" t="s">
        <v>4568</v>
      </c>
      <c r="M885" s="291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>
      <c r="A886" s="7">
        <v>885.0</v>
      </c>
      <c r="B886" s="8">
        <v>299.0</v>
      </c>
      <c r="C886" s="191">
        <v>324692.0</v>
      </c>
      <c r="D886" s="197" t="s">
        <v>2509</v>
      </c>
      <c r="E886" s="197" t="s">
        <v>4569</v>
      </c>
      <c r="F886" s="137"/>
      <c r="G886" s="7" t="s">
        <v>13</v>
      </c>
      <c r="H886" s="7">
        <v>13.0</v>
      </c>
      <c r="I886" s="89" t="s">
        <v>275</v>
      </c>
      <c r="J886" s="137" t="s">
        <v>195</v>
      </c>
      <c r="K886" s="292"/>
      <c r="L886" s="87" t="s">
        <v>4570</v>
      </c>
      <c r="M886" s="293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>
      <c r="A887" s="7">
        <v>886.0</v>
      </c>
      <c r="B887" s="8">
        <v>300.0</v>
      </c>
      <c r="C887" s="160">
        <v>280264.0</v>
      </c>
      <c r="D887" s="236" t="s">
        <v>458</v>
      </c>
      <c r="E887" s="236" t="s">
        <v>1945</v>
      </c>
      <c r="F887" s="118"/>
      <c r="G887" s="116" t="s">
        <v>13</v>
      </c>
      <c r="H887" s="116">
        <v>13.0</v>
      </c>
      <c r="I887" s="184" t="s">
        <v>119</v>
      </c>
      <c r="J887" s="118" t="s">
        <v>195</v>
      </c>
      <c r="K887" s="290">
        <v>60.0</v>
      </c>
      <c r="L887" s="115" t="s">
        <v>4571</v>
      </c>
      <c r="M887" s="291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>
      <c r="A888" s="7">
        <v>887.0</v>
      </c>
      <c r="B888" s="8">
        <v>301.0</v>
      </c>
      <c r="C888" s="191">
        <v>321282.0</v>
      </c>
      <c r="D888" s="197" t="s">
        <v>276</v>
      </c>
      <c r="E888" s="197" t="s">
        <v>4572</v>
      </c>
      <c r="F888" s="137"/>
      <c r="G888" s="7" t="s">
        <v>13</v>
      </c>
      <c r="H888" s="7">
        <v>13.0</v>
      </c>
      <c r="I888" s="89" t="s">
        <v>239</v>
      </c>
      <c r="J888" s="137" t="s">
        <v>195</v>
      </c>
      <c r="K888" s="292"/>
      <c r="L888" s="87" t="s">
        <v>4573</v>
      </c>
      <c r="M888" s="293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>
      <c r="A889" s="7">
        <v>888.0</v>
      </c>
      <c r="B889" s="8">
        <v>302.0</v>
      </c>
      <c r="C889" s="191">
        <v>312216.0</v>
      </c>
      <c r="D889" s="197" t="s">
        <v>276</v>
      </c>
      <c r="E889" s="197" t="s">
        <v>4574</v>
      </c>
      <c r="F889" s="137"/>
      <c r="G889" s="7" t="s">
        <v>13</v>
      </c>
      <c r="H889" s="7">
        <v>13.0</v>
      </c>
      <c r="I889" s="89" t="s">
        <v>194</v>
      </c>
      <c r="J889" s="137" t="s">
        <v>195</v>
      </c>
      <c r="K889" s="292"/>
      <c r="L889" s="87" t="s">
        <v>4575</v>
      </c>
      <c r="M889" s="293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>
      <c r="A890" s="7">
        <v>889.0</v>
      </c>
      <c r="B890" s="8">
        <v>303.0</v>
      </c>
      <c r="C890" s="191">
        <v>315089.0</v>
      </c>
      <c r="D890" s="197" t="s">
        <v>4576</v>
      </c>
      <c r="E890" s="197" t="s">
        <v>4577</v>
      </c>
      <c r="F890" s="137"/>
      <c r="G890" s="7" t="s">
        <v>13</v>
      </c>
      <c r="H890" s="7">
        <v>13.0</v>
      </c>
      <c r="I890" s="89" t="s">
        <v>275</v>
      </c>
      <c r="J890" s="137" t="s">
        <v>195</v>
      </c>
      <c r="K890" s="292"/>
      <c r="L890" s="87" t="s">
        <v>4578</v>
      </c>
      <c r="M890" s="293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>
      <c r="A891" s="7">
        <v>890.0</v>
      </c>
      <c r="B891" s="8">
        <v>304.0</v>
      </c>
      <c r="C891" s="191">
        <v>279969.0</v>
      </c>
      <c r="D891" s="197" t="s">
        <v>4579</v>
      </c>
      <c r="E891" s="197" t="s">
        <v>4580</v>
      </c>
      <c r="F891" s="137"/>
      <c r="G891" s="7" t="s">
        <v>13</v>
      </c>
      <c r="H891" s="7">
        <v>13.0</v>
      </c>
      <c r="I891" s="89" t="s">
        <v>205</v>
      </c>
      <c r="J891" s="137" t="s">
        <v>195</v>
      </c>
      <c r="K891" s="292"/>
      <c r="L891" s="87" t="s">
        <v>4581</v>
      </c>
      <c r="M891" s="293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>
      <c r="A892" s="7">
        <v>891.0</v>
      </c>
      <c r="B892" s="8">
        <v>305.0</v>
      </c>
      <c r="C892" s="191">
        <v>323574.0</v>
      </c>
      <c r="D892" s="197" t="s">
        <v>4582</v>
      </c>
      <c r="E892" s="197" t="s">
        <v>4583</v>
      </c>
      <c r="F892" s="137"/>
      <c r="G892" s="7" t="s">
        <v>13</v>
      </c>
      <c r="H892" s="7">
        <v>13.0</v>
      </c>
      <c r="I892" s="89" t="s">
        <v>4584</v>
      </c>
      <c r="J892" s="137" t="s">
        <v>195</v>
      </c>
      <c r="K892" s="292"/>
      <c r="L892" s="87" t="s">
        <v>4585</v>
      </c>
      <c r="M892" s="293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>
      <c r="A893" s="7">
        <v>892.0</v>
      </c>
      <c r="B893" s="8">
        <v>306.0</v>
      </c>
      <c r="C893" s="191">
        <v>319363.0</v>
      </c>
      <c r="D893" s="197" t="s">
        <v>62</v>
      </c>
      <c r="E893" s="197" t="s">
        <v>4586</v>
      </c>
      <c r="F893" s="137"/>
      <c r="G893" s="7" t="s">
        <v>13</v>
      </c>
      <c r="H893" s="7">
        <v>13.0</v>
      </c>
      <c r="I893" s="89" t="s">
        <v>4587</v>
      </c>
      <c r="J893" s="137" t="s">
        <v>195</v>
      </c>
      <c r="K893" s="292"/>
      <c r="L893" s="87" t="s">
        <v>4588</v>
      </c>
      <c r="M893" s="293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>
      <c r="A894" s="7">
        <v>893.0</v>
      </c>
      <c r="B894" s="8">
        <v>307.0</v>
      </c>
      <c r="C894" s="191">
        <v>325090.0</v>
      </c>
      <c r="D894" s="197" t="s">
        <v>4589</v>
      </c>
      <c r="E894" s="197" t="s">
        <v>4590</v>
      </c>
      <c r="F894" s="137"/>
      <c r="G894" s="7" t="s">
        <v>13</v>
      </c>
      <c r="H894" s="7">
        <v>13.0</v>
      </c>
      <c r="I894" s="89" t="s">
        <v>4591</v>
      </c>
      <c r="J894" s="137" t="s">
        <v>195</v>
      </c>
      <c r="K894" s="292"/>
      <c r="L894" s="87" t="s">
        <v>4592</v>
      </c>
      <c r="M894" s="293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>
      <c r="A895" s="7">
        <v>894.0</v>
      </c>
      <c r="B895" s="8">
        <v>308.0</v>
      </c>
      <c r="C895" s="191">
        <v>312067.0</v>
      </c>
      <c r="D895" s="197" t="s">
        <v>4593</v>
      </c>
      <c r="E895" s="197" t="s">
        <v>4594</v>
      </c>
      <c r="F895" s="137"/>
      <c r="G895" s="7" t="s">
        <v>13</v>
      </c>
      <c r="H895" s="7">
        <v>13.0</v>
      </c>
      <c r="I895" s="89" t="s">
        <v>239</v>
      </c>
      <c r="J895" s="137" t="s">
        <v>195</v>
      </c>
      <c r="K895" s="292" t="s">
        <v>2498</v>
      </c>
      <c r="L895" s="87" t="s">
        <v>4595</v>
      </c>
      <c r="M895" s="293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>
      <c r="A896" s="7">
        <v>895.0</v>
      </c>
      <c r="B896" s="8">
        <v>309.0</v>
      </c>
      <c r="C896" s="191">
        <v>319757.0</v>
      </c>
      <c r="D896" s="197" t="s">
        <v>4596</v>
      </c>
      <c r="E896" s="197" t="s">
        <v>4597</v>
      </c>
      <c r="F896" s="137"/>
      <c r="G896" s="7" t="s">
        <v>13</v>
      </c>
      <c r="H896" s="7">
        <v>13.0</v>
      </c>
      <c r="I896" s="89" t="s">
        <v>1757</v>
      </c>
      <c r="J896" s="137" t="s">
        <v>195</v>
      </c>
      <c r="K896" s="292"/>
      <c r="L896" s="87" t="s">
        <v>4598</v>
      </c>
      <c r="M896" s="293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>
      <c r="A897" s="7">
        <v>896.0</v>
      </c>
      <c r="B897" s="8">
        <v>310.0</v>
      </c>
      <c r="C897" s="191">
        <v>321444.0</v>
      </c>
      <c r="D897" s="197" t="s">
        <v>4599</v>
      </c>
      <c r="E897" s="197" t="s">
        <v>4600</v>
      </c>
      <c r="F897" s="137"/>
      <c r="G897" s="7" t="s">
        <v>13</v>
      </c>
      <c r="H897" s="7">
        <v>13.0</v>
      </c>
      <c r="I897" s="89" t="s">
        <v>56</v>
      </c>
      <c r="J897" s="137" t="s">
        <v>195</v>
      </c>
      <c r="K897" s="292"/>
      <c r="L897" s="87" t="s">
        <v>4601</v>
      </c>
      <c r="M897" s="293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>
      <c r="A898" s="7">
        <v>897.0</v>
      </c>
      <c r="B898" s="8">
        <v>311.0</v>
      </c>
      <c r="C898" s="191">
        <v>257643.0</v>
      </c>
      <c r="D898" s="197" t="s">
        <v>4602</v>
      </c>
      <c r="E898" s="197" t="s">
        <v>4603</v>
      </c>
      <c r="F898" s="137"/>
      <c r="G898" s="7" t="s">
        <v>13</v>
      </c>
      <c r="H898" s="7">
        <v>13.0</v>
      </c>
      <c r="I898" s="89" t="s">
        <v>205</v>
      </c>
      <c r="J898" s="137" t="s">
        <v>195</v>
      </c>
      <c r="K898" s="292"/>
      <c r="L898" s="249" t="s">
        <v>4604</v>
      </c>
      <c r="M898" s="293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>
      <c r="A899" s="7">
        <v>898.0</v>
      </c>
      <c r="B899" s="8">
        <v>312.0</v>
      </c>
      <c r="C899" s="191">
        <v>331276.0</v>
      </c>
      <c r="D899" s="197" t="s">
        <v>4605</v>
      </c>
      <c r="E899" s="197" t="s">
        <v>4606</v>
      </c>
      <c r="F899" s="137"/>
      <c r="G899" s="7" t="s">
        <v>13</v>
      </c>
      <c r="H899" s="7">
        <v>13.0</v>
      </c>
      <c r="I899" s="89" t="s">
        <v>1961</v>
      </c>
      <c r="J899" s="137" t="s">
        <v>195</v>
      </c>
      <c r="K899" s="292"/>
      <c r="L899" s="87" t="s">
        <v>4607</v>
      </c>
      <c r="M899" s="293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>
      <c r="A900" s="7">
        <v>899.0</v>
      </c>
      <c r="B900" s="8">
        <v>313.0</v>
      </c>
      <c r="C900" s="191">
        <v>325242.0</v>
      </c>
      <c r="D900" s="197" t="s">
        <v>420</v>
      </c>
      <c r="E900" s="197" t="s">
        <v>4608</v>
      </c>
      <c r="F900" s="137"/>
      <c r="G900" s="7" t="s">
        <v>13</v>
      </c>
      <c r="H900" s="7">
        <v>13.0</v>
      </c>
      <c r="I900" s="89" t="s">
        <v>900</v>
      </c>
      <c r="J900" s="137" t="s">
        <v>195</v>
      </c>
      <c r="K900" s="292"/>
      <c r="L900" s="87" t="s">
        <v>4609</v>
      </c>
      <c r="M900" s="293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>
      <c r="A901" s="7">
        <v>900.0</v>
      </c>
      <c r="B901" s="8">
        <v>314.0</v>
      </c>
      <c r="C901" s="191">
        <v>291797.0</v>
      </c>
      <c r="D901" s="197" t="s">
        <v>4610</v>
      </c>
      <c r="E901" s="197" t="s">
        <v>4611</v>
      </c>
      <c r="F901" s="137"/>
      <c r="G901" s="7" t="s">
        <v>13</v>
      </c>
      <c r="H901" s="7">
        <v>13.0</v>
      </c>
      <c r="I901" s="89" t="s">
        <v>90</v>
      </c>
      <c r="J901" s="137" t="s">
        <v>195</v>
      </c>
      <c r="K901" s="292"/>
      <c r="L901" s="87" t="s">
        <v>4612</v>
      </c>
      <c r="M901" s="293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>
      <c r="A902" s="7">
        <v>901.0</v>
      </c>
      <c r="B902" s="8">
        <v>315.0</v>
      </c>
      <c r="C902" s="191">
        <v>314795.0</v>
      </c>
      <c r="D902" s="197" t="s">
        <v>484</v>
      </c>
      <c r="E902" s="197" t="s">
        <v>4613</v>
      </c>
      <c r="F902" s="137"/>
      <c r="G902" s="7" t="s">
        <v>13</v>
      </c>
      <c r="H902" s="7">
        <v>13.0</v>
      </c>
      <c r="I902" s="89" t="s">
        <v>56</v>
      </c>
      <c r="J902" s="137" t="s">
        <v>195</v>
      </c>
      <c r="K902" s="292"/>
      <c r="L902" s="87" t="s">
        <v>4614</v>
      </c>
      <c r="M902" s="293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>
      <c r="A903" s="7">
        <v>902.0</v>
      </c>
      <c r="B903" s="8">
        <v>316.0</v>
      </c>
      <c r="C903" s="191">
        <v>312598.0</v>
      </c>
      <c r="D903" s="197" t="s">
        <v>62</v>
      </c>
      <c r="E903" s="197" t="s">
        <v>4615</v>
      </c>
      <c r="F903" s="137"/>
      <c r="G903" s="7" t="s">
        <v>13</v>
      </c>
      <c r="H903" s="7">
        <v>13.0</v>
      </c>
      <c r="I903" s="89" t="s">
        <v>275</v>
      </c>
      <c r="J903" s="137" t="s">
        <v>195</v>
      </c>
      <c r="K903" s="292"/>
      <c r="L903" s="87" t="s">
        <v>4616</v>
      </c>
      <c r="M903" s="293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>
      <c r="A904" s="7">
        <v>903.0</v>
      </c>
      <c r="B904" s="8">
        <v>317.0</v>
      </c>
      <c r="C904" s="191" t="s">
        <v>4617</v>
      </c>
      <c r="D904" s="197" t="s">
        <v>69</v>
      </c>
      <c r="E904" s="197" t="s">
        <v>4618</v>
      </c>
      <c r="F904" s="137"/>
      <c r="G904" s="7" t="s">
        <v>13</v>
      </c>
      <c r="H904" s="7">
        <v>13.0</v>
      </c>
      <c r="I904" s="89" t="s">
        <v>4619</v>
      </c>
      <c r="J904" s="137" t="s">
        <v>195</v>
      </c>
      <c r="K904" s="292"/>
      <c r="L904" s="87" t="s">
        <v>4620</v>
      </c>
      <c r="M904" s="293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>
      <c r="A905" s="7">
        <v>904.0</v>
      </c>
      <c r="B905" s="8">
        <v>318.0</v>
      </c>
      <c r="C905" s="191">
        <v>326767.0</v>
      </c>
      <c r="D905" s="197" t="s">
        <v>4621</v>
      </c>
      <c r="E905" s="197" t="s">
        <v>4622</v>
      </c>
      <c r="F905" s="137"/>
      <c r="G905" s="7" t="s">
        <v>13</v>
      </c>
      <c r="H905" s="7">
        <v>13.0</v>
      </c>
      <c r="I905" s="89" t="s">
        <v>201</v>
      </c>
      <c r="J905" s="137" t="s">
        <v>195</v>
      </c>
      <c r="K905" s="292"/>
      <c r="L905" s="87" t="s">
        <v>4623</v>
      </c>
      <c r="M905" s="293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>
      <c r="A906" s="7">
        <v>905.0</v>
      </c>
      <c r="B906" s="8">
        <v>319.0</v>
      </c>
      <c r="C906" s="191">
        <v>323309.0</v>
      </c>
      <c r="D906" s="197" t="s">
        <v>1211</v>
      </c>
      <c r="E906" s="197" t="s">
        <v>4624</v>
      </c>
      <c r="F906" s="137"/>
      <c r="G906" s="7" t="s">
        <v>13</v>
      </c>
      <c r="H906" s="7">
        <v>13.0</v>
      </c>
      <c r="I906" s="89" t="s">
        <v>275</v>
      </c>
      <c r="J906" s="137" t="s">
        <v>195</v>
      </c>
      <c r="K906" s="292"/>
      <c r="L906" s="87" t="s">
        <v>4625</v>
      </c>
      <c r="M906" s="293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>
      <c r="A907" s="7">
        <v>906.0</v>
      </c>
      <c r="B907" s="8">
        <v>320.0</v>
      </c>
      <c r="C907" s="160">
        <v>317721.0</v>
      </c>
      <c r="D907" s="236" t="s">
        <v>58</v>
      </c>
      <c r="E907" s="236" t="s">
        <v>1960</v>
      </c>
      <c r="F907" s="118"/>
      <c r="G907" s="116" t="s">
        <v>13</v>
      </c>
      <c r="H907" s="116">
        <v>13.0</v>
      </c>
      <c r="I907" s="114" t="s">
        <v>1961</v>
      </c>
      <c r="J907" s="118" t="s">
        <v>195</v>
      </c>
      <c r="K907" s="290">
        <v>60.0</v>
      </c>
      <c r="L907" s="115" t="s">
        <v>4626</v>
      </c>
      <c r="M907" s="291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>
      <c r="A908" s="7">
        <v>907.0</v>
      </c>
      <c r="B908" s="8">
        <v>321.0</v>
      </c>
      <c r="C908" s="160">
        <v>317720.0</v>
      </c>
      <c r="D908" s="236" t="s">
        <v>302</v>
      </c>
      <c r="E908" s="236" t="s">
        <v>1960</v>
      </c>
      <c r="F908" s="118"/>
      <c r="G908" s="116" t="s">
        <v>13</v>
      </c>
      <c r="H908" s="116">
        <v>13.0</v>
      </c>
      <c r="I908" s="114" t="s">
        <v>194</v>
      </c>
      <c r="J908" s="118" t="s">
        <v>195</v>
      </c>
      <c r="K908" s="290">
        <v>60.0</v>
      </c>
      <c r="L908" s="115" t="s">
        <v>4627</v>
      </c>
      <c r="M908" s="291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>
      <c r="A909" s="7">
        <v>908.0</v>
      </c>
      <c r="B909" s="8">
        <v>322.0</v>
      </c>
      <c r="C909" s="191">
        <v>316141.0</v>
      </c>
      <c r="D909" s="197" t="s">
        <v>4628</v>
      </c>
      <c r="E909" s="197" t="s">
        <v>4629</v>
      </c>
      <c r="F909" s="137"/>
      <c r="G909" s="7" t="s">
        <v>13</v>
      </c>
      <c r="H909" s="7">
        <v>13.0</v>
      </c>
      <c r="I909" s="89" t="s">
        <v>727</v>
      </c>
      <c r="J909" s="137" t="s">
        <v>195</v>
      </c>
      <c r="K909" s="292"/>
      <c r="L909" s="87" t="s">
        <v>4630</v>
      </c>
      <c r="M909" s="293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>
      <c r="A910" s="7">
        <v>909.0</v>
      </c>
      <c r="B910" s="8">
        <v>323.0</v>
      </c>
      <c r="C910" s="191">
        <v>319486.0</v>
      </c>
      <c r="D910" s="197" t="s">
        <v>1455</v>
      </c>
      <c r="E910" s="197" t="s">
        <v>4631</v>
      </c>
      <c r="F910" s="137"/>
      <c r="G910" s="7" t="s">
        <v>13</v>
      </c>
      <c r="H910" s="7">
        <v>13.0</v>
      </c>
      <c r="I910" s="89" t="s">
        <v>205</v>
      </c>
      <c r="J910" s="137" t="s">
        <v>195</v>
      </c>
      <c r="K910" s="292"/>
      <c r="L910" s="87" t="s">
        <v>4632</v>
      </c>
      <c r="M910" s="293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>
      <c r="A911" s="7">
        <v>910.0</v>
      </c>
      <c r="B911" s="8">
        <v>324.0</v>
      </c>
      <c r="C911" s="191">
        <v>284870.0</v>
      </c>
      <c r="D911" s="197" t="s">
        <v>4633</v>
      </c>
      <c r="E911" s="197" t="s">
        <v>4634</v>
      </c>
      <c r="F911" s="137"/>
      <c r="G911" s="7" t="s">
        <v>13</v>
      </c>
      <c r="H911" s="7">
        <v>13.0</v>
      </c>
      <c r="I911" s="89" t="s">
        <v>194</v>
      </c>
      <c r="J911" s="137" t="s">
        <v>195</v>
      </c>
      <c r="K911" s="292"/>
      <c r="L911" s="87" t="s">
        <v>4635</v>
      </c>
      <c r="M911" s="293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>
      <c r="A912" s="7">
        <v>911.0</v>
      </c>
      <c r="B912" s="8">
        <v>325.0</v>
      </c>
      <c r="C912" s="191">
        <v>329302.0</v>
      </c>
      <c r="D912" s="197" t="s">
        <v>58</v>
      </c>
      <c r="E912" s="197" t="s">
        <v>4636</v>
      </c>
      <c r="F912" s="137"/>
      <c r="G912" s="7" t="s">
        <v>13</v>
      </c>
      <c r="H912" s="7">
        <v>13.0</v>
      </c>
      <c r="I912" s="89" t="s">
        <v>194</v>
      </c>
      <c r="J912" s="137" t="s">
        <v>195</v>
      </c>
      <c r="K912" s="292"/>
      <c r="L912" s="87" t="s">
        <v>4637</v>
      </c>
      <c r="M912" s="293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>
      <c r="A913" s="7">
        <v>912.0</v>
      </c>
      <c r="B913" s="8">
        <v>326.0</v>
      </c>
      <c r="C913" s="191">
        <v>314113.0</v>
      </c>
      <c r="D913" s="197" t="s">
        <v>4638</v>
      </c>
      <c r="E913" s="197" t="s">
        <v>4639</v>
      </c>
      <c r="F913" s="137"/>
      <c r="G913" s="7" t="s">
        <v>13</v>
      </c>
      <c r="H913" s="7">
        <v>13.0</v>
      </c>
      <c r="I913" s="89" t="s">
        <v>194</v>
      </c>
      <c r="J913" s="137" t="s">
        <v>195</v>
      </c>
      <c r="K913" s="292"/>
      <c r="L913" s="249" t="s">
        <v>4640</v>
      </c>
      <c r="M913" s="293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>
      <c r="A914" s="7">
        <v>913.0</v>
      </c>
      <c r="B914" s="8">
        <v>327.0</v>
      </c>
      <c r="C914" s="191">
        <v>301236.0</v>
      </c>
      <c r="D914" s="197" t="s">
        <v>4641</v>
      </c>
      <c r="E914" s="197" t="s">
        <v>4642</v>
      </c>
      <c r="F914" s="137"/>
      <c r="G914" s="7" t="s">
        <v>13</v>
      </c>
      <c r="H914" s="7">
        <v>13.0</v>
      </c>
      <c r="I914" s="89" t="s">
        <v>90</v>
      </c>
      <c r="J914" s="137" t="s">
        <v>195</v>
      </c>
      <c r="K914" s="292"/>
      <c r="L914" s="87" t="s">
        <v>4643</v>
      </c>
      <c r="M914" s="293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>
      <c r="A915" s="7">
        <v>914.0</v>
      </c>
      <c r="B915" s="8">
        <v>328.0</v>
      </c>
      <c r="C915" s="191">
        <v>315147.0</v>
      </c>
      <c r="D915" s="197" t="s">
        <v>4644</v>
      </c>
      <c r="E915" s="197" t="s">
        <v>4645</v>
      </c>
      <c r="F915" s="137"/>
      <c r="G915" s="7" t="s">
        <v>13</v>
      </c>
      <c r="H915" s="7">
        <v>13.0</v>
      </c>
      <c r="I915" s="89" t="s">
        <v>4587</v>
      </c>
      <c r="J915" s="137" t="s">
        <v>195</v>
      </c>
      <c r="K915" s="292"/>
      <c r="L915" s="87" t="s">
        <v>4646</v>
      </c>
      <c r="M915" s="293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>
      <c r="A916" s="7">
        <v>915.0</v>
      </c>
      <c r="B916" s="8">
        <v>329.0</v>
      </c>
      <c r="C916" s="191">
        <v>324361.0</v>
      </c>
      <c r="D916" s="197" t="s">
        <v>3689</v>
      </c>
      <c r="E916" s="197" t="s">
        <v>4647</v>
      </c>
      <c r="F916" s="137"/>
      <c r="G916" s="7" t="s">
        <v>13</v>
      </c>
      <c r="H916" s="7">
        <v>13.0</v>
      </c>
      <c r="I916" s="89" t="s">
        <v>727</v>
      </c>
      <c r="J916" s="137" t="s">
        <v>195</v>
      </c>
      <c r="K916" s="292"/>
      <c r="L916" s="87" t="s">
        <v>4648</v>
      </c>
      <c r="M916" s="293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>
      <c r="A917" s="7">
        <v>916.0</v>
      </c>
      <c r="B917" s="8">
        <v>330.0</v>
      </c>
      <c r="C917" s="191">
        <v>317916.0</v>
      </c>
      <c r="D917" s="197" t="s">
        <v>4649</v>
      </c>
      <c r="E917" s="197" t="s">
        <v>4650</v>
      </c>
      <c r="F917" s="137"/>
      <c r="G917" s="7" t="s">
        <v>13</v>
      </c>
      <c r="H917" s="7">
        <v>13.0</v>
      </c>
      <c r="I917" s="89" t="s">
        <v>275</v>
      </c>
      <c r="J917" s="137" t="s">
        <v>195</v>
      </c>
      <c r="K917" s="292"/>
      <c r="L917" s="87" t="s">
        <v>4651</v>
      </c>
      <c r="M917" s="293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>
      <c r="A918" s="7">
        <v>917.0</v>
      </c>
      <c r="B918" s="8">
        <v>331.0</v>
      </c>
      <c r="C918" s="191">
        <v>317023.0</v>
      </c>
      <c r="D918" s="197" t="s">
        <v>697</v>
      </c>
      <c r="E918" s="197" t="s">
        <v>4652</v>
      </c>
      <c r="F918" s="137"/>
      <c r="G918" s="7" t="s">
        <v>13</v>
      </c>
      <c r="H918" s="7">
        <v>13.0</v>
      </c>
      <c r="I918" s="89" t="s">
        <v>291</v>
      </c>
      <c r="J918" s="137" t="s">
        <v>195</v>
      </c>
      <c r="K918" s="292"/>
      <c r="L918" s="87" t="s">
        <v>4653</v>
      </c>
      <c r="M918" s="293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>
      <c r="A919" s="7">
        <v>918.0</v>
      </c>
      <c r="B919" s="8">
        <v>332.0</v>
      </c>
      <c r="C919" s="191">
        <v>320259.0</v>
      </c>
      <c r="D919" s="197" t="s">
        <v>1863</v>
      </c>
      <c r="E919" s="197" t="s">
        <v>4654</v>
      </c>
      <c r="F919" s="137"/>
      <c r="G919" s="7" t="s">
        <v>13</v>
      </c>
      <c r="H919" s="7">
        <v>13.0</v>
      </c>
      <c r="I919" s="89" t="s">
        <v>275</v>
      </c>
      <c r="J919" s="137" t="s">
        <v>195</v>
      </c>
      <c r="K919" s="292"/>
      <c r="L919" s="87" t="s">
        <v>4655</v>
      </c>
      <c r="M919" s="293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>
      <c r="A920" s="7">
        <v>919.0</v>
      </c>
      <c r="B920" s="8">
        <v>333.0</v>
      </c>
      <c r="C920" s="191">
        <v>322108.0</v>
      </c>
      <c r="D920" s="197" t="s">
        <v>4656</v>
      </c>
      <c r="E920" s="197" t="s">
        <v>4657</v>
      </c>
      <c r="F920" s="137"/>
      <c r="G920" s="7" t="s">
        <v>13</v>
      </c>
      <c r="H920" s="7">
        <v>13.0</v>
      </c>
      <c r="I920" s="89" t="s">
        <v>194</v>
      </c>
      <c r="J920" s="137" t="s">
        <v>195</v>
      </c>
      <c r="K920" s="292"/>
      <c r="L920" s="87" t="s">
        <v>4658</v>
      </c>
      <c r="M920" s="293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>
      <c r="A921" s="7">
        <v>920.0</v>
      </c>
      <c r="B921" s="8">
        <v>334.0</v>
      </c>
      <c r="C921" s="160">
        <v>277551.0</v>
      </c>
      <c r="D921" s="236" t="s">
        <v>1976</v>
      </c>
      <c r="E921" s="236" t="s">
        <v>1977</v>
      </c>
      <c r="F921" s="118"/>
      <c r="G921" s="116" t="s">
        <v>13</v>
      </c>
      <c r="H921" s="116">
        <v>13.0</v>
      </c>
      <c r="I921" s="114" t="s">
        <v>56</v>
      </c>
      <c r="J921" s="118" t="s">
        <v>195</v>
      </c>
      <c r="K921" s="290">
        <v>70.0</v>
      </c>
      <c r="L921" s="115" t="s">
        <v>4659</v>
      </c>
      <c r="M921" s="291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>
      <c r="A922" s="7">
        <v>921.0</v>
      </c>
      <c r="B922" s="8">
        <v>335.0</v>
      </c>
      <c r="C922" s="191">
        <v>314320.0</v>
      </c>
      <c r="D922" s="197" t="s">
        <v>458</v>
      </c>
      <c r="E922" s="197" t="s">
        <v>4660</v>
      </c>
      <c r="F922" s="137"/>
      <c r="G922" s="7" t="s">
        <v>13</v>
      </c>
      <c r="H922" s="7">
        <v>13.0</v>
      </c>
      <c r="I922" s="89" t="s">
        <v>275</v>
      </c>
      <c r="J922" s="137" t="s">
        <v>195</v>
      </c>
      <c r="K922" s="292"/>
      <c r="L922" s="87" t="s">
        <v>4661</v>
      </c>
      <c r="M922" s="293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>
      <c r="A923" s="7">
        <v>922.0</v>
      </c>
      <c r="B923" s="8">
        <v>336.0</v>
      </c>
      <c r="C923" s="191">
        <v>324531.0</v>
      </c>
      <c r="D923" s="197" t="s">
        <v>4662</v>
      </c>
      <c r="E923" s="197" t="s">
        <v>4663</v>
      </c>
      <c r="F923" s="137"/>
      <c r="G923" s="7" t="s">
        <v>13</v>
      </c>
      <c r="H923" s="7">
        <v>13.0</v>
      </c>
      <c r="I923" s="89" t="s">
        <v>4664</v>
      </c>
      <c r="J923" s="137" t="s">
        <v>195</v>
      </c>
      <c r="K923" s="292"/>
      <c r="L923" s="87" t="s">
        <v>4665</v>
      </c>
      <c r="M923" s="293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>
      <c r="A924" s="7">
        <v>923.0</v>
      </c>
      <c r="B924" s="8">
        <v>337.0</v>
      </c>
      <c r="C924" s="191">
        <v>314545.0</v>
      </c>
      <c r="D924" s="197" t="s">
        <v>4666</v>
      </c>
      <c r="E924" s="197" t="s">
        <v>4667</v>
      </c>
      <c r="F924" s="137"/>
      <c r="G924" s="7" t="s">
        <v>13</v>
      </c>
      <c r="H924" s="7">
        <v>13.0</v>
      </c>
      <c r="I924" s="89" t="s">
        <v>1961</v>
      </c>
      <c r="J924" s="137" t="s">
        <v>195</v>
      </c>
      <c r="K924" s="292"/>
      <c r="L924" s="87" t="s">
        <v>4668</v>
      </c>
      <c r="M924" s="293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>
      <c r="A925" s="7">
        <v>924.0</v>
      </c>
      <c r="B925" s="8">
        <v>338.0</v>
      </c>
      <c r="C925" s="160">
        <v>313562.0</v>
      </c>
      <c r="D925" s="236" t="s">
        <v>2028</v>
      </c>
      <c r="E925" s="236" t="s">
        <v>2029</v>
      </c>
      <c r="F925" s="118"/>
      <c r="G925" s="116" t="s">
        <v>13</v>
      </c>
      <c r="H925" s="116">
        <v>13.0</v>
      </c>
      <c r="I925" s="114" t="s">
        <v>194</v>
      </c>
      <c r="J925" s="118" t="s">
        <v>195</v>
      </c>
      <c r="K925" s="290">
        <v>90.0</v>
      </c>
      <c r="L925" s="115" t="s">
        <v>4669</v>
      </c>
      <c r="M925" s="291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>
      <c r="A926" s="7">
        <v>925.0</v>
      </c>
      <c r="B926" s="8">
        <v>339.0</v>
      </c>
      <c r="C926" s="160">
        <v>245679.0</v>
      </c>
      <c r="D926" s="236" t="s">
        <v>1984</v>
      </c>
      <c r="E926" s="236" t="s">
        <v>1985</v>
      </c>
      <c r="F926" s="118"/>
      <c r="G926" s="116" t="s">
        <v>13</v>
      </c>
      <c r="H926" s="116">
        <v>13.0</v>
      </c>
      <c r="I926" s="114" t="s">
        <v>194</v>
      </c>
      <c r="J926" s="118" t="s">
        <v>195</v>
      </c>
      <c r="K926" s="290" t="s">
        <v>2498</v>
      </c>
      <c r="L926" s="115" t="s">
        <v>4670</v>
      </c>
      <c r="M926" s="291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>
      <c r="A927" s="7">
        <v>926.0</v>
      </c>
      <c r="B927" s="8">
        <v>340.0</v>
      </c>
      <c r="C927" s="191">
        <v>282696.0</v>
      </c>
      <c r="D927" s="197" t="s">
        <v>4671</v>
      </c>
      <c r="E927" s="197" t="s">
        <v>4672</v>
      </c>
      <c r="F927" s="137"/>
      <c r="G927" s="7" t="s">
        <v>13</v>
      </c>
      <c r="H927" s="7">
        <v>13.0</v>
      </c>
      <c r="I927" s="89" t="s">
        <v>194</v>
      </c>
      <c r="J927" s="137" t="s">
        <v>195</v>
      </c>
      <c r="K927" s="292"/>
      <c r="L927" s="87" t="s">
        <v>4673</v>
      </c>
      <c r="M927" s="293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>
      <c r="A928" s="7">
        <v>927.0</v>
      </c>
      <c r="B928" s="8">
        <v>341.0</v>
      </c>
      <c r="C928" s="160">
        <v>294778.0</v>
      </c>
      <c r="D928" s="236" t="s">
        <v>1931</v>
      </c>
      <c r="E928" s="236" t="s">
        <v>1932</v>
      </c>
      <c r="F928" s="118"/>
      <c r="G928" s="116" t="s">
        <v>13</v>
      </c>
      <c r="H928" s="116">
        <v>13.0</v>
      </c>
      <c r="I928" s="114" t="s">
        <v>201</v>
      </c>
      <c r="J928" s="118" t="s">
        <v>195</v>
      </c>
      <c r="K928" s="290">
        <v>50.0</v>
      </c>
      <c r="L928" s="115" t="s">
        <v>4674</v>
      </c>
      <c r="M928" s="291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>
      <c r="A929" s="7">
        <v>928.0</v>
      </c>
      <c r="B929" s="8">
        <v>342.0</v>
      </c>
      <c r="C929" s="191">
        <v>278412.0</v>
      </c>
      <c r="D929" s="197" t="s">
        <v>351</v>
      </c>
      <c r="E929" s="197" t="s">
        <v>4675</v>
      </c>
      <c r="F929" s="137"/>
      <c r="G929" s="7" t="s">
        <v>13</v>
      </c>
      <c r="H929" s="7">
        <v>13.0</v>
      </c>
      <c r="I929" s="89" t="s">
        <v>194</v>
      </c>
      <c r="J929" s="137" t="s">
        <v>195</v>
      </c>
      <c r="K929" s="292"/>
      <c r="L929" s="87" t="s">
        <v>4676</v>
      </c>
      <c r="M929" s="293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>
      <c r="A930" s="7">
        <v>929.0</v>
      </c>
      <c r="B930" s="8">
        <v>343.0</v>
      </c>
      <c r="C930" s="191">
        <v>280667.0</v>
      </c>
      <c r="D930" s="197" t="s">
        <v>4677</v>
      </c>
      <c r="E930" s="197" t="s">
        <v>4678</v>
      </c>
      <c r="F930" s="137"/>
      <c r="G930" s="7" t="s">
        <v>13</v>
      </c>
      <c r="H930" s="7">
        <v>13.0</v>
      </c>
      <c r="I930" s="89" t="s">
        <v>56</v>
      </c>
      <c r="J930" s="137" t="s">
        <v>195</v>
      </c>
      <c r="K930" s="132"/>
      <c r="L930" s="87" t="s">
        <v>4679</v>
      </c>
      <c r="M930" s="260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>
      <c r="A931" s="7">
        <v>930.0</v>
      </c>
      <c r="B931" s="8">
        <v>344.0</v>
      </c>
      <c r="C931" s="160">
        <v>328563.0</v>
      </c>
      <c r="D931" s="236" t="s">
        <v>1936</v>
      </c>
      <c r="E931" s="236" t="s">
        <v>1937</v>
      </c>
      <c r="F931" s="118"/>
      <c r="G931" s="116" t="s">
        <v>13</v>
      </c>
      <c r="H931" s="116">
        <v>13.0</v>
      </c>
      <c r="I931" s="114" t="s">
        <v>201</v>
      </c>
      <c r="J931" s="118" t="s">
        <v>195</v>
      </c>
      <c r="K931" s="126">
        <v>50.0</v>
      </c>
      <c r="L931" s="115" t="s">
        <v>4680</v>
      </c>
      <c r="M931" s="261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>
      <c r="A932" s="7">
        <v>931.0</v>
      </c>
      <c r="B932" s="8">
        <v>345.0</v>
      </c>
      <c r="C932" s="191">
        <v>299094.0</v>
      </c>
      <c r="D932" s="197" t="s">
        <v>4681</v>
      </c>
      <c r="E932" s="197" t="s">
        <v>4682</v>
      </c>
      <c r="F932" s="137"/>
      <c r="G932" s="7" t="s">
        <v>22</v>
      </c>
      <c r="H932" s="7">
        <v>13.0</v>
      </c>
      <c r="I932" s="89" t="s">
        <v>194</v>
      </c>
      <c r="J932" s="137" t="s">
        <v>195</v>
      </c>
      <c r="K932" s="132"/>
      <c r="L932" s="87" t="s">
        <v>4683</v>
      </c>
      <c r="M932" s="260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>
      <c r="A933" s="7">
        <v>932.0</v>
      </c>
      <c r="B933" s="8">
        <v>346.0</v>
      </c>
      <c r="C933" s="191">
        <v>294067.0</v>
      </c>
      <c r="D933" s="197" t="s">
        <v>4684</v>
      </c>
      <c r="E933" s="197" t="s">
        <v>4685</v>
      </c>
      <c r="F933" s="137"/>
      <c r="G933" s="7" t="s">
        <v>22</v>
      </c>
      <c r="H933" s="7">
        <v>13.0</v>
      </c>
      <c r="I933" s="89" t="s">
        <v>239</v>
      </c>
      <c r="J933" s="137" t="s">
        <v>195</v>
      </c>
      <c r="K933" s="132"/>
      <c r="L933" s="249" t="s">
        <v>4686</v>
      </c>
      <c r="M933" s="260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>
      <c r="A934" s="7">
        <v>933.0</v>
      </c>
      <c r="B934" s="8">
        <v>347.0</v>
      </c>
      <c r="C934" s="191">
        <v>280532.0</v>
      </c>
      <c r="D934" s="197" t="s">
        <v>4687</v>
      </c>
      <c r="E934" s="197" t="s">
        <v>4688</v>
      </c>
      <c r="F934" s="137"/>
      <c r="G934" s="7" t="s">
        <v>22</v>
      </c>
      <c r="H934" s="7">
        <v>13.0</v>
      </c>
      <c r="I934" s="89" t="s">
        <v>194</v>
      </c>
      <c r="J934" s="137" t="s">
        <v>195</v>
      </c>
      <c r="K934" s="132"/>
      <c r="L934" s="249" t="s">
        <v>4689</v>
      </c>
      <c r="M934" s="260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>
      <c r="A935" s="7">
        <v>934.0</v>
      </c>
      <c r="B935" s="8">
        <v>348.0</v>
      </c>
      <c r="C935" s="191">
        <v>312919.0</v>
      </c>
      <c r="D935" s="197" t="s">
        <v>773</v>
      </c>
      <c r="E935" s="197" t="s">
        <v>4690</v>
      </c>
      <c r="F935" s="137"/>
      <c r="G935" s="7" t="s">
        <v>22</v>
      </c>
      <c r="H935" s="7">
        <v>13.0</v>
      </c>
      <c r="I935" s="89" t="s">
        <v>194</v>
      </c>
      <c r="J935" s="137" t="s">
        <v>195</v>
      </c>
      <c r="K935" s="132"/>
      <c r="L935" s="87" t="s">
        <v>4691</v>
      </c>
      <c r="M935" s="260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>
      <c r="A936" s="7">
        <v>935.0</v>
      </c>
      <c r="B936" s="8">
        <v>349.0</v>
      </c>
      <c r="C936" s="191">
        <v>321828.0</v>
      </c>
      <c r="D936" s="197" t="s">
        <v>4692</v>
      </c>
      <c r="E936" s="197" t="s">
        <v>4693</v>
      </c>
      <c r="F936" s="137"/>
      <c r="G936" s="7" t="s">
        <v>22</v>
      </c>
      <c r="H936" s="7">
        <v>13.0</v>
      </c>
      <c r="I936" s="89" t="s">
        <v>194</v>
      </c>
      <c r="J936" s="137" t="s">
        <v>195</v>
      </c>
      <c r="K936" s="132"/>
      <c r="L936" s="87" t="s">
        <v>4694</v>
      </c>
      <c r="M936" s="260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>
      <c r="A937" s="7">
        <v>936.0</v>
      </c>
      <c r="B937" s="8">
        <v>350.0</v>
      </c>
      <c r="C937" s="191">
        <v>323568.0</v>
      </c>
      <c r="D937" s="197" t="s">
        <v>4695</v>
      </c>
      <c r="E937" s="197" t="s">
        <v>4696</v>
      </c>
      <c r="F937" s="137"/>
      <c r="G937" s="7" t="s">
        <v>22</v>
      </c>
      <c r="H937" s="7">
        <v>13.0</v>
      </c>
      <c r="I937" s="89" t="s">
        <v>275</v>
      </c>
      <c r="J937" s="137" t="s">
        <v>195</v>
      </c>
      <c r="K937" s="132"/>
      <c r="L937" s="87" t="s">
        <v>4697</v>
      </c>
      <c r="M937" s="260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>
      <c r="A938" s="7">
        <v>937.0</v>
      </c>
      <c r="B938" s="8">
        <v>351.0</v>
      </c>
      <c r="C938" s="191">
        <v>317587.0</v>
      </c>
      <c r="D938" s="197" t="s">
        <v>4698</v>
      </c>
      <c r="E938" s="197" t="s">
        <v>4699</v>
      </c>
      <c r="F938" s="137"/>
      <c r="G938" s="7" t="s">
        <v>22</v>
      </c>
      <c r="H938" s="7">
        <v>13.0</v>
      </c>
      <c r="I938" s="89" t="s">
        <v>4700</v>
      </c>
      <c r="J938" s="137" t="s">
        <v>195</v>
      </c>
      <c r="K938" s="132"/>
      <c r="L938" s="87" t="s">
        <v>4701</v>
      </c>
      <c r="M938" s="260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>
      <c r="A939" s="7">
        <v>938.0</v>
      </c>
      <c r="B939" s="8">
        <v>352.0</v>
      </c>
      <c r="C939" s="191">
        <v>287389.0</v>
      </c>
      <c r="D939" s="197" t="s">
        <v>4702</v>
      </c>
      <c r="E939" s="197" t="s">
        <v>4703</v>
      </c>
      <c r="F939" s="137"/>
      <c r="G939" s="7" t="s">
        <v>22</v>
      </c>
      <c r="H939" s="7">
        <v>13.0</v>
      </c>
      <c r="I939" s="89" t="s">
        <v>731</v>
      </c>
      <c r="J939" s="137" t="s">
        <v>195</v>
      </c>
      <c r="K939" s="132"/>
      <c r="L939" s="87" t="s">
        <v>4704</v>
      </c>
      <c r="M939" s="260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>
      <c r="A940" s="7">
        <v>939.0</v>
      </c>
      <c r="B940" s="8">
        <v>353.0</v>
      </c>
      <c r="C940" s="191">
        <v>321235.0</v>
      </c>
      <c r="D940" s="197" t="s">
        <v>2418</v>
      </c>
      <c r="E940" s="197" t="s">
        <v>4705</v>
      </c>
      <c r="F940" s="137"/>
      <c r="G940" s="7" t="s">
        <v>22</v>
      </c>
      <c r="H940" s="7">
        <v>13.0</v>
      </c>
      <c r="I940" s="89" t="s">
        <v>525</v>
      </c>
      <c r="J940" s="137" t="s">
        <v>195</v>
      </c>
      <c r="K940" s="132"/>
      <c r="L940" s="87" t="s">
        <v>4706</v>
      </c>
      <c r="M940" s="260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>
      <c r="A941" s="7">
        <v>940.0</v>
      </c>
      <c r="B941" s="8">
        <v>354.0</v>
      </c>
      <c r="C941" s="191">
        <v>318164.0</v>
      </c>
      <c r="D941" s="197" t="s">
        <v>856</v>
      </c>
      <c r="E941" s="197" t="s">
        <v>4707</v>
      </c>
      <c r="F941" s="137"/>
      <c r="G941" s="7" t="s">
        <v>22</v>
      </c>
      <c r="H941" s="7">
        <v>13.0</v>
      </c>
      <c r="I941" s="89" t="s">
        <v>194</v>
      </c>
      <c r="J941" s="137" t="s">
        <v>195</v>
      </c>
      <c r="K941" s="132"/>
      <c r="L941" s="87" t="s">
        <v>4708</v>
      </c>
      <c r="M941" s="260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>
      <c r="A942" s="7">
        <v>941.0</v>
      </c>
      <c r="B942" s="8">
        <v>355.0</v>
      </c>
      <c r="C942" s="191">
        <v>330479.0</v>
      </c>
      <c r="D942" s="197" t="s">
        <v>4709</v>
      </c>
      <c r="E942" s="197" t="s">
        <v>4710</v>
      </c>
      <c r="F942" s="137"/>
      <c r="G942" s="7" t="s">
        <v>22</v>
      </c>
      <c r="H942" s="7">
        <v>13.0</v>
      </c>
      <c r="I942" s="89" t="s">
        <v>61</v>
      </c>
      <c r="J942" s="137" t="s">
        <v>195</v>
      </c>
      <c r="K942" s="132"/>
      <c r="L942" s="249" t="s">
        <v>4711</v>
      </c>
      <c r="M942" s="260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>
      <c r="A943" s="7">
        <v>942.0</v>
      </c>
      <c r="B943" s="8">
        <v>356.0</v>
      </c>
      <c r="C943" s="191">
        <v>323678.0</v>
      </c>
      <c r="D943" s="197" t="s">
        <v>1584</v>
      </c>
      <c r="E943" s="197" t="s">
        <v>4162</v>
      </c>
      <c r="F943" s="137"/>
      <c r="G943" s="7" t="s">
        <v>22</v>
      </c>
      <c r="H943" s="7">
        <v>13.0</v>
      </c>
      <c r="I943" s="89" t="s">
        <v>194</v>
      </c>
      <c r="J943" s="137" t="s">
        <v>195</v>
      </c>
      <c r="K943" s="132"/>
      <c r="L943" s="87" t="s">
        <v>4712</v>
      </c>
      <c r="M943" s="260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>
      <c r="A944" s="7">
        <v>943.0</v>
      </c>
      <c r="B944" s="8">
        <v>357.0</v>
      </c>
      <c r="C944" s="191">
        <v>323216.0</v>
      </c>
      <c r="D944" s="197" t="s">
        <v>476</v>
      </c>
      <c r="E944" s="197" t="s">
        <v>4713</v>
      </c>
      <c r="F944" s="137"/>
      <c r="G944" s="7" t="s">
        <v>22</v>
      </c>
      <c r="H944" s="7">
        <v>13.0</v>
      </c>
      <c r="I944" s="89" t="s">
        <v>900</v>
      </c>
      <c r="J944" s="137" t="s">
        <v>195</v>
      </c>
      <c r="K944" s="132"/>
      <c r="L944" s="87" t="s">
        <v>4714</v>
      </c>
      <c r="M944" s="260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>
      <c r="A945" s="7">
        <v>944.0</v>
      </c>
      <c r="B945" s="8">
        <v>358.0</v>
      </c>
      <c r="C945" s="191">
        <v>321728.0</v>
      </c>
      <c r="D945" s="197" t="s">
        <v>4715</v>
      </c>
      <c r="E945" s="197" t="s">
        <v>4716</v>
      </c>
      <c r="F945" s="137"/>
      <c r="G945" s="7" t="s">
        <v>22</v>
      </c>
      <c r="H945" s="7">
        <v>13.0</v>
      </c>
      <c r="I945" s="89" t="s">
        <v>56</v>
      </c>
      <c r="J945" s="137" t="s">
        <v>195</v>
      </c>
      <c r="K945" s="132"/>
      <c r="L945" s="87" t="s">
        <v>4717</v>
      </c>
      <c r="M945" s="260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>
      <c r="A946" s="7">
        <v>945.0</v>
      </c>
      <c r="B946" s="8">
        <v>359.0</v>
      </c>
      <c r="C946" s="160">
        <v>313554.0</v>
      </c>
      <c r="D946" s="236" t="s">
        <v>1948</v>
      </c>
      <c r="E946" s="236" t="s">
        <v>1949</v>
      </c>
      <c r="F946" s="118"/>
      <c r="G946" s="116" t="s">
        <v>22</v>
      </c>
      <c r="H946" s="116">
        <v>13.0</v>
      </c>
      <c r="I946" s="114" t="s">
        <v>90</v>
      </c>
      <c r="J946" s="118" t="s">
        <v>195</v>
      </c>
      <c r="K946" s="126">
        <v>60.0</v>
      </c>
      <c r="L946" s="115" t="s">
        <v>4718</v>
      </c>
      <c r="M946" s="261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>
      <c r="A947" s="7">
        <v>946.0</v>
      </c>
      <c r="B947" s="8">
        <v>360.0</v>
      </c>
      <c r="C947" s="191">
        <v>314100.0</v>
      </c>
      <c r="D947" s="197" t="s">
        <v>4719</v>
      </c>
      <c r="E947" s="197" t="s">
        <v>4720</v>
      </c>
      <c r="F947" s="137"/>
      <c r="G947" s="7" t="s">
        <v>22</v>
      </c>
      <c r="H947" s="7">
        <v>13.0</v>
      </c>
      <c r="I947" s="89" t="s">
        <v>194</v>
      </c>
      <c r="J947" s="137" t="s">
        <v>195</v>
      </c>
      <c r="K947" s="132"/>
      <c r="L947" s="87" t="s">
        <v>4721</v>
      </c>
      <c r="M947" s="260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>
      <c r="A948" s="7">
        <v>947.0</v>
      </c>
      <c r="B948" s="8">
        <v>361.0</v>
      </c>
      <c r="C948" s="191">
        <v>329716.0</v>
      </c>
      <c r="D948" s="197" t="s">
        <v>1898</v>
      </c>
      <c r="E948" s="197" t="s">
        <v>4722</v>
      </c>
      <c r="F948" s="137"/>
      <c r="G948" s="7" t="s">
        <v>22</v>
      </c>
      <c r="H948" s="7">
        <v>13.0</v>
      </c>
      <c r="I948" s="89" t="s">
        <v>194</v>
      </c>
      <c r="J948" s="137" t="s">
        <v>195</v>
      </c>
      <c r="K948" s="132"/>
      <c r="L948" s="87" t="s">
        <v>4723</v>
      </c>
      <c r="M948" s="260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>
      <c r="A949" s="7">
        <v>948.0</v>
      </c>
      <c r="B949" s="8">
        <v>362.0</v>
      </c>
      <c r="C949" s="191">
        <v>313006.0</v>
      </c>
      <c r="D949" s="197" t="s">
        <v>4724</v>
      </c>
      <c r="E949" s="197" t="s">
        <v>4725</v>
      </c>
      <c r="F949" s="137"/>
      <c r="G949" s="7" t="s">
        <v>22</v>
      </c>
      <c r="H949" s="7">
        <v>13.0</v>
      </c>
      <c r="I949" s="89" t="s">
        <v>232</v>
      </c>
      <c r="J949" s="137" t="s">
        <v>195</v>
      </c>
      <c r="K949" s="132"/>
      <c r="L949" s="87" t="s">
        <v>4726</v>
      </c>
      <c r="M949" s="260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>
      <c r="A950" s="7">
        <v>949.0</v>
      </c>
      <c r="B950" s="8">
        <v>363.0</v>
      </c>
      <c r="C950" s="160">
        <v>282104.0</v>
      </c>
      <c r="D950" s="236" t="s">
        <v>1895</v>
      </c>
      <c r="E950" s="236" t="s">
        <v>1896</v>
      </c>
      <c r="F950" s="118"/>
      <c r="G950" s="116" t="s">
        <v>22</v>
      </c>
      <c r="H950" s="116">
        <v>13.0</v>
      </c>
      <c r="I950" s="184" t="s">
        <v>194</v>
      </c>
      <c r="J950" s="118" t="s">
        <v>195</v>
      </c>
      <c r="K950" s="126">
        <v>30.0</v>
      </c>
      <c r="L950" s="115" t="s">
        <v>4727</v>
      </c>
      <c r="M950" s="261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>
      <c r="A951" s="7">
        <v>950.0</v>
      </c>
      <c r="B951" s="8">
        <v>364.0</v>
      </c>
      <c r="C951" s="191">
        <v>316779.0</v>
      </c>
      <c r="D951" s="197" t="s">
        <v>4728</v>
      </c>
      <c r="E951" s="197" t="s">
        <v>4729</v>
      </c>
      <c r="F951" s="137"/>
      <c r="G951" s="7" t="s">
        <v>22</v>
      </c>
      <c r="H951" s="7">
        <v>13.0</v>
      </c>
      <c r="I951" s="89" t="s">
        <v>275</v>
      </c>
      <c r="J951" s="137" t="s">
        <v>195</v>
      </c>
      <c r="K951" s="132"/>
      <c r="L951" s="87" t="s">
        <v>4730</v>
      </c>
      <c r="M951" s="260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>
      <c r="A952" s="7">
        <v>951.0</v>
      </c>
      <c r="B952" s="8">
        <v>365.0</v>
      </c>
      <c r="C952" s="191">
        <v>265520.0</v>
      </c>
      <c r="D952" s="197" t="s">
        <v>1029</v>
      </c>
      <c r="E952" s="197" t="s">
        <v>4731</v>
      </c>
      <c r="F952" s="137"/>
      <c r="G952" s="7" t="s">
        <v>22</v>
      </c>
      <c r="H952" s="7">
        <v>13.0</v>
      </c>
      <c r="I952" s="89" t="s">
        <v>727</v>
      </c>
      <c r="J952" s="137" t="s">
        <v>195</v>
      </c>
      <c r="K952" s="132"/>
      <c r="L952" s="249" t="s">
        <v>4732</v>
      </c>
      <c r="M952" s="260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>
      <c r="A953" s="7">
        <v>952.0</v>
      </c>
      <c r="B953" s="8">
        <v>366.0</v>
      </c>
      <c r="C953" s="191">
        <v>329649.0</v>
      </c>
      <c r="D953" s="197" t="s">
        <v>4733</v>
      </c>
      <c r="E953" s="197" t="s">
        <v>4734</v>
      </c>
      <c r="F953" s="137"/>
      <c r="G953" s="7" t="s">
        <v>22</v>
      </c>
      <c r="H953" s="7">
        <v>13.0</v>
      </c>
      <c r="I953" s="89" t="s">
        <v>1961</v>
      </c>
      <c r="J953" s="137" t="s">
        <v>195</v>
      </c>
      <c r="K953" s="132"/>
      <c r="L953" s="87" t="s">
        <v>4735</v>
      </c>
      <c r="M953" s="260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>
      <c r="A954" s="7">
        <v>953.0</v>
      </c>
      <c r="B954" s="8">
        <v>367.0</v>
      </c>
      <c r="C954" s="191">
        <v>298654.0</v>
      </c>
      <c r="D954" s="197" t="s">
        <v>502</v>
      </c>
      <c r="E954" s="197" t="s">
        <v>4736</v>
      </c>
      <c r="F954" s="137"/>
      <c r="G954" s="7" t="s">
        <v>22</v>
      </c>
      <c r="H954" s="7">
        <v>13.0</v>
      </c>
      <c r="I954" s="89" t="s">
        <v>56</v>
      </c>
      <c r="J954" s="137" t="s">
        <v>195</v>
      </c>
      <c r="K954" s="132"/>
      <c r="L954" s="87" t="s">
        <v>4737</v>
      </c>
      <c r="M954" s="260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>
      <c r="A955" s="7">
        <v>954.0</v>
      </c>
      <c r="B955" s="8">
        <v>368.0</v>
      </c>
      <c r="C955" s="191">
        <v>290577.0</v>
      </c>
      <c r="D955" s="197" t="s">
        <v>258</v>
      </c>
      <c r="E955" s="197" t="s">
        <v>4738</v>
      </c>
      <c r="F955" s="137"/>
      <c r="G955" s="7" t="s">
        <v>22</v>
      </c>
      <c r="H955" s="7">
        <v>13.0</v>
      </c>
      <c r="I955" s="140" t="s">
        <v>511</v>
      </c>
      <c r="J955" s="137" t="s">
        <v>195</v>
      </c>
      <c r="K955" s="132"/>
      <c r="L955" s="87" t="s">
        <v>4739</v>
      </c>
      <c r="M955" s="260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>
      <c r="A956" s="7">
        <v>955.0</v>
      </c>
      <c r="B956" s="8">
        <v>369.0</v>
      </c>
      <c r="C956" s="191">
        <v>330922.0</v>
      </c>
      <c r="D956" s="197" t="s">
        <v>1110</v>
      </c>
      <c r="E956" s="197" t="s">
        <v>4740</v>
      </c>
      <c r="F956" s="137"/>
      <c r="G956" s="7" t="s">
        <v>22</v>
      </c>
      <c r="H956" s="7">
        <v>13.0</v>
      </c>
      <c r="I956" s="89" t="s">
        <v>1961</v>
      </c>
      <c r="J956" s="137" t="s">
        <v>195</v>
      </c>
      <c r="K956" s="132"/>
      <c r="L956" s="87" t="s">
        <v>4741</v>
      </c>
      <c r="M956" s="260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>
      <c r="A957" s="7">
        <v>956.0</v>
      </c>
      <c r="B957" s="8">
        <v>370.0</v>
      </c>
      <c r="C957" s="160">
        <v>323152.0</v>
      </c>
      <c r="D957" s="236" t="s">
        <v>480</v>
      </c>
      <c r="E957" s="236" t="s">
        <v>1959</v>
      </c>
      <c r="F957" s="118"/>
      <c r="G957" s="116" t="s">
        <v>22</v>
      </c>
      <c r="H957" s="116">
        <v>13.0</v>
      </c>
      <c r="I957" s="114" t="s">
        <v>727</v>
      </c>
      <c r="J957" s="118" t="s">
        <v>195</v>
      </c>
      <c r="K957" s="126">
        <v>70.0</v>
      </c>
      <c r="L957" s="115" t="s">
        <v>4742</v>
      </c>
      <c r="M957" s="261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>
      <c r="A958" s="7">
        <v>957.0</v>
      </c>
      <c r="B958" s="8">
        <v>371.0</v>
      </c>
      <c r="C958" s="191">
        <v>327667.0</v>
      </c>
      <c r="D958" s="197" t="s">
        <v>4743</v>
      </c>
      <c r="E958" s="197" t="s">
        <v>4744</v>
      </c>
      <c r="F958" s="137"/>
      <c r="G958" s="7" t="s">
        <v>22</v>
      </c>
      <c r="H958" s="7">
        <v>13.0</v>
      </c>
      <c r="I958" s="140" t="s">
        <v>511</v>
      </c>
      <c r="J958" s="137" t="s">
        <v>195</v>
      </c>
      <c r="K958" s="132"/>
      <c r="L958" s="249" t="s">
        <v>4745</v>
      </c>
      <c r="M958" s="260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>
      <c r="A959" s="7">
        <v>958.0</v>
      </c>
      <c r="B959" s="8">
        <v>372.0</v>
      </c>
      <c r="C959" s="160">
        <v>276990.0</v>
      </c>
      <c r="D959" s="236" t="s">
        <v>1900</v>
      </c>
      <c r="E959" s="236" t="s">
        <v>1901</v>
      </c>
      <c r="F959" s="118"/>
      <c r="G959" s="116" t="s">
        <v>22</v>
      </c>
      <c r="H959" s="116">
        <v>13.0</v>
      </c>
      <c r="I959" s="184" t="s">
        <v>1902</v>
      </c>
      <c r="J959" s="118" t="s">
        <v>195</v>
      </c>
      <c r="K959" s="126">
        <v>30.0</v>
      </c>
      <c r="L959" s="115" t="s">
        <v>4746</v>
      </c>
      <c r="M959" s="261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>
      <c r="A960" s="7">
        <v>959.0</v>
      </c>
      <c r="B960" s="8">
        <v>373.0</v>
      </c>
      <c r="C960" s="191">
        <v>289836.0</v>
      </c>
      <c r="D960" s="197" t="s">
        <v>4747</v>
      </c>
      <c r="E960" s="197" t="s">
        <v>4748</v>
      </c>
      <c r="F960" s="137"/>
      <c r="G960" s="7" t="s">
        <v>22</v>
      </c>
      <c r="H960" s="7">
        <v>13.0</v>
      </c>
      <c r="I960" s="89" t="s">
        <v>205</v>
      </c>
      <c r="J960" s="137" t="s">
        <v>195</v>
      </c>
      <c r="K960" s="132"/>
      <c r="L960" s="87" t="s">
        <v>4749</v>
      </c>
      <c r="M960" s="260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>
      <c r="A961" s="7">
        <v>960.0</v>
      </c>
      <c r="B961" s="8">
        <v>374.0</v>
      </c>
      <c r="C961" s="191">
        <v>332684.0</v>
      </c>
      <c r="D961" s="197" t="s">
        <v>1854</v>
      </c>
      <c r="E961" s="197" t="s">
        <v>4750</v>
      </c>
      <c r="F961" s="137"/>
      <c r="G961" s="7" t="s">
        <v>22</v>
      </c>
      <c r="H961" s="7">
        <v>13.0</v>
      </c>
      <c r="I961" s="89" t="s">
        <v>194</v>
      </c>
      <c r="J961" s="137" t="s">
        <v>195</v>
      </c>
      <c r="K961" s="132"/>
      <c r="L961" s="87" t="s">
        <v>4751</v>
      </c>
      <c r="M961" s="260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>
      <c r="A962" s="7">
        <v>961.0</v>
      </c>
      <c r="B962" s="8">
        <v>375.0</v>
      </c>
      <c r="C962" s="191">
        <v>320541.0</v>
      </c>
      <c r="D962" s="197" t="s">
        <v>773</v>
      </c>
      <c r="E962" s="197" t="s">
        <v>4752</v>
      </c>
      <c r="F962" s="137"/>
      <c r="G962" s="7" t="s">
        <v>22</v>
      </c>
      <c r="H962" s="7">
        <v>13.0</v>
      </c>
      <c r="I962" s="89" t="s">
        <v>900</v>
      </c>
      <c r="J962" s="137" t="s">
        <v>195</v>
      </c>
      <c r="K962" s="132"/>
      <c r="L962" s="87" t="s">
        <v>4753</v>
      </c>
      <c r="M962" s="260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>
      <c r="A963" s="7">
        <v>962.0</v>
      </c>
      <c r="B963" s="8">
        <v>376.0</v>
      </c>
      <c r="C963" s="191">
        <v>314713.0</v>
      </c>
      <c r="D963" s="197" t="s">
        <v>1503</v>
      </c>
      <c r="E963" s="197" t="s">
        <v>4754</v>
      </c>
      <c r="F963" s="137"/>
      <c r="G963" s="7" t="s">
        <v>22</v>
      </c>
      <c r="H963" s="7">
        <v>13.0</v>
      </c>
      <c r="I963" s="89" t="s">
        <v>194</v>
      </c>
      <c r="J963" s="137" t="s">
        <v>195</v>
      </c>
      <c r="K963" s="132"/>
      <c r="L963" s="87" t="s">
        <v>4755</v>
      </c>
      <c r="M963" s="260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>
      <c r="A964" s="7">
        <v>963.0</v>
      </c>
      <c r="B964" s="8">
        <v>377.0</v>
      </c>
      <c r="C964" s="191">
        <v>295615.0</v>
      </c>
      <c r="D964" s="197" t="s">
        <v>4756</v>
      </c>
      <c r="E964" s="197" t="s">
        <v>4757</v>
      </c>
      <c r="F964" s="137"/>
      <c r="G964" s="7" t="s">
        <v>22</v>
      </c>
      <c r="H964" s="7">
        <v>13.0</v>
      </c>
      <c r="I964" s="89" t="s">
        <v>56</v>
      </c>
      <c r="J964" s="137" t="s">
        <v>195</v>
      </c>
      <c r="K964" s="132"/>
      <c r="L964" s="87" t="s">
        <v>4758</v>
      </c>
      <c r="M964" s="260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>
      <c r="A965" s="7">
        <v>964.0</v>
      </c>
      <c r="B965" s="8">
        <v>378.0</v>
      </c>
      <c r="C965" s="191">
        <v>294235.0</v>
      </c>
      <c r="D965" s="197" t="s">
        <v>4759</v>
      </c>
      <c r="E965" s="197" t="s">
        <v>4760</v>
      </c>
      <c r="F965" s="137"/>
      <c r="G965" s="7" t="s">
        <v>22</v>
      </c>
      <c r="H965" s="7">
        <v>13.0</v>
      </c>
      <c r="I965" s="140" t="s">
        <v>511</v>
      </c>
      <c r="J965" s="137" t="s">
        <v>195</v>
      </c>
      <c r="K965" s="132"/>
      <c r="L965" s="87" t="s">
        <v>4761</v>
      </c>
      <c r="M965" s="260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>
      <c r="A966" s="7">
        <v>965.0</v>
      </c>
      <c r="B966" s="8">
        <v>379.0</v>
      </c>
      <c r="C966" s="191">
        <v>320832.0</v>
      </c>
      <c r="D966" s="197" t="s">
        <v>1774</v>
      </c>
      <c r="E966" s="197" t="s">
        <v>4762</v>
      </c>
      <c r="F966" s="137"/>
      <c r="G966" s="7" t="s">
        <v>22</v>
      </c>
      <c r="H966" s="7">
        <v>13.0</v>
      </c>
      <c r="I966" s="89" t="s">
        <v>64</v>
      </c>
      <c r="J966" s="137" t="s">
        <v>195</v>
      </c>
      <c r="K966" s="132"/>
      <c r="L966" s="87" t="s">
        <v>4763</v>
      </c>
      <c r="M966" s="260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>
      <c r="A967" s="7">
        <v>966.0</v>
      </c>
      <c r="B967" s="8">
        <v>380.0</v>
      </c>
      <c r="C967" s="191">
        <v>321406.0</v>
      </c>
      <c r="D967" s="197" t="s">
        <v>23</v>
      </c>
      <c r="E967" s="197" t="s">
        <v>4764</v>
      </c>
      <c r="F967" s="137"/>
      <c r="G967" s="7" t="s">
        <v>22</v>
      </c>
      <c r="H967" s="7">
        <v>13.0</v>
      </c>
      <c r="I967" s="89" t="s">
        <v>239</v>
      </c>
      <c r="J967" s="137" t="s">
        <v>195</v>
      </c>
      <c r="K967" s="132"/>
      <c r="L967" s="87" t="s">
        <v>4765</v>
      </c>
      <c r="M967" s="260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>
      <c r="A968" s="7">
        <v>967.0</v>
      </c>
      <c r="B968" s="8">
        <v>381.0</v>
      </c>
      <c r="C968" s="191">
        <v>314319.0</v>
      </c>
      <c r="D968" s="197" t="s">
        <v>4766</v>
      </c>
      <c r="E968" s="197" t="s">
        <v>4767</v>
      </c>
      <c r="F968" s="137"/>
      <c r="G968" s="7" t="s">
        <v>22</v>
      </c>
      <c r="H968" s="7">
        <v>13.0</v>
      </c>
      <c r="I968" s="89" t="s">
        <v>194</v>
      </c>
      <c r="J968" s="137" t="s">
        <v>195</v>
      </c>
      <c r="K968" s="132"/>
      <c r="L968" s="87" t="s">
        <v>4768</v>
      </c>
      <c r="M968" s="260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>
      <c r="A969" s="7">
        <v>968.0</v>
      </c>
      <c r="B969" s="8">
        <v>382.0</v>
      </c>
      <c r="C969" s="191">
        <v>322086.0</v>
      </c>
      <c r="D969" s="197" t="s">
        <v>4769</v>
      </c>
      <c r="E969" s="197" t="s">
        <v>4657</v>
      </c>
      <c r="F969" s="137"/>
      <c r="G969" s="7" t="s">
        <v>22</v>
      </c>
      <c r="H969" s="7">
        <v>13.0</v>
      </c>
      <c r="I969" s="89" t="s">
        <v>727</v>
      </c>
      <c r="J969" s="137" t="s">
        <v>195</v>
      </c>
      <c r="K969" s="132"/>
      <c r="L969" s="87" t="s">
        <v>4770</v>
      </c>
      <c r="M969" s="260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>
      <c r="A970" s="7">
        <v>969.0</v>
      </c>
      <c r="B970" s="8">
        <v>383.0</v>
      </c>
      <c r="C970" s="191">
        <v>316909.0</v>
      </c>
      <c r="D970" s="197" t="s">
        <v>4771</v>
      </c>
      <c r="E970" s="197" t="s">
        <v>4772</v>
      </c>
      <c r="F970" s="137"/>
      <c r="G970" s="7" t="s">
        <v>22</v>
      </c>
      <c r="H970" s="7">
        <v>13.0</v>
      </c>
      <c r="I970" s="89" t="s">
        <v>275</v>
      </c>
      <c r="J970" s="137" t="s">
        <v>195</v>
      </c>
      <c r="K970" s="132"/>
      <c r="L970" s="87" t="s">
        <v>4773</v>
      </c>
      <c r="M970" s="260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>
      <c r="A971" s="7">
        <v>970.0</v>
      </c>
      <c r="B971" s="8">
        <v>384.0</v>
      </c>
      <c r="C971" s="191">
        <v>313004.0</v>
      </c>
      <c r="D971" s="197" t="s">
        <v>480</v>
      </c>
      <c r="E971" s="197" t="s">
        <v>4774</v>
      </c>
      <c r="F971" s="137"/>
      <c r="G971" s="7" t="s">
        <v>22</v>
      </c>
      <c r="H971" s="7">
        <v>13.0</v>
      </c>
      <c r="I971" s="89" t="s">
        <v>727</v>
      </c>
      <c r="J971" s="137" t="s">
        <v>195</v>
      </c>
      <c r="K971" s="132"/>
      <c r="L971" s="87" t="s">
        <v>4775</v>
      </c>
      <c r="M971" s="260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>
      <c r="A972" s="7">
        <v>971.0</v>
      </c>
      <c r="B972" s="8">
        <v>385.0</v>
      </c>
      <c r="C972" s="191">
        <v>293667.0</v>
      </c>
      <c r="D972" s="197" t="s">
        <v>212</v>
      </c>
      <c r="E972" s="197" t="s">
        <v>4776</v>
      </c>
      <c r="F972" s="137"/>
      <c r="G972" s="7" t="s">
        <v>22</v>
      </c>
      <c r="H972" s="7">
        <v>13.0</v>
      </c>
      <c r="I972" s="89" t="s">
        <v>56</v>
      </c>
      <c r="J972" s="137" t="s">
        <v>195</v>
      </c>
      <c r="K972" s="132"/>
      <c r="L972" s="87" t="s">
        <v>4777</v>
      </c>
      <c r="M972" s="260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>
      <c r="A973" s="7">
        <v>972.0</v>
      </c>
      <c r="B973" s="8">
        <v>386.0</v>
      </c>
      <c r="C973" s="191">
        <v>316100.0</v>
      </c>
      <c r="D973" s="197" t="s">
        <v>4778</v>
      </c>
      <c r="E973" s="197" t="s">
        <v>4779</v>
      </c>
      <c r="F973" s="137"/>
      <c r="G973" s="7" t="s">
        <v>22</v>
      </c>
      <c r="H973" s="7">
        <v>13.0</v>
      </c>
      <c r="I973" s="89" t="s">
        <v>3062</v>
      </c>
      <c r="J973" s="137" t="s">
        <v>195</v>
      </c>
      <c r="K973" s="132"/>
      <c r="L973" s="87" t="s">
        <v>4780</v>
      </c>
      <c r="M973" s="260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>
      <c r="A974" s="7">
        <v>973.0</v>
      </c>
      <c r="B974" s="8">
        <v>387.0</v>
      </c>
      <c r="C974" s="191">
        <v>330110.0</v>
      </c>
      <c r="D974" s="197" t="s">
        <v>4781</v>
      </c>
      <c r="E974" s="197" t="s">
        <v>4782</v>
      </c>
      <c r="F974" s="137"/>
      <c r="G974" s="7" t="s">
        <v>22</v>
      </c>
      <c r="H974" s="7">
        <v>13.0</v>
      </c>
      <c r="I974" s="89" t="s">
        <v>205</v>
      </c>
      <c r="J974" s="137" t="s">
        <v>195</v>
      </c>
      <c r="K974" s="132"/>
      <c r="L974" s="249" t="s">
        <v>4783</v>
      </c>
      <c r="M974" s="260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>
      <c r="A975" s="7">
        <v>974.0</v>
      </c>
      <c r="B975" s="8">
        <v>388.0</v>
      </c>
      <c r="C975" s="191">
        <v>316598.0</v>
      </c>
      <c r="D975" s="197" t="s">
        <v>4784</v>
      </c>
      <c r="E975" s="197" t="s">
        <v>4785</v>
      </c>
      <c r="F975" s="137"/>
      <c r="G975" s="7" t="s">
        <v>22</v>
      </c>
      <c r="H975" s="7">
        <v>13.0</v>
      </c>
      <c r="I975" s="89" t="s">
        <v>158</v>
      </c>
      <c r="J975" s="137" t="s">
        <v>195</v>
      </c>
      <c r="K975" s="132"/>
      <c r="L975" s="249" t="s">
        <v>4786</v>
      </c>
      <c r="M975" s="260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>
      <c r="A976" s="7">
        <v>975.0</v>
      </c>
      <c r="B976" s="8">
        <v>389.0</v>
      </c>
      <c r="C976" s="191">
        <v>331937.0</v>
      </c>
      <c r="D976" s="197" t="s">
        <v>1033</v>
      </c>
      <c r="E976" s="197" t="s">
        <v>4787</v>
      </c>
      <c r="F976" s="137"/>
      <c r="G976" s="7" t="s">
        <v>22</v>
      </c>
      <c r="H976" s="7">
        <v>13.0</v>
      </c>
      <c r="I976" s="89" t="s">
        <v>1939</v>
      </c>
      <c r="J976" s="137" t="s">
        <v>195</v>
      </c>
      <c r="K976" s="132"/>
      <c r="L976" s="87" t="s">
        <v>4788</v>
      </c>
      <c r="M976" s="260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>
      <c r="A977" s="7">
        <v>976.0</v>
      </c>
      <c r="B977" s="8">
        <v>390.0</v>
      </c>
      <c r="C977" s="191">
        <v>329996.0</v>
      </c>
      <c r="D977" s="197" t="s">
        <v>1739</v>
      </c>
      <c r="E977" s="197" t="s">
        <v>4789</v>
      </c>
      <c r="F977" s="137"/>
      <c r="G977" s="7" t="s">
        <v>22</v>
      </c>
      <c r="H977" s="7">
        <v>13.0</v>
      </c>
      <c r="I977" s="89" t="s">
        <v>201</v>
      </c>
      <c r="J977" s="137" t="s">
        <v>195</v>
      </c>
      <c r="K977" s="132"/>
      <c r="L977" s="87" t="s">
        <v>4790</v>
      </c>
      <c r="M977" s="260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>
      <c r="A978" s="7">
        <v>977.0</v>
      </c>
      <c r="B978" s="8">
        <v>391.0</v>
      </c>
      <c r="C978" s="191">
        <v>324969.0</v>
      </c>
      <c r="D978" s="197" t="s">
        <v>3993</v>
      </c>
      <c r="E978" s="197" t="s">
        <v>4791</v>
      </c>
      <c r="F978" s="137"/>
      <c r="G978" s="7" t="s">
        <v>22</v>
      </c>
      <c r="H978" s="7">
        <v>13.0</v>
      </c>
      <c r="I978" s="89" t="s">
        <v>205</v>
      </c>
      <c r="J978" s="137" t="s">
        <v>195</v>
      </c>
      <c r="K978" s="132"/>
      <c r="L978" s="87" t="s">
        <v>4792</v>
      </c>
      <c r="M978" s="260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>
      <c r="A979" s="7">
        <v>978.0</v>
      </c>
      <c r="B979" s="8">
        <v>392.0</v>
      </c>
      <c r="C979" s="191">
        <v>274736.0</v>
      </c>
      <c r="D979" s="197" t="s">
        <v>3023</v>
      </c>
      <c r="E979" s="197" t="s">
        <v>4793</v>
      </c>
      <c r="F979" s="137"/>
      <c r="G979" s="7" t="s">
        <v>22</v>
      </c>
      <c r="H979" s="7">
        <v>13.0</v>
      </c>
      <c r="I979" s="89" t="s">
        <v>3706</v>
      </c>
      <c r="J979" s="137" t="s">
        <v>195</v>
      </c>
      <c r="K979" s="132"/>
      <c r="L979" s="87" t="s">
        <v>4794</v>
      </c>
      <c r="M979" s="260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>
      <c r="A980" s="7">
        <v>979.0</v>
      </c>
      <c r="B980" s="8">
        <v>393.0</v>
      </c>
      <c r="C980" s="191">
        <v>329919.0</v>
      </c>
      <c r="D980" s="197" t="s">
        <v>4795</v>
      </c>
      <c r="E980" s="197" t="s">
        <v>4796</v>
      </c>
      <c r="F980" s="137"/>
      <c r="G980" s="7" t="s">
        <v>22</v>
      </c>
      <c r="H980" s="7">
        <v>13.0</v>
      </c>
      <c r="I980" s="140" t="s">
        <v>511</v>
      </c>
      <c r="J980" s="137" t="s">
        <v>195</v>
      </c>
      <c r="K980" s="132"/>
      <c r="L980" s="87" t="s">
        <v>4797</v>
      </c>
      <c r="M980" s="260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>
      <c r="A981" s="7">
        <v>980.0</v>
      </c>
      <c r="B981" s="8">
        <v>394.0</v>
      </c>
      <c r="C981" s="191">
        <v>276480.0</v>
      </c>
      <c r="D981" s="197" t="s">
        <v>773</v>
      </c>
      <c r="E981" s="197" t="s">
        <v>1938</v>
      </c>
      <c r="F981" s="137"/>
      <c r="G981" s="7" t="s">
        <v>22</v>
      </c>
      <c r="H981" s="7">
        <v>13.0</v>
      </c>
      <c r="I981" s="89" t="s">
        <v>655</v>
      </c>
      <c r="J981" s="137" t="s">
        <v>195</v>
      </c>
      <c r="K981" s="132"/>
      <c r="L981" s="87" t="s">
        <v>4798</v>
      </c>
      <c r="M981" s="260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>
      <c r="A982" s="7">
        <v>981.0</v>
      </c>
      <c r="B982" s="8">
        <v>395.0</v>
      </c>
      <c r="C982" s="160">
        <v>276505.0</v>
      </c>
      <c r="D982" s="236" t="s">
        <v>1033</v>
      </c>
      <c r="E982" s="236" t="s">
        <v>1938</v>
      </c>
      <c r="F982" s="118"/>
      <c r="G982" s="116" t="s">
        <v>22</v>
      </c>
      <c r="H982" s="116">
        <v>13.0</v>
      </c>
      <c r="I982" s="114" t="s">
        <v>1939</v>
      </c>
      <c r="J982" s="118" t="s">
        <v>195</v>
      </c>
      <c r="K982" s="126" t="s">
        <v>2503</v>
      </c>
      <c r="L982" s="251" t="s">
        <v>4799</v>
      </c>
      <c r="M982" s="261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>
      <c r="A983" s="7">
        <v>982.0</v>
      </c>
      <c r="B983" s="7">
        <v>1.0</v>
      </c>
      <c r="C983" s="191">
        <v>182647.0</v>
      </c>
      <c r="D983" s="137" t="s">
        <v>4800</v>
      </c>
      <c r="E983" s="137" t="s">
        <v>2108</v>
      </c>
      <c r="F983" s="137" t="s">
        <v>2921</v>
      </c>
      <c r="G983" s="7" t="s">
        <v>13</v>
      </c>
      <c r="H983" s="7">
        <v>10.0</v>
      </c>
      <c r="I983" s="89" t="s">
        <v>14</v>
      </c>
      <c r="J983" s="137" t="s">
        <v>272</v>
      </c>
      <c r="K983" s="132"/>
      <c r="L983" s="87" t="s">
        <v>4801</v>
      </c>
      <c r="M983" s="260" t="s">
        <v>676</v>
      </c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>
      <c r="A984" s="7">
        <v>983.0</v>
      </c>
      <c r="B984" s="7">
        <v>2.0</v>
      </c>
      <c r="C984" s="191">
        <v>190881.0</v>
      </c>
      <c r="D984" s="137" t="s">
        <v>4802</v>
      </c>
      <c r="E984" s="137" t="s">
        <v>4803</v>
      </c>
      <c r="F984" s="137" t="s">
        <v>4804</v>
      </c>
      <c r="G984" s="7" t="s">
        <v>13</v>
      </c>
      <c r="H984" s="7">
        <v>10.0</v>
      </c>
      <c r="I984" s="89" t="s">
        <v>81</v>
      </c>
      <c r="J984" s="137" t="s">
        <v>272</v>
      </c>
      <c r="K984" s="132"/>
      <c r="L984" s="249" t="str">
        <f>HYPERLINK("mailto:e.wen.pinto@hotmail.com","e.wen.pinto@hotmail.com")</f>
        <v>e.wen.pinto@hotmail.com</v>
      </c>
      <c r="M984" s="260" t="s">
        <v>696</v>
      </c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>
      <c r="A985" s="7">
        <v>984.0</v>
      </c>
      <c r="B985" s="7">
        <v>3.0</v>
      </c>
      <c r="C985" s="191">
        <v>186299.0</v>
      </c>
      <c r="D985" s="87" t="s">
        <v>4805</v>
      </c>
      <c r="E985" s="87" t="s">
        <v>4806</v>
      </c>
      <c r="F985" s="87" t="s">
        <v>4807</v>
      </c>
      <c r="G985" s="7" t="s">
        <v>13</v>
      </c>
      <c r="H985" s="7">
        <v>10.0</v>
      </c>
      <c r="I985" s="89" t="s">
        <v>14</v>
      </c>
      <c r="J985" s="137" t="s">
        <v>272</v>
      </c>
      <c r="K985" s="278"/>
      <c r="L985" s="249" t="s">
        <v>4808</v>
      </c>
      <c r="M985" s="260" t="s">
        <v>696</v>
      </c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>
      <c r="A986" s="7">
        <v>985.0</v>
      </c>
      <c r="B986" s="7">
        <v>4.0</v>
      </c>
      <c r="C986" s="191">
        <v>179231.0</v>
      </c>
      <c r="D986" s="137" t="s">
        <v>4809</v>
      </c>
      <c r="E986" s="137" t="s">
        <v>2451</v>
      </c>
      <c r="F986" s="137" t="s">
        <v>2451</v>
      </c>
      <c r="G986" s="7" t="s">
        <v>13</v>
      </c>
      <c r="H986" s="7">
        <v>10.0</v>
      </c>
      <c r="I986" s="89" t="s">
        <v>81</v>
      </c>
      <c r="J986" s="137" t="s">
        <v>272</v>
      </c>
      <c r="K986" s="132"/>
      <c r="L986" s="87" t="s">
        <v>4810</v>
      </c>
      <c r="M986" s="260" t="s">
        <v>696</v>
      </c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>
      <c r="A987" s="7">
        <v>986.0</v>
      </c>
      <c r="B987" s="7">
        <v>5.0</v>
      </c>
      <c r="C987" s="191">
        <v>197272.0</v>
      </c>
      <c r="D987" s="137" t="s">
        <v>1854</v>
      </c>
      <c r="E987" s="137" t="s">
        <v>4811</v>
      </c>
      <c r="F987" s="137" t="s">
        <v>2342</v>
      </c>
      <c r="G987" s="7" t="s">
        <v>22</v>
      </c>
      <c r="H987" s="7">
        <v>10.0</v>
      </c>
      <c r="I987" s="89" t="s">
        <v>205</v>
      </c>
      <c r="J987" s="137" t="s">
        <v>272</v>
      </c>
      <c r="K987" s="132"/>
      <c r="L987" s="87" t="s">
        <v>4812</v>
      </c>
      <c r="M987" s="260" t="s">
        <v>688</v>
      </c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>
      <c r="A988" s="7">
        <v>987.0</v>
      </c>
      <c r="B988" s="7">
        <v>6.0</v>
      </c>
      <c r="C988" s="191">
        <v>199546.0</v>
      </c>
      <c r="D988" s="137" t="s">
        <v>4813</v>
      </c>
      <c r="E988" s="137" t="s">
        <v>430</v>
      </c>
      <c r="F988" s="137" t="s">
        <v>4814</v>
      </c>
      <c r="G988" s="7" t="s">
        <v>22</v>
      </c>
      <c r="H988" s="7">
        <v>10.0</v>
      </c>
      <c r="I988" s="140" t="s">
        <v>1902</v>
      </c>
      <c r="J988" s="137" t="s">
        <v>272</v>
      </c>
      <c r="K988" s="132"/>
      <c r="L988" s="249" t="str">
        <f>HYPERLINK("mailto:bryan_95.bhb@hotmail.com","bryan_95.bhb@hotmail.com")</f>
        <v>bryan_95.bhb@hotmail.com</v>
      </c>
      <c r="M988" s="260" t="s">
        <v>688</v>
      </c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>
      <c r="A989" s="7">
        <v>988.0</v>
      </c>
      <c r="B989" s="7">
        <v>7.0</v>
      </c>
      <c r="C989" s="191">
        <v>204929.0</v>
      </c>
      <c r="D989" s="137" t="s">
        <v>4815</v>
      </c>
      <c r="E989" s="137" t="s">
        <v>4816</v>
      </c>
      <c r="F989" s="137" t="s">
        <v>4817</v>
      </c>
      <c r="G989" s="7" t="s">
        <v>22</v>
      </c>
      <c r="H989" s="7">
        <v>10.0</v>
      </c>
      <c r="I989" s="89" t="s">
        <v>61</v>
      </c>
      <c r="J989" s="137" t="s">
        <v>272</v>
      </c>
      <c r="K989" s="132"/>
      <c r="L989" s="249" t="str">
        <f>HYPERLINK("mailto:deme_wow@hotmail.com","deme_wow@hotmail.com")</f>
        <v>deme_wow@hotmail.com</v>
      </c>
      <c r="M989" s="260" t="s">
        <v>688</v>
      </c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>
      <c r="A990" s="7">
        <v>989.0</v>
      </c>
      <c r="B990" s="7">
        <v>8.0</v>
      </c>
      <c r="C990" s="50">
        <v>238194.0</v>
      </c>
      <c r="D990" s="51" t="s">
        <v>672</v>
      </c>
      <c r="E990" s="51" t="s">
        <v>673</v>
      </c>
      <c r="F990" s="51" t="s">
        <v>674</v>
      </c>
      <c r="G990" s="56" t="s">
        <v>13</v>
      </c>
      <c r="H990" s="56">
        <v>11.0</v>
      </c>
      <c r="I990" s="53" t="s">
        <v>282</v>
      </c>
      <c r="J990" s="51" t="s">
        <v>272</v>
      </c>
      <c r="K990" s="54"/>
      <c r="L990" s="57" t="s">
        <v>675</v>
      </c>
      <c r="M990" s="301" t="s">
        <v>676</v>
      </c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>
      <c r="A991" s="7">
        <v>990.0</v>
      </c>
      <c r="B991" s="7">
        <v>9.0</v>
      </c>
      <c r="C991" s="191">
        <v>205768.0</v>
      </c>
      <c r="D991" s="137" t="s">
        <v>4818</v>
      </c>
      <c r="E991" s="137" t="s">
        <v>4819</v>
      </c>
      <c r="F991" s="137" t="s">
        <v>4819</v>
      </c>
      <c r="G991" s="7" t="s">
        <v>13</v>
      </c>
      <c r="H991" s="7">
        <v>11.0</v>
      </c>
      <c r="I991" s="89" t="s">
        <v>72</v>
      </c>
      <c r="J991" s="137" t="s">
        <v>272</v>
      </c>
      <c r="K991" s="132"/>
      <c r="L991" s="87" t="s">
        <v>4820</v>
      </c>
      <c r="M991" s="260" t="s">
        <v>696</v>
      </c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>
      <c r="A992" s="7">
        <v>991.0</v>
      </c>
      <c r="B992" s="7">
        <v>10.0</v>
      </c>
      <c r="C992" s="160">
        <v>207268.0</v>
      </c>
      <c r="D992" s="118" t="s">
        <v>2063</v>
      </c>
      <c r="E992" s="118" t="s">
        <v>2064</v>
      </c>
      <c r="F992" s="118" t="s">
        <v>2065</v>
      </c>
      <c r="G992" s="116" t="s">
        <v>13</v>
      </c>
      <c r="H992" s="116">
        <v>11.0</v>
      </c>
      <c r="I992" s="114" t="s">
        <v>14</v>
      </c>
      <c r="J992" s="118" t="s">
        <v>272</v>
      </c>
      <c r="K992" s="126" t="s">
        <v>3051</v>
      </c>
      <c r="L992" s="115" t="s">
        <v>4821</v>
      </c>
      <c r="M992" s="261" t="s">
        <v>676</v>
      </c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>
      <c r="A993" s="7">
        <v>992.0</v>
      </c>
      <c r="B993" s="7">
        <v>11.0</v>
      </c>
      <c r="C993" s="191">
        <v>198816.0</v>
      </c>
      <c r="D993" s="137" t="s">
        <v>1455</v>
      </c>
      <c r="E993" s="137" t="s">
        <v>293</v>
      </c>
      <c r="F993" s="137" t="s">
        <v>349</v>
      </c>
      <c r="G993" s="7" t="s">
        <v>13</v>
      </c>
      <c r="H993" s="7">
        <v>11.0</v>
      </c>
      <c r="I993" s="89" t="s">
        <v>98</v>
      </c>
      <c r="J993" s="137" t="s">
        <v>272</v>
      </c>
      <c r="K993" s="132"/>
      <c r="L993" s="87" t="s">
        <v>4822</v>
      </c>
      <c r="M993" s="260" t="s">
        <v>676</v>
      </c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>
      <c r="A994" s="7">
        <v>993.0</v>
      </c>
      <c r="B994" s="7">
        <v>12.0</v>
      </c>
      <c r="C994" s="160">
        <v>233417.0</v>
      </c>
      <c r="D994" s="118" t="s">
        <v>2066</v>
      </c>
      <c r="E994" s="118" t="s">
        <v>2067</v>
      </c>
      <c r="F994" s="118" t="s">
        <v>2068</v>
      </c>
      <c r="G994" s="116" t="s">
        <v>13</v>
      </c>
      <c r="H994" s="116">
        <v>11.0</v>
      </c>
      <c r="I994" s="102" t="s">
        <v>182</v>
      </c>
      <c r="J994" s="118" t="s">
        <v>272</v>
      </c>
      <c r="K994" s="126" t="s">
        <v>3051</v>
      </c>
      <c r="L994" s="115" t="s">
        <v>4823</v>
      </c>
      <c r="M994" s="261" t="s">
        <v>676</v>
      </c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>
      <c r="A995" s="7">
        <v>994.0</v>
      </c>
      <c r="B995" s="7">
        <v>13.0</v>
      </c>
      <c r="C995" s="191">
        <v>228982.0</v>
      </c>
      <c r="D995" s="137" t="s">
        <v>4824</v>
      </c>
      <c r="E995" s="137" t="s">
        <v>2052</v>
      </c>
      <c r="F995" s="137" t="s">
        <v>4825</v>
      </c>
      <c r="G995" s="7" t="s">
        <v>13</v>
      </c>
      <c r="H995" s="7">
        <v>11.0</v>
      </c>
      <c r="I995" s="89" t="s">
        <v>2034</v>
      </c>
      <c r="J995" s="137" t="s">
        <v>272</v>
      </c>
      <c r="K995" s="132"/>
      <c r="L995" s="87" t="s">
        <v>4826</v>
      </c>
      <c r="M995" s="260" t="s">
        <v>676</v>
      </c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>
      <c r="A996" s="7">
        <v>995.0</v>
      </c>
      <c r="B996" s="7">
        <v>14.0</v>
      </c>
      <c r="C996" s="191">
        <v>189283.0</v>
      </c>
      <c r="D996" s="137" t="s">
        <v>4827</v>
      </c>
      <c r="E996" s="137" t="s">
        <v>2173</v>
      </c>
      <c r="F996" s="137" t="s">
        <v>130</v>
      </c>
      <c r="G996" s="7" t="s">
        <v>13</v>
      </c>
      <c r="H996" s="7">
        <v>11.0</v>
      </c>
      <c r="I996" s="140" t="s">
        <v>1902</v>
      </c>
      <c r="J996" s="137" t="s">
        <v>272</v>
      </c>
      <c r="K996" s="132"/>
      <c r="L996" s="87" t="s">
        <v>4828</v>
      </c>
      <c r="M996" s="260" t="s">
        <v>696</v>
      </c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>
      <c r="A997" s="7">
        <v>996.0</v>
      </c>
      <c r="B997" s="7">
        <v>15.0</v>
      </c>
      <c r="C997" s="191">
        <v>192847.0</v>
      </c>
      <c r="D997" s="137" t="s">
        <v>4829</v>
      </c>
      <c r="E997" s="137" t="s">
        <v>4830</v>
      </c>
      <c r="F997" s="137" t="s">
        <v>4831</v>
      </c>
      <c r="G997" s="7" t="s">
        <v>13</v>
      </c>
      <c r="H997" s="7">
        <v>11.0</v>
      </c>
      <c r="I997" s="89" t="s">
        <v>81</v>
      </c>
      <c r="J997" s="137" t="s">
        <v>272</v>
      </c>
      <c r="K997" s="132"/>
      <c r="L997" s="87" t="s">
        <v>4832</v>
      </c>
      <c r="M997" s="260" t="s">
        <v>696</v>
      </c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  <row r="998">
      <c r="A998" s="7">
        <v>997.0</v>
      </c>
      <c r="B998" s="7">
        <v>16.0</v>
      </c>
      <c r="C998" s="50">
        <v>203349.0</v>
      </c>
      <c r="D998" s="51" t="s">
        <v>58</v>
      </c>
      <c r="E998" s="51" t="s">
        <v>677</v>
      </c>
      <c r="F998" s="51" t="s">
        <v>678</v>
      </c>
      <c r="G998" s="56" t="s">
        <v>13</v>
      </c>
      <c r="H998" s="56">
        <v>11.0</v>
      </c>
      <c r="I998" s="53" t="s">
        <v>81</v>
      </c>
      <c r="J998" s="51" t="s">
        <v>272</v>
      </c>
      <c r="K998" s="54"/>
      <c r="L998" s="57" t="s">
        <v>679</v>
      </c>
      <c r="M998" s="301" t="s">
        <v>676</v>
      </c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  <row r="999">
      <c r="A999" s="7">
        <v>998.0</v>
      </c>
      <c r="B999" s="7">
        <v>17.0</v>
      </c>
      <c r="C999" s="191">
        <v>235180.0</v>
      </c>
      <c r="D999" s="137" t="s">
        <v>4833</v>
      </c>
      <c r="E999" s="137" t="s">
        <v>4834</v>
      </c>
      <c r="F999" s="137" t="s">
        <v>2065</v>
      </c>
      <c r="G999" s="7" t="s">
        <v>13</v>
      </c>
      <c r="H999" s="7">
        <v>11.0</v>
      </c>
      <c r="I999" s="89" t="s">
        <v>64</v>
      </c>
      <c r="J999" s="137" t="s">
        <v>272</v>
      </c>
      <c r="K999" s="132"/>
      <c r="L999" s="87" t="s">
        <v>4835</v>
      </c>
      <c r="M999" s="260" t="s">
        <v>676</v>
      </c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</row>
    <row r="1000">
      <c r="A1000" s="7">
        <v>999.0</v>
      </c>
      <c r="B1000" s="7">
        <v>18.0</v>
      </c>
      <c r="C1000" s="160">
        <v>175113.0</v>
      </c>
      <c r="D1000" s="118" t="s">
        <v>2080</v>
      </c>
      <c r="E1000" s="118" t="s">
        <v>2081</v>
      </c>
      <c r="F1000" s="118" t="s">
        <v>2082</v>
      </c>
      <c r="G1000" s="116" t="s">
        <v>13</v>
      </c>
      <c r="H1000" s="116">
        <v>11.0</v>
      </c>
      <c r="I1000" s="114" t="s">
        <v>77</v>
      </c>
      <c r="J1000" s="118" t="s">
        <v>272</v>
      </c>
      <c r="K1000" s="126" t="s">
        <v>2416</v>
      </c>
      <c r="L1000" s="115" t="s">
        <v>4836</v>
      </c>
      <c r="M1000" s="261" t="s">
        <v>696</v>
      </c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</row>
    <row r="1001">
      <c r="A1001" s="7">
        <v>1000.0</v>
      </c>
      <c r="B1001" s="7">
        <v>19.0</v>
      </c>
      <c r="C1001" s="191">
        <v>238034.0</v>
      </c>
      <c r="D1001" s="137" t="s">
        <v>4837</v>
      </c>
      <c r="E1001" s="137" t="s">
        <v>1787</v>
      </c>
      <c r="F1001" s="137" t="s">
        <v>4838</v>
      </c>
      <c r="G1001" s="7" t="s">
        <v>13</v>
      </c>
      <c r="H1001" s="7">
        <v>11.0</v>
      </c>
      <c r="I1001" s="89" t="s">
        <v>14</v>
      </c>
      <c r="J1001" s="137" t="s">
        <v>272</v>
      </c>
      <c r="K1001" s="132"/>
      <c r="L1001" s="87" t="s">
        <v>4839</v>
      </c>
      <c r="M1001" s="260" t="s">
        <v>696</v>
      </c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</row>
    <row r="1002">
      <c r="A1002" s="7">
        <v>1001.0</v>
      </c>
      <c r="B1002" s="7">
        <v>20.0</v>
      </c>
      <c r="C1002" s="191">
        <v>241147.0</v>
      </c>
      <c r="D1002" s="137" t="s">
        <v>4840</v>
      </c>
      <c r="E1002" s="137" t="s">
        <v>4841</v>
      </c>
      <c r="F1002" s="137" t="s">
        <v>4842</v>
      </c>
      <c r="G1002" s="7" t="s">
        <v>13</v>
      </c>
      <c r="H1002" s="7">
        <v>11.0</v>
      </c>
      <c r="I1002" s="89" t="s">
        <v>194</v>
      </c>
      <c r="J1002" s="137" t="s">
        <v>272</v>
      </c>
      <c r="K1002" s="132"/>
      <c r="L1002" s="87" t="s">
        <v>4843</v>
      </c>
      <c r="M1002" s="260" t="s">
        <v>676</v>
      </c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</row>
    <row r="1003">
      <c r="A1003" s="7">
        <v>1002.0</v>
      </c>
      <c r="B1003" s="7">
        <v>21.0</v>
      </c>
      <c r="C1003" s="191">
        <v>236328.0</v>
      </c>
      <c r="D1003" s="137" t="s">
        <v>3174</v>
      </c>
      <c r="E1003" s="137" t="s">
        <v>4844</v>
      </c>
      <c r="F1003" s="137" t="s">
        <v>4845</v>
      </c>
      <c r="G1003" s="7" t="s">
        <v>13</v>
      </c>
      <c r="H1003" s="7">
        <v>11.0</v>
      </c>
      <c r="I1003" s="89" t="s">
        <v>537</v>
      </c>
      <c r="J1003" s="137" t="s">
        <v>272</v>
      </c>
      <c r="K1003" s="132"/>
      <c r="L1003" s="87" t="s">
        <v>4846</v>
      </c>
      <c r="M1003" s="260" t="s">
        <v>676</v>
      </c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</row>
    <row r="1004">
      <c r="A1004" s="7">
        <v>1003.0</v>
      </c>
      <c r="B1004" s="7">
        <v>22.0</v>
      </c>
      <c r="C1004" s="191">
        <v>237424.0</v>
      </c>
      <c r="D1004" s="137" t="s">
        <v>4818</v>
      </c>
      <c r="E1004" s="137" t="s">
        <v>4847</v>
      </c>
      <c r="F1004" s="137" t="s">
        <v>4848</v>
      </c>
      <c r="G1004" s="7" t="s">
        <v>13</v>
      </c>
      <c r="H1004" s="7">
        <v>11.0</v>
      </c>
      <c r="I1004" s="89" t="s">
        <v>114</v>
      </c>
      <c r="J1004" s="302" t="s">
        <v>272</v>
      </c>
      <c r="K1004" s="132"/>
      <c r="L1004" s="87" t="s">
        <v>4849</v>
      </c>
      <c r="M1004" s="260" t="s">
        <v>676</v>
      </c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</row>
    <row r="1005">
      <c r="A1005" s="7">
        <v>1004.0</v>
      </c>
      <c r="B1005" s="7">
        <v>23.0</v>
      </c>
      <c r="C1005" s="191">
        <v>196765.0</v>
      </c>
      <c r="D1005" s="137" t="s">
        <v>697</v>
      </c>
      <c r="E1005" s="137" t="s">
        <v>4850</v>
      </c>
      <c r="F1005" s="137" t="s">
        <v>4851</v>
      </c>
      <c r="G1005" s="7" t="s">
        <v>13</v>
      </c>
      <c r="H1005" s="7">
        <v>11.0</v>
      </c>
      <c r="I1005" s="89" t="s">
        <v>282</v>
      </c>
      <c r="J1005" s="302" t="s">
        <v>272</v>
      </c>
      <c r="K1005" s="303"/>
      <c r="L1005" s="87" t="s">
        <v>4852</v>
      </c>
      <c r="M1005" s="260" t="s">
        <v>676</v>
      </c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</row>
    <row r="1006">
      <c r="A1006" s="7">
        <v>1005.0</v>
      </c>
      <c r="B1006" s="7">
        <v>24.0</v>
      </c>
      <c r="C1006" s="50">
        <v>199171.0</v>
      </c>
      <c r="D1006" s="51" t="s">
        <v>680</v>
      </c>
      <c r="E1006" s="51" t="s">
        <v>681</v>
      </c>
      <c r="F1006" s="51" t="s">
        <v>682</v>
      </c>
      <c r="G1006" s="56" t="s">
        <v>13</v>
      </c>
      <c r="H1006" s="56">
        <v>11.0</v>
      </c>
      <c r="I1006" s="53" t="s">
        <v>14</v>
      </c>
      <c r="J1006" s="51" t="s">
        <v>272</v>
      </c>
      <c r="K1006" s="54"/>
      <c r="L1006" s="57" t="s">
        <v>683</v>
      </c>
      <c r="M1006" s="301" t="s">
        <v>676</v>
      </c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</row>
    <row r="1007">
      <c r="A1007" s="7">
        <v>1006.0</v>
      </c>
      <c r="B1007" s="7">
        <v>25.0</v>
      </c>
      <c r="C1007" s="191">
        <v>199025.0</v>
      </c>
      <c r="D1007" s="137" t="s">
        <v>173</v>
      </c>
      <c r="E1007" s="137" t="s">
        <v>4853</v>
      </c>
      <c r="F1007" s="137" t="s">
        <v>2892</v>
      </c>
      <c r="G1007" s="7" t="s">
        <v>13</v>
      </c>
      <c r="H1007" s="7">
        <v>11.0</v>
      </c>
      <c r="I1007" s="140" t="s">
        <v>1902</v>
      </c>
      <c r="J1007" s="302" t="s">
        <v>272</v>
      </c>
      <c r="K1007" s="132"/>
      <c r="L1007" s="87" t="s">
        <v>4854</v>
      </c>
      <c r="M1007" s="260" t="s">
        <v>696</v>
      </c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</row>
    <row r="1008">
      <c r="A1008" s="7">
        <v>1007.0</v>
      </c>
      <c r="B1008" s="7">
        <v>26.0</v>
      </c>
      <c r="C1008" s="191">
        <v>236635.0</v>
      </c>
      <c r="D1008" s="137" t="s">
        <v>4855</v>
      </c>
      <c r="E1008" s="137" t="s">
        <v>812</v>
      </c>
      <c r="F1008" s="137" t="s">
        <v>4856</v>
      </c>
      <c r="G1008" s="7" t="s">
        <v>13</v>
      </c>
      <c r="H1008" s="7">
        <v>11.0</v>
      </c>
      <c r="I1008" s="89" t="s">
        <v>1847</v>
      </c>
      <c r="J1008" s="137" t="s">
        <v>272</v>
      </c>
      <c r="K1008" s="132"/>
      <c r="L1008" s="87" t="s">
        <v>4857</v>
      </c>
      <c r="M1008" s="89" t="s">
        <v>696</v>
      </c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</row>
    <row r="1009">
      <c r="A1009" s="7">
        <v>1008.0</v>
      </c>
      <c r="B1009" s="7">
        <v>27.0</v>
      </c>
      <c r="C1009" s="191">
        <v>243357.0</v>
      </c>
      <c r="D1009" s="137" t="s">
        <v>69</v>
      </c>
      <c r="E1009" s="137" t="s">
        <v>426</v>
      </c>
      <c r="F1009" s="137" t="s">
        <v>4858</v>
      </c>
      <c r="G1009" s="7" t="s">
        <v>13</v>
      </c>
      <c r="H1009" s="7">
        <v>11.0</v>
      </c>
      <c r="I1009" s="89" t="s">
        <v>282</v>
      </c>
      <c r="J1009" s="137" t="s">
        <v>272</v>
      </c>
      <c r="K1009" s="132"/>
      <c r="L1009" s="87" t="s">
        <v>4859</v>
      </c>
      <c r="M1009" s="89" t="s">
        <v>676</v>
      </c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</row>
    <row r="1010">
      <c r="A1010" s="7">
        <v>1009.0</v>
      </c>
      <c r="B1010" s="7">
        <v>28.0</v>
      </c>
      <c r="C1010" s="191">
        <v>241539.0</v>
      </c>
      <c r="D1010" s="137" t="s">
        <v>4860</v>
      </c>
      <c r="E1010" s="137" t="s">
        <v>4861</v>
      </c>
      <c r="F1010" s="137" t="s">
        <v>4862</v>
      </c>
      <c r="G1010" s="7" t="s">
        <v>13</v>
      </c>
      <c r="H1010" s="7">
        <v>11.0</v>
      </c>
      <c r="I1010" s="89" t="s">
        <v>61</v>
      </c>
      <c r="J1010" s="137" t="s">
        <v>272</v>
      </c>
      <c r="K1010" s="132"/>
      <c r="L1010" s="87" t="s">
        <v>4863</v>
      </c>
      <c r="M1010" s="89" t="s">
        <v>676</v>
      </c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</row>
    <row r="1011">
      <c r="A1011" s="7">
        <v>1010.0</v>
      </c>
      <c r="B1011" s="7">
        <v>29.0</v>
      </c>
      <c r="C1011" s="191">
        <v>236396.0</v>
      </c>
      <c r="D1011" s="137" t="s">
        <v>4864</v>
      </c>
      <c r="E1011" s="137" t="s">
        <v>4865</v>
      </c>
      <c r="F1011" s="137" t="s">
        <v>4866</v>
      </c>
      <c r="G1011" s="7" t="s">
        <v>13</v>
      </c>
      <c r="H1011" s="7">
        <v>11.0</v>
      </c>
      <c r="I1011" s="89" t="s">
        <v>655</v>
      </c>
      <c r="J1011" s="302" t="s">
        <v>272</v>
      </c>
      <c r="K1011" s="132"/>
      <c r="L1011" s="87" t="s">
        <v>4867</v>
      </c>
      <c r="M1011" s="89" t="s">
        <v>676</v>
      </c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</row>
    <row r="1012">
      <c r="A1012" s="7">
        <v>1011.0</v>
      </c>
      <c r="B1012" s="7">
        <v>30.0</v>
      </c>
      <c r="C1012" s="160">
        <v>235133.0</v>
      </c>
      <c r="D1012" s="118" t="s">
        <v>173</v>
      </c>
      <c r="E1012" s="118" t="s">
        <v>561</v>
      </c>
      <c r="F1012" s="118" t="s">
        <v>375</v>
      </c>
      <c r="G1012" s="116" t="s">
        <v>13</v>
      </c>
      <c r="H1012" s="116">
        <v>11.0</v>
      </c>
      <c r="I1012" s="114" t="s">
        <v>14</v>
      </c>
      <c r="J1012" s="118" t="s">
        <v>272</v>
      </c>
      <c r="K1012" s="126" t="s">
        <v>3051</v>
      </c>
      <c r="L1012" s="115" t="s">
        <v>4868</v>
      </c>
      <c r="M1012" s="114" t="s">
        <v>676</v>
      </c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</row>
    <row r="1013">
      <c r="A1013" s="7">
        <v>1012.0</v>
      </c>
      <c r="B1013" s="7">
        <v>31.0</v>
      </c>
      <c r="C1013" s="191">
        <v>242173.0</v>
      </c>
      <c r="D1013" s="137" t="s">
        <v>62</v>
      </c>
      <c r="E1013" s="137" t="s">
        <v>2654</v>
      </c>
      <c r="F1013" s="137" t="s">
        <v>4869</v>
      </c>
      <c r="G1013" s="7" t="s">
        <v>13</v>
      </c>
      <c r="H1013" s="7">
        <v>11.0</v>
      </c>
      <c r="I1013" s="89" t="s">
        <v>56</v>
      </c>
      <c r="J1013" s="137" t="s">
        <v>272</v>
      </c>
      <c r="K1013" s="132"/>
      <c r="L1013" s="87" t="s">
        <v>4870</v>
      </c>
      <c r="M1013" s="89" t="s">
        <v>676</v>
      </c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</row>
    <row r="1014">
      <c r="A1014" s="7">
        <v>1013.0</v>
      </c>
      <c r="B1014" s="7">
        <v>32.0</v>
      </c>
      <c r="C1014" s="191">
        <v>200326.0</v>
      </c>
      <c r="D1014" s="137" t="s">
        <v>276</v>
      </c>
      <c r="E1014" s="137" t="s">
        <v>4871</v>
      </c>
      <c r="F1014" s="137" t="s">
        <v>4872</v>
      </c>
      <c r="G1014" s="7" t="s">
        <v>13</v>
      </c>
      <c r="H1014" s="7">
        <v>11.0</v>
      </c>
      <c r="I1014" s="89" t="s">
        <v>77</v>
      </c>
      <c r="J1014" s="137" t="s">
        <v>272</v>
      </c>
      <c r="K1014" s="132"/>
      <c r="L1014" s="87" t="s">
        <v>4873</v>
      </c>
      <c r="M1014" s="89" t="s">
        <v>676</v>
      </c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</row>
    <row r="1015">
      <c r="A1015" s="7">
        <v>1014.0</v>
      </c>
      <c r="B1015" s="7">
        <v>33.0</v>
      </c>
      <c r="C1015" s="160">
        <v>233960.0</v>
      </c>
      <c r="D1015" s="118" t="s">
        <v>2049</v>
      </c>
      <c r="E1015" s="118" t="s">
        <v>2050</v>
      </c>
      <c r="F1015" s="118" t="s">
        <v>2051</v>
      </c>
      <c r="G1015" s="116" t="s">
        <v>22</v>
      </c>
      <c r="H1015" s="116">
        <v>11.0</v>
      </c>
      <c r="I1015" s="114" t="s">
        <v>81</v>
      </c>
      <c r="J1015" s="118" t="s">
        <v>272</v>
      </c>
      <c r="K1015" s="126" t="s">
        <v>2498</v>
      </c>
      <c r="L1015" s="115" t="s">
        <v>4874</v>
      </c>
      <c r="M1015" s="114" t="s">
        <v>688</v>
      </c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</row>
    <row r="1016">
      <c r="A1016" s="7">
        <v>1015.0</v>
      </c>
      <c r="B1016" s="7">
        <v>34.0</v>
      </c>
      <c r="C1016" s="191">
        <v>237624.0</v>
      </c>
      <c r="D1016" s="137" t="s">
        <v>1732</v>
      </c>
      <c r="E1016" s="137" t="s">
        <v>293</v>
      </c>
      <c r="F1016" s="137" t="s">
        <v>3085</v>
      </c>
      <c r="G1016" s="7" t="s">
        <v>22</v>
      </c>
      <c r="H1016" s="7">
        <v>11.0</v>
      </c>
      <c r="I1016" s="89" t="s">
        <v>114</v>
      </c>
      <c r="J1016" s="137" t="s">
        <v>272</v>
      </c>
      <c r="K1016" s="132"/>
      <c r="L1016" s="87" t="s">
        <v>4875</v>
      </c>
      <c r="M1016" s="89" t="s">
        <v>688</v>
      </c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</row>
    <row r="1017">
      <c r="A1017" s="7">
        <v>1016.0</v>
      </c>
      <c r="B1017" s="7">
        <v>35.0</v>
      </c>
      <c r="C1017" s="191">
        <v>236446.0</v>
      </c>
      <c r="D1017" s="137" t="s">
        <v>928</v>
      </c>
      <c r="E1017" s="137" t="s">
        <v>864</v>
      </c>
      <c r="F1017" s="137" t="s">
        <v>4876</v>
      </c>
      <c r="G1017" s="7" t="s">
        <v>22</v>
      </c>
      <c r="H1017" s="7">
        <v>11.0</v>
      </c>
      <c r="I1017" s="89" t="s">
        <v>194</v>
      </c>
      <c r="J1017" s="137" t="s">
        <v>272</v>
      </c>
      <c r="K1017" s="132"/>
      <c r="L1017" s="87" t="s">
        <v>4877</v>
      </c>
      <c r="M1017" s="89" t="s">
        <v>688</v>
      </c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</row>
    <row r="1018">
      <c r="A1018" s="7">
        <v>1017.0</v>
      </c>
      <c r="B1018" s="7">
        <v>36.0</v>
      </c>
      <c r="C1018" s="50">
        <v>205352.0</v>
      </c>
      <c r="D1018" s="51" t="s">
        <v>684</v>
      </c>
      <c r="E1018" s="51" t="s">
        <v>685</v>
      </c>
      <c r="F1018" s="51" t="s">
        <v>686</v>
      </c>
      <c r="G1018" s="56" t="s">
        <v>22</v>
      </c>
      <c r="H1018" s="56">
        <v>11.0</v>
      </c>
      <c r="I1018" s="53" t="s">
        <v>14</v>
      </c>
      <c r="J1018" s="51" t="s">
        <v>272</v>
      </c>
      <c r="K1018" s="54"/>
      <c r="L1018" s="57" t="s">
        <v>687</v>
      </c>
      <c r="M1018" s="53" t="s">
        <v>688</v>
      </c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</row>
    <row r="1019">
      <c r="A1019" s="7">
        <v>1018.0</v>
      </c>
      <c r="B1019" s="7">
        <v>37.0</v>
      </c>
      <c r="C1019" s="191">
        <v>227459.0</v>
      </c>
      <c r="D1019" s="137" t="s">
        <v>4878</v>
      </c>
      <c r="E1019" s="137" t="s">
        <v>117</v>
      </c>
      <c r="F1019" s="137" t="s">
        <v>4879</v>
      </c>
      <c r="G1019" s="7" t="s">
        <v>22</v>
      </c>
      <c r="H1019" s="7">
        <v>11.0</v>
      </c>
      <c r="I1019" s="89" t="s">
        <v>655</v>
      </c>
      <c r="J1019" s="137" t="s">
        <v>272</v>
      </c>
      <c r="K1019" s="132"/>
      <c r="L1019" s="87" t="s">
        <v>4880</v>
      </c>
      <c r="M1019" s="89" t="s">
        <v>688</v>
      </c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</row>
    <row r="1020">
      <c r="A1020" s="7">
        <v>1019.0</v>
      </c>
      <c r="B1020" s="7">
        <v>38.0</v>
      </c>
      <c r="C1020" s="191">
        <v>197111.0</v>
      </c>
      <c r="D1020" s="137" t="s">
        <v>4881</v>
      </c>
      <c r="E1020" s="137" t="s">
        <v>2055</v>
      </c>
      <c r="F1020" s="137" t="s">
        <v>4882</v>
      </c>
      <c r="G1020" s="7" t="s">
        <v>22</v>
      </c>
      <c r="H1020" s="7">
        <v>11.0</v>
      </c>
      <c r="I1020" s="89" t="s">
        <v>359</v>
      </c>
      <c r="J1020" s="137" t="s">
        <v>272</v>
      </c>
      <c r="K1020" s="132"/>
      <c r="L1020" s="87" t="s">
        <v>4883</v>
      </c>
      <c r="M1020" s="89" t="s">
        <v>688</v>
      </c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</row>
    <row r="1021">
      <c r="A1021" s="7">
        <v>1020.0</v>
      </c>
      <c r="B1021" s="7">
        <v>39.0</v>
      </c>
      <c r="C1021" s="139">
        <v>257316.0</v>
      </c>
      <c r="D1021" s="137" t="s">
        <v>1427</v>
      </c>
      <c r="E1021" s="137" t="s">
        <v>3391</v>
      </c>
      <c r="F1021" s="137" t="s">
        <v>4884</v>
      </c>
      <c r="G1021" s="7" t="s">
        <v>13</v>
      </c>
      <c r="H1021" s="7">
        <v>12.0</v>
      </c>
      <c r="I1021" s="89" t="s">
        <v>114</v>
      </c>
      <c r="J1021" s="137" t="s">
        <v>272</v>
      </c>
      <c r="K1021" s="132"/>
      <c r="L1021" s="249" t="str">
        <f>HYPERLINK("mailto:marbontiux@hotmail.com","marbontiux@hotmail.com")</f>
        <v>marbontiux@hotmail.com</v>
      </c>
      <c r="M1021" s="89" t="s">
        <v>676</v>
      </c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</row>
    <row r="1022">
      <c r="A1022" s="7">
        <v>1021.0</v>
      </c>
      <c r="B1022" s="7">
        <v>40.0</v>
      </c>
      <c r="C1022" s="304">
        <v>274243.0</v>
      </c>
      <c r="D1022" s="137" t="s">
        <v>4885</v>
      </c>
      <c r="E1022" s="137" t="s">
        <v>4886</v>
      </c>
      <c r="F1022" s="137" t="s">
        <v>4887</v>
      </c>
      <c r="G1022" s="90" t="s">
        <v>13</v>
      </c>
      <c r="H1022" s="90">
        <v>12.0</v>
      </c>
      <c r="I1022" s="89" t="s">
        <v>114</v>
      </c>
      <c r="J1022" s="302" t="s">
        <v>272</v>
      </c>
      <c r="K1022" s="132"/>
      <c r="L1022" s="305" t="s">
        <v>4888</v>
      </c>
      <c r="M1022" s="89" t="s">
        <v>696</v>
      </c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</row>
    <row r="1023">
      <c r="A1023" s="7">
        <v>1022.0</v>
      </c>
      <c r="B1023" s="7">
        <v>41.0</v>
      </c>
      <c r="C1023" s="191">
        <v>262306.0</v>
      </c>
      <c r="D1023" s="137" t="s">
        <v>58</v>
      </c>
      <c r="E1023" s="137" t="s">
        <v>4889</v>
      </c>
      <c r="F1023" s="137" t="s">
        <v>4890</v>
      </c>
      <c r="G1023" s="7" t="s">
        <v>13</v>
      </c>
      <c r="H1023" s="7">
        <v>12.0</v>
      </c>
      <c r="I1023" s="89" t="s">
        <v>14</v>
      </c>
      <c r="J1023" s="137" t="s">
        <v>272</v>
      </c>
      <c r="K1023" s="132"/>
      <c r="L1023" s="249" t="str">
        <f>HYPERLINK("mailto:andrea.castillo3@hotmail.com","andrea.castillo3@hotmail.com")</f>
        <v>andrea.castillo3@hotmail.com</v>
      </c>
      <c r="M1023" s="89" t="s">
        <v>676</v>
      </c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</row>
    <row r="1024">
      <c r="A1024" s="7">
        <v>1023.0</v>
      </c>
      <c r="B1024" s="7">
        <v>42.0</v>
      </c>
      <c r="C1024" s="191">
        <v>263855.0</v>
      </c>
      <c r="D1024" s="137" t="s">
        <v>4891</v>
      </c>
      <c r="E1024" s="137" t="s">
        <v>448</v>
      </c>
      <c r="F1024" s="137" t="s">
        <v>37</v>
      </c>
      <c r="G1024" s="7" t="s">
        <v>13</v>
      </c>
      <c r="H1024" s="7">
        <v>12.0</v>
      </c>
      <c r="I1024" s="89" t="s">
        <v>1860</v>
      </c>
      <c r="J1024" s="137" t="s">
        <v>272</v>
      </c>
      <c r="K1024" s="132"/>
      <c r="L1024" s="249" t="str">
        <f>HYPERLINK("mailto:taniacevg@hotmail.com","taniacevg@hotmail.com")</f>
        <v>taniacevg@hotmail.com</v>
      </c>
      <c r="M1024" s="89" t="s">
        <v>696</v>
      </c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</row>
    <row r="1025">
      <c r="A1025" s="7">
        <v>1024.0</v>
      </c>
      <c r="B1025" s="7">
        <v>43.0</v>
      </c>
      <c r="C1025" s="191">
        <v>232061.0</v>
      </c>
      <c r="D1025" s="137" t="s">
        <v>1936</v>
      </c>
      <c r="E1025" s="137" t="s">
        <v>4892</v>
      </c>
      <c r="F1025" s="137" t="s">
        <v>430</v>
      </c>
      <c r="G1025" s="7" t="s">
        <v>13</v>
      </c>
      <c r="H1025" s="7">
        <v>12.0</v>
      </c>
      <c r="I1025" s="89" t="s">
        <v>655</v>
      </c>
      <c r="J1025" s="137" t="s">
        <v>272</v>
      </c>
      <c r="K1025" s="132"/>
      <c r="L1025" s="249" t="str">
        <f>HYPERLINK("mailto:lettycervantes.96@gmail.com","lettycervantes.96@gmail.com")</f>
        <v>lettycervantes.96@gmail.com</v>
      </c>
      <c r="M1025" s="89" t="s">
        <v>676</v>
      </c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</row>
    <row r="1026">
      <c r="A1026" s="7">
        <v>1025.0</v>
      </c>
      <c r="B1026" s="7">
        <v>44.0</v>
      </c>
      <c r="C1026" s="306">
        <v>267157.0</v>
      </c>
      <c r="D1026" s="307" t="s">
        <v>79</v>
      </c>
      <c r="E1026" s="307" t="s">
        <v>4893</v>
      </c>
      <c r="F1026" s="307" t="s">
        <v>2594</v>
      </c>
      <c r="G1026" s="30" t="s">
        <v>13</v>
      </c>
      <c r="H1026" s="30">
        <v>12.0</v>
      </c>
      <c r="I1026" s="308" t="s">
        <v>4894</v>
      </c>
      <c r="J1026" s="307" t="s">
        <v>272</v>
      </c>
      <c r="K1026" s="309"/>
      <c r="L1026" s="310" t="str">
        <f>HYPERLINK("mailto:valeria.condmaya@hotmail.com","valeria.condmaya@hotmail.com")</f>
        <v>valeria.condmaya@hotmail.com</v>
      </c>
      <c r="M1026" s="308" t="s">
        <v>676</v>
      </c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</row>
    <row r="1027">
      <c r="A1027" s="7">
        <v>1026.0</v>
      </c>
      <c r="B1027" s="7">
        <v>45.0</v>
      </c>
      <c r="C1027" s="160">
        <v>260650.0</v>
      </c>
      <c r="D1027" s="118" t="s">
        <v>302</v>
      </c>
      <c r="E1027" s="118" t="s">
        <v>1678</v>
      </c>
      <c r="F1027" s="118" t="s">
        <v>430</v>
      </c>
      <c r="G1027" s="116" t="s">
        <v>13</v>
      </c>
      <c r="H1027" s="116">
        <v>12.0</v>
      </c>
      <c r="I1027" s="114" t="s">
        <v>114</v>
      </c>
      <c r="J1027" s="118" t="s">
        <v>272</v>
      </c>
      <c r="K1027" s="126" t="s">
        <v>2453</v>
      </c>
      <c r="L1027" s="251" t="str">
        <f>HYPERLINK("mailto:mjcontrerashdz@hotmail.com","mjcontrerashdz@hotmail.com")</f>
        <v>mjcontrerashdz@hotmail.com</v>
      </c>
      <c r="M1027" s="114" t="s">
        <v>676</v>
      </c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</row>
    <row r="1028">
      <c r="A1028" s="7">
        <v>1027.0</v>
      </c>
      <c r="B1028" s="7">
        <v>46.0</v>
      </c>
      <c r="C1028" s="160">
        <v>250886.0</v>
      </c>
      <c r="D1028" s="118" t="s">
        <v>2069</v>
      </c>
      <c r="E1028" s="118" t="s">
        <v>2070</v>
      </c>
      <c r="F1028" s="118" t="s">
        <v>2071</v>
      </c>
      <c r="G1028" s="116" t="s">
        <v>13</v>
      </c>
      <c r="H1028" s="116">
        <v>12.0</v>
      </c>
      <c r="I1028" s="114" t="s">
        <v>511</v>
      </c>
      <c r="J1028" s="118" t="s">
        <v>272</v>
      </c>
      <c r="K1028" s="126" t="s">
        <v>3051</v>
      </c>
      <c r="L1028" s="251" t="str">
        <f>HYPERLINK("mailto:cgdiazg@gmail.com","cgdiazg@gmail.com")</f>
        <v>cgdiazg@gmail.com</v>
      </c>
      <c r="M1028" s="114" t="s">
        <v>676</v>
      </c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</row>
    <row r="1029">
      <c r="A1029" s="7">
        <v>1028.0</v>
      </c>
      <c r="B1029" s="7">
        <v>47.0</v>
      </c>
      <c r="C1029" s="191">
        <v>267411.0</v>
      </c>
      <c r="D1029" s="137" t="s">
        <v>4895</v>
      </c>
      <c r="E1029" s="137" t="s">
        <v>4896</v>
      </c>
      <c r="F1029" s="137" t="s">
        <v>1520</v>
      </c>
      <c r="G1029" s="7" t="s">
        <v>13</v>
      </c>
      <c r="H1029" s="7">
        <v>12.0</v>
      </c>
      <c r="I1029" s="89" t="s">
        <v>282</v>
      </c>
      <c r="J1029" s="137" t="s">
        <v>272</v>
      </c>
      <c r="K1029" s="132"/>
      <c r="L1029" s="249" t="str">
        <f>HYPERLINK("mailto:lenika.duarte@gmail.com","lenika.duarte@gmail.com")</f>
        <v>lenika.duarte@gmail.com</v>
      </c>
      <c r="M1029" s="89" t="s">
        <v>676</v>
      </c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</row>
    <row r="1030">
      <c r="A1030" s="7">
        <v>1029.0</v>
      </c>
      <c r="B1030" s="7">
        <v>48.0</v>
      </c>
      <c r="C1030" s="191">
        <v>268008.0</v>
      </c>
      <c r="D1030" s="137" t="s">
        <v>4897</v>
      </c>
      <c r="E1030" s="137" t="s">
        <v>4898</v>
      </c>
      <c r="F1030" s="137" t="s">
        <v>3244</v>
      </c>
      <c r="G1030" s="7" t="s">
        <v>13</v>
      </c>
      <c r="H1030" s="7">
        <v>12.0</v>
      </c>
      <c r="I1030" s="89" t="s">
        <v>64</v>
      </c>
      <c r="J1030" s="137" t="s">
        <v>272</v>
      </c>
      <c r="K1030" s="132"/>
      <c r="L1030" s="87" t="s">
        <v>4899</v>
      </c>
      <c r="M1030" s="89" t="s">
        <v>696</v>
      </c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</row>
    <row r="1031">
      <c r="A1031" s="7">
        <v>1030.0</v>
      </c>
      <c r="B1031" s="7">
        <v>49.0</v>
      </c>
      <c r="C1031" s="191">
        <v>214398.0</v>
      </c>
      <c r="D1031" s="137" t="s">
        <v>4900</v>
      </c>
      <c r="E1031" s="137" t="s">
        <v>4901</v>
      </c>
      <c r="F1031" s="137" t="s">
        <v>4902</v>
      </c>
      <c r="G1031" s="7" t="s">
        <v>13</v>
      </c>
      <c r="H1031" s="7">
        <v>12.0</v>
      </c>
      <c r="I1031" s="89" t="s">
        <v>64</v>
      </c>
      <c r="J1031" s="137" t="s">
        <v>272</v>
      </c>
      <c r="K1031" s="132"/>
      <c r="L1031" s="249" t="str">
        <f>HYPERLINK("mailto:florenceguerrero1996@gmail.com","florenceguerrero1996@gmail.com")</f>
        <v>florenceguerrero1996@gmail.com</v>
      </c>
      <c r="M1031" s="89" t="s">
        <v>676</v>
      </c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</row>
    <row r="1032">
      <c r="A1032" s="7">
        <v>1031.0</v>
      </c>
      <c r="B1032" s="7">
        <v>50.0</v>
      </c>
      <c r="C1032" s="306">
        <v>260621.0</v>
      </c>
      <c r="D1032" s="307" t="s">
        <v>4903</v>
      </c>
      <c r="E1032" s="307" t="s">
        <v>685</v>
      </c>
      <c r="F1032" s="307" t="s">
        <v>4904</v>
      </c>
      <c r="G1032" s="30" t="s">
        <v>13</v>
      </c>
      <c r="H1032" s="30">
        <v>12.0</v>
      </c>
      <c r="I1032" s="308" t="s">
        <v>4894</v>
      </c>
      <c r="J1032" s="307" t="s">
        <v>272</v>
      </c>
      <c r="K1032" s="309"/>
      <c r="L1032" s="310" t="str">
        <f>HYPERLINK("mailto:danaehv25@gmail.com","danaehv25@gmail.com")</f>
        <v>danaehv25@gmail.com</v>
      </c>
      <c r="M1032" s="308" t="s">
        <v>676</v>
      </c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</row>
    <row r="1033">
      <c r="A1033" s="7">
        <v>1032.0</v>
      </c>
      <c r="B1033" s="7">
        <v>51.0</v>
      </c>
      <c r="C1033" s="191">
        <v>264048.0</v>
      </c>
      <c r="D1033" s="137" t="s">
        <v>58</v>
      </c>
      <c r="E1033" s="137" t="s">
        <v>4905</v>
      </c>
      <c r="F1033" s="137" t="s">
        <v>4906</v>
      </c>
      <c r="G1033" s="7" t="s">
        <v>13</v>
      </c>
      <c r="H1033" s="7">
        <v>12.0</v>
      </c>
      <c r="I1033" s="89" t="s">
        <v>114</v>
      </c>
      <c r="J1033" s="137" t="s">
        <v>272</v>
      </c>
      <c r="K1033" s="132"/>
      <c r="L1033" s="249" t="str">
        <f>HYPERLINK("mailto:andlomco@yahoo.com.mx","andlomco@yahoo.com.mx")</f>
        <v>andlomco@yahoo.com.mx</v>
      </c>
      <c r="M1033" s="89" t="s">
        <v>676</v>
      </c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</row>
    <row r="1034">
      <c r="A1034" s="7">
        <v>1033.0</v>
      </c>
      <c r="B1034" s="7">
        <v>52.0</v>
      </c>
      <c r="C1034" s="160">
        <v>192466.0</v>
      </c>
      <c r="D1034" s="118" t="s">
        <v>2054</v>
      </c>
      <c r="E1034" s="118" t="s">
        <v>2055</v>
      </c>
      <c r="F1034" s="118" t="s">
        <v>2056</v>
      </c>
      <c r="G1034" s="116" t="s">
        <v>13</v>
      </c>
      <c r="H1034" s="116">
        <v>12.0</v>
      </c>
      <c r="I1034" s="114" t="s">
        <v>511</v>
      </c>
      <c r="J1034" s="118" t="s">
        <v>272</v>
      </c>
      <c r="K1034" s="126" t="s">
        <v>2498</v>
      </c>
      <c r="L1034" s="251" t="str">
        <f>HYPERLINK("mailto:sorpry@hotmail.com","sorpry@hotmail.com")</f>
        <v>sorpry@hotmail.com</v>
      </c>
      <c r="M1034" s="114" t="s">
        <v>676</v>
      </c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</row>
    <row r="1035">
      <c r="A1035" s="7">
        <v>1034.0</v>
      </c>
      <c r="B1035" s="7">
        <v>53.0</v>
      </c>
      <c r="C1035" s="191">
        <v>226735.0</v>
      </c>
      <c r="D1035" s="137" t="s">
        <v>79</v>
      </c>
      <c r="E1035" s="137" t="s">
        <v>4907</v>
      </c>
      <c r="F1035" s="137" t="s">
        <v>4908</v>
      </c>
      <c r="G1035" s="7" t="s">
        <v>13</v>
      </c>
      <c r="H1035" s="7">
        <v>12.0</v>
      </c>
      <c r="I1035" s="89" t="s">
        <v>978</v>
      </c>
      <c r="J1035" s="137" t="s">
        <v>272</v>
      </c>
      <c r="K1035" s="132"/>
      <c r="L1035" s="249" t="str">
        <f>HYPERLINK("mailto:bubu_mota@hotmail.com","bubu_mota@hotmail.com")</f>
        <v>bubu_mota@hotmail.com</v>
      </c>
      <c r="M1035" s="89" t="s">
        <v>676</v>
      </c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</row>
    <row r="1036">
      <c r="A1036" s="7">
        <v>1035.0</v>
      </c>
      <c r="B1036" s="7">
        <v>54.0</v>
      </c>
      <c r="C1036" s="191">
        <v>251652.0</v>
      </c>
      <c r="D1036" s="137" t="s">
        <v>4909</v>
      </c>
      <c r="E1036" s="137" t="s">
        <v>4910</v>
      </c>
      <c r="F1036" s="137" t="s">
        <v>4911</v>
      </c>
      <c r="G1036" s="7" t="s">
        <v>13</v>
      </c>
      <c r="H1036" s="7">
        <v>12.0</v>
      </c>
      <c r="I1036" s="89" t="s">
        <v>14</v>
      </c>
      <c r="J1036" s="137" t="s">
        <v>272</v>
      </c>
      <c r="K1036" s="132"/>
      <c r="L1036" s="249" t="str">
        <f>HYPERLINK("mailto:wendy.narvaez.morales@gmail.com","wendy.narvaez.morales@gmail.com")</f>
        <v>wendy.narvaez.morales@gmail.com</v>
      </c>
      <c r="M1036" s="89" t="s">
        <v>696</v>
      </c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</row>
    <row r="1037">
      <c r="A1037" s="7">
        <v>1036.0</v>
      </c>
      <c r="B1037" s="7">
        <v>55.0</v>
      </c>
      <c r="C1037" s="306">
        <v>257484.0</v>
      </c>
      <c r="D1037" s="307" t="s">
        <v>4912</v>
      </c>
      <c r="E1037" s="307" t="s">
        <v>739</v>
      </c>
      <c r="F1037" s="307" t="s">
        <v>4913</v>
      </c>
      <c r="G1037" s="30" t="s">
        <v>13</v>
      </c>
      <c r="H1037" s="30">
        <v>12.0</v>
      </c>
      <c r="I1037" s="308" t="s">
        <v>4894</v>
      </c>
      <c r="J1037" s="307" t="s">
        <v>272</v>
      </c>
      <c r="K1037" s="309"/>
      <c r="L1037" s="310" t="str">
        <f>HYPERLINK("mailto:abril.or96@gmail.com","abril.or96@gmail.com")</f>
        <v>abril.or96@gmail.com</v>
      </c>
      <c r="M1037" s="308" t="s">
        <v>696</v>
      </c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</row>
    <row r="1038">
      <c r="A1038" s="7">
        <v>1037.0</v>
      </c>
      <c r="B1038" s="7">
        <v>56.0</v>
      </c>
      <c r="C1038" s="191">
        <v>269920.0</v>
      </c>
      <c r="D1038" s="137" t="s">
        <v>4914</v>
      </c>
      <c r="E1038" s="137" t="s">
        <v>330</v>
      </c>
      <c r="F1038" s="137" t="s">
        <v>4915</v>
      </c>
      <c r="G1038" s="7" t="s">
        <v>13</v>
      </c>
      <c r="H1038" s="7">
        <v>12.0</v>
      </c>
      <c r="I1038" s="89" t="s">
        <v>64</v>
      </c>
      <c r="J1038" s="137" t="s">
        <v>272</v>
      </c>
      <c r="K1038" s="132"/>
      <c r="L1038" s="87" t="s">
        <v>4916</v>
      </c>
      <c r="M1038" s="89" t="s">
        <v>676</v>
      </c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</row>
    <row r="1039">
      <c r="A1039" s="7">
        <v>1038.0</v>
      </c>
      <c r="B1039" s="7">
        <v>57.0</v>
      </c>
      <c r="C1039" s="191">
        <v>263096.0</v>
      </c>
      <c r="D1039" s="137" t="s">
        <v>4917</v>
      </c>
      <c r="E1039" s="137" t="s">
        <v>4918</v>
      </c>
      <c r="F1039" s="137" t="s">
        <v>19</v>
      </c>
      <c r="G1039" s="7" t="s">
        <v>13</v>
      </c>
      <c r="H1039" s="7">
        <v>12.0</v>
      </c>
      <c r="I1039" s="140" t="s">
        <v>1902</v>
      </c>
      <c r="J1039" s="137" t="s">
        <v>272</v>
      </c>
      <c r="K1039" s="132"/>
      <c r="L1039" s="249" t="str">
        <f>HYPERLINK("mailto:fatimaremirez@gmail.com","fatimaremirez@gmail.com")</f>
        <v>fatimaremirez@gmail.com</v>
      </c>
      <c r="M1039" s="89" t="s">
        <v>676</v>
      </c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</row>
    <row r="1040">
      <c r="A1040" s="7">
        <v>1039.0</v>
      </c>
      <c r="B1040" s="7">
        <v>58.0</v>
      </c>
      <c r="C1040" s="139">
        <v>270721.0</v>
      </c>
      <c r="D1040" s="311" t="s">
        <v>4919</v>
      </c>
      <c r="E1040" s="137" t="s">
        <v>24</v>
      </c>
      <c r="F1040" s="137" t="s">
        <v>4920</v>
      </c>
      <c r="G1040" s="7" t="s">
        <v>13</v>
      </c>
      <c r="H1040" s="7">
        <v>12.0</v>
      </c>
      <c r="I1040" s="89" t="s">
        <v>282</v>
      </c>
      <c r="J1040" s="137" t="s">
        <v>272</v>
      </c>
      <c r="K1040" s="132"/>
      <c r="L1040" s="87" t="s">
        <v>4921</v>
      </c>
      <c r="M1040" s="89" t="s">
        <v>696</v>
      </c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</row>
    <row r="1041">
      <c r="A1041" s="7">
        <v>1040.0</v>
      </c>
      <c r="B1041" s="7">
        <v>59.0</v>
      </c>
      <c r="C1041" s="139">
        <v>258309.0</v>
      </c>
      <c r="D1041" s="137" t="s">
        <v>4922</v>
      </c>
      <c r="E1041" s="137" t="s">
        <v>3721</v>
      </c>
      <c r="F1041" s="137" t="s">
        <v>4923</v>
      </c>
      <c r="G1041" s="7" t="s">
        <v>13</v>
      </c>
      <c r="H1041" s="7">
        <v>12.0</v>
      </c>
      <c r="I1041" s="89" t="s">
        <v>282</v>
      </c>
      <c r="J1041" s="137" t="s">
        <v>272</v>
      </c>
      <c r="K1041" s="132"/>
      <c r="L1041" s="249" t="str">
        <f>HYPERLINK("mailto:tcarorr@gmail.com","tcarorr@gmail.com")</f>
        <v>tcarorr@gmail.com</v>
      </c>
      <c r="M1041" s="89" t="s">
        <v>696</v>
      </c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</row>
    <row r="1042">
      <c r="A1042" s="7">
        <v>1041.0</v>
      </c>
      <c r="B1042" s="7">
        <v>60.0</v>
      </c>
      <c r="C1042" s="168">
        <v>236630.0</v>
      </c>
      <c r="D1042" s="120" t="s">
        <v>2035</v>
      </c>
      <c r="E1042" s="120" t="s">
        <v>2036</v>
      </c>
      <c r="F1042" s="120" t="s">
        <v>2037</v>
      </c>
      <c r="G1042" s="169" t="s">
        <v>13</v>
      </c>
      <c r="H1042" s="169">
        <v>12.0</v>
      </c>
      <c r="I1042" s="114" t="s">
        <v>81</v>
      </c>
      <c r="J1042" s="118" t="s">
        <v>272</v>
      </c>
      <c r="K1042" s="275" t="s">
        <v>2507</v>
      </c>
      <c r="L1042" s="251" t="s">
        <v>4924</v>
      </c>
      <c r="M1042" s="114" t="s">
        <v>696</v>
      </c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</row>
    <row r="1043">
      <c r="A1043" s="7">
        <v>1042.0</v>
      </c>
      <c r="B1043" s="7">
        <v>61.0</v>
      </c>
      <c r="C1043" s="160">
        <v>252962.0</v>
      </c>
      <c r="D1043" s="118" t="s">
        <v>1781</v>
      </c>
      <c r="E1043" s="118" t="s">
        <v>2043</v>
      </c>
      <c r="F1043" s="118" t="s">
        <v>2044</v>
      </c>
      <c r="G1043" s="116" t="s">
        <v>13</v>
      </c>
      <c r="H1043" s="116">
        <v>12.0</v>
      </c>
      <c r="I1043" s="114" t="s">
        <v>205</v>
      </c>
      <c r="J1043" s="118" t="s">
        <v>272</v>
      </c>
      <c r="K1043" s="126" t="s">
        <v>2453</v>
      </c>
      <c r="L1043" s="251" t="str">
        <f>HYPERLINK("mailto:dalia.samano96@gmail.com","dalia.samano96@gmail.com")</f>
        <v>dalia.samano96@gmail.com</v>
      </c>
      <c r="M1043" s="114" t="s">
        <v>676</v>
      </c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</row>
    <row r="1044">
      <c r="A1044" s="7">
        <v>1043.0</v>
      </c>
      <c r="B1044" s="7">
        <v>62.0</v>
      </c>
      <c r="C1044" s="160">
        <v>259619.0</v>
      </c>
      <c r="D1044" s="118" t="s">
        <v>2045</v>
      </c>
      <c r="E1044" s="118" t="s">
        <v>2046</v>
      </c>
      <c r="F1044" s="118" t="s">
        <v>2047</v>
      </c>
      <c r="G1044" s="116" t="s">
        <v>13</v>
      </c>
      <c r="H1044" s="116">
        <v>12.0</v>
      </c>
      <c r="I1044" s="114" t="s">
        <v>114</v>
      </c>
      <c r="J1044" s="118" t="s">
        <v>272</v>
      </c>
      <c r="K1044" s="126" t="s">
        <v>2503</v>
      </c>
      <c r="L1044" s="115" t="s">
        <v>4925</v>
      </c>
      <c r="M1044" s="114" t="s">
        <v>676</v>
      </c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</row>
    <row r="1045">
      <c r="A1045" s="7">
        <v>1044.0</v>
      </c>
      <c r="B1045" s="7">
        <v>63.0</v>
      </c>
      <c r="C1045" s="160">
        <v>199866.0</v>
      </c>
      <c r="D1045" s="118" t="s">
        <v>2083</v>
      </c>
      <c r="E1045" s="118" t="s">
        <v>2046</v>
      </c>
      <c r="F1045" s="118" t="s">
        <v>1771</v>
      </c>
      <c r="G1045" s="116" t="s">
        <v>13</v>
      </c>
      <c r="H1045" s="116">
        <v>12.0</v>
      </c>
      <c r="I1045" s="114" t="s">
        <v>282</v>
      </c>
      <c r="J1045" s="118" t="s">
        <v>272</v>
      </c>
      <c r="K1045" s="126" t="s">
        <v>3051</v>
      </c>
      <c r="L1045" s="251" t="str">
        <f>HYPERLINK("mailto:sancheznelly03@gmail.com","sancheznelly03@gmail.com")</f>
        <v>sancheznelly03@gmail.com</v>
      </c>
      <c r="M1045" s="114" t="s">
        <v>676</v>
      </c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</row>
    <row r="1046">
      <c r="A1046" s="7">
        <v>1045.0</v>
      </c>
      <c r="B1046" s="7">
        <v>64.0</v>
      </c>
      <c r="C1046" s="191">
        <v>259655.0</v>
      </c>
      <c r="D1046" s="137" t="s">
        <v>1553</v>
      </c>
      <c r="E1046" s="137" t="s">
        <v>4926</v>
      </c>
      <c r="F1046" s="137" t="s">
        <v>4927</v>
      </c>
      <c r="G1046" s="7" t="s">
        <v>13</v>
      </c>
      <c r="H1046" s="7">
        <v>12.0</v>
      </c>
      <c r="I1046" s="140" t="s">
        <v>1902</v>
      </c>
      <c r="J1046" s="137" t="s">
        <v>272</v>
      </c>
      <c r="K1046" s="132"/>
      <c r="L1046" s="249" t="str">
        <f>HYPERLINK("mailto:maritza.sar.va@gmail.com","maritza.sar.va@gmail.com")</f>
        <v>maritza.sar.va@gmail.com</v>
      </c>
      <c r="M1046" s="89" t="s">
        <v>676</v>
      </c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</row>
    <row r="1047">
      <c r="A1047" s="7">
        <v>1046.0</v>
      </c>
      <c r="B1047" s="7">
        <v>65.0</v>
      </c>
      <c r="C1047" s="191">
        <v>234492.0</v>
      </c>
      <c r="D1047" s="137" t="s">
        <v>1925</v>
      </c>
      <c r="E1047" s="137" t="s">
        <v>1113</v>
      </c>
      <c r="F1047" s="137" t="s">
        <v>2044</v>
      </c>
      <c r="G1047" s="7" t="s">
        <v>13</v>
      </c>
      <c r="H1047" s="7">
        <v>12.0</v>
      </c>
      <c r="I1047" s="140" t="s">
        <v>182</v>
      </c>
      <c r="J1047" s="137" t="s">
        <v>272</v>
      </c>
      <c r="K1047" s="132"/>
      <c r="L1047" s="249" t="str">
        <f>HYPERLINK("mailto:sofi_var95@hotmail.com","sofi_var95@hotmail.com")</f>
        <v>sofi_var95@hotmail.com</v>
      </c>
      <c r="M1047" s="89" t="s">
        <v>676</v>
      </c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</row>
    <row r="1048">
      <c r="A1048" s="7">
        <v>1047.0</v>
      </c>
      <c r="B1048" s="7">
        <v>66.0</v>
      </c>
      <c r="C1048" s="306">
        <v>264632.0</v>
      </c>
      <c r="D1048" s="307" t="s">
        <v>79</v>
      </c>
      <c r="E1048" s="307" t="s">
        <v>4928</v>
      </c>
      <c r="F1048" s="307" t="s">
        <v>4929</v>
      </c>
      <c r="G1048" s="30" t="s">
        <v>13</v>
      </c>
      <c r="H1048" s="30">
        <v>12.0</v>
      </c>
      <c r="I1048" s="308" t="s">
        <v>4894</v>
      </c>
      <c r="J1048" s="307" t="s">
        <v>272</v>
      </c>
      <c r="K1048" s="309"/>
      <c r="L1048" s="310" t="str">
        <f>HYPERLINK("mailto:vale.vaz.06@gmail.com","vale.vaz.06@gmail.com")</f>
        <v>vale.vaz.06@gmail.com</v>
      </c>
      <c r="M1048" s="308" t="s">
        <v>676</v>
      </c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</row>
    <row r="1049">
      <c r="A1049" s="7">
        <v>1048.0</v>
      </c>
      <c r="B1049" s="7">
        <v>67.0</v>
      </c>
      <c r="C1049" s="145">
        <v>199071.0</v>
      </c>
      <c r="D1049" s="106" t="s">
        <v>302</v>
      </c>
      <c r="E1049" s="106" t="s">
        <v>28</v>
      </c>
      <c r="F1049" s="118" t="s">
        <v>2048</v>
      </c>
      <c r="G1049" s="116" t="s">
        <v>13</v>
      </c>
      <c r="H1049" s="116">
        <v>12.0</v>
      </c>
      <c r="I1049" s="102" t="s">
        <v>2034</v>
      </c>
      <c r="J1049" s="118" t="s">
        <v>272</v>
      </c>
      <c r="K1049" s="126" t="s">
        <v>2453</v>
      </c>
      <c r="L1049" s="115" t="s">
        <v>4930</v>
      </c>
      <c r="M1049" s="114" t="s">
        <v>676</v>
      </c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</row>
    <row r="1050">
      <c r="A1050" s="7">
        <v>1049.0</v>
      </c>
      <c r="B1050" s="7">
        <v>68.0</v>
      </c>
      <c r="C1050" s="191">
        <v>239317.0</v>
      </c>
      <c r="D1050" s="137" t="s">
        <v>58</v>
      </c>
      <c r="E1050" s="137" t="s">
        <v>4931</v>
      </c>
      <c r="F1050" s="137" t="s">
        <v>2293</v>
      </c>
      <c r="G1050" s="7" t="s">
        <v>13</v>
      </c>
      <c r="H1050" s="7">
        <v>12.0</v>
      </c>
      <c r="I1050" s="140" t="s">
        <v>511</v>
      </c>
      <c r="J1050" s="137" t="s">
        <v>272</v>
      </c>
      <c r="K1050" s="132"/>
      <c r="L1050" s="249" t="str">
        <f>HYPERLINK("mailto:andrea.zepeda.trejo@gmail.com","andrea.zepeda.trejo@gmail.com")</f>
        <v>andrea.zepeda.trejo@gmail.com</v>
      </c>
      <c r="M1050" s="89" t="s">
        <v>676</v>
      </c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</row>
    <row r="1051">
      <c r="A1051" s="7">
        <v>1050.0</v>
      </c>
      <c r="B1051" s="7">
        <v>69.0</v>
      </c>
      <c r="C1051" s="191">
        <v>256279.0</v>
      </c>
      <c r="D1051" s="137" t="s">
        <v>207</v>
      </c>
      <c r="E1051" s="137" t="s">
        <v>4932</v>
      </c>
      <c r="F1051" s="137" t="s">
        <v>2065</v>
      </c>
      <c r="G1051" s="7" t="s">
        <v>22</v>
      </c>
      <c r="H1051" s="7">
        <v>12.0</v>
      </c>
      <c r="I1051" s="89" t="s">
        <v>90</v>
      </c>
      <c r="J1051" s="137" t="s">
        <v>272</v>
      </c>
      <c r="K1051" s="132"/>
      <c r="L1051" s="249" t="str">
        <f>HYPERLINK("mailto:ignaciowf@gmail.com","ignaciowf@gmail.com")</f>
        <v>ignaciowf@gmail.com</v>
      </c>
      <c r="M1051" s="89" t="s">
        <v>688</v>
      </c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</row>
    <row r="1052">
      <c r="A1052" s="7">
        <v>1051.0</v>
      </c>
      <c r="B1052" s="7">
        <v>70.0</v>
      </c>
      <c r="C1052" s="191">
        <v>254489.0</v>
      </c>
      <c r="D1052" s="137" t="s">
        <v>160</v>
      </c>
      <c r="E1052" s="137" t="s">
        <v>763</v>
      </c>
      <c r="F1052" s="137" t="s">
        <v>4933</v>
      </c>
      <c r="G1052" s="7" t="s">
        <v>22</v>
      </c>
      <c r="H1052" s="7">
        <v>12.0</v>
      </c>
      <c r="I1052" s="89" t="s">
        <v>655</v>
      </c>
      <c r="J1052" s="137" t="s">
        <v>272</v>
      </c>
      <c r="K1052" s="132"/>
      <c r="L1052" s="249" t="str">
        <f>HYPERLINK("mailto:andres_garo97@hotmail.com","andres_garo97@hotmail.com")</f>
        <v>andres_garo97@hotmail.com</v>
      </c>
      <c r="M1052" s="89" t="s">
        <v>688</v>
      </c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</row>
    <row r="1053">
      <c r="A1053" s="7">
        <v>1052.0</v>
      </c>
      <c r="B1053" s="7">
        <v>71.0</v>
      </c>
      <c r="C1053" s="191">
        <v>27966.0</v>
      </c>
      <c r="D1053" s="137" t="s">
        <v>4934</v>
      </c>
      <c r="E1053" s="137" t="s">
        <v>146</v>
      </c>
      <c r="F1053" s="137" t="s">
        <v>4935</v>
      </c>
      <c r="G1053" s="7" t="s">
        <v>22</v>
      </c>
      <c r="H1053" s="7">
        <v>12.0</v>
      </c>
      <c r="I1053" s="89" t="s">
        <v>608</v>
      </c>
      <c r="J1053" s="137" t="s">
        <v>272</v>
      </c>
      <c r="K1053" s="132"/>
      <c r="L1053" s="249" t="str">
        <f>HYPERLINK("mailto:pscooper11@gmail.com","pscooper11@gmail.com")</f>
        <v>pscooper11@gmail.com</v>
      </c>
      <c r="M1053" s="89" t="s">
        <v>688</v>
      </c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</row>
    <row r="1054">
      <c r="A1054" s="7">
        <v>1053.0</v>
      </c>
      <c r="B1054" s="7">
        <v>72.0</v>
      </c>
      <c r="C1054" s="191">
        <v>249906.0</v>
      </c>
      <c r="D1054" s="137" t="s">
        <v>476</v>
      </c>
      <c r="E1054" s="137" t="s">
        <v>1134</v>
      </c>
      <c r="F1054" s="137" t="s">
        <v>4936</v>
      </c>
      <c r="G1054" s="7" t="s">
        <v>22</v>
      </c>
      <c r="H1054" s="7">
        <v>12.0</v>
      </c>
      <c r="I1054" s="89" t="s">
        <v>14</v>
      </c>
      <c r="J1054" s="137" t="s">
        <v>272</v>
      </c>
      <c r="K1054" s="132"/>
      <c r="L1054" s="249" t="str">
        <f>HYPERLINK("mailto:rod.mtzsn7@gmail.com","rod.mtzsn7@gmail.com")</f>
        <v>rod.mtzsn7@gmail.com</v>
      </c>
      <c r="M1054" s="89" t="s">
        <v>688</v>
      </c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</row>
    <row r="1055">
      <c r="A1055" s="7">
        <v>1054.0</v>
      </c>
      <c r="B1055" s="7">
        <v>73.0</v>
      </c>
      <c r="C1055" s="191">
        <v>256566.0</v>
      </c>
      <c r="D1055" s="137" t="s">
        <v>4937</v>
      </c>
      <c r="E1055" s="137" t="s">
        <v>4938</v>
      </c>
      <c r="F1055" s="137" t="s">
        <v>4939</v>
      </c>
      <c r="G1055" s="7" t="s">
        <v>22</v>
      </c>
      <c r="H1055" s="7">
        <v>12.0</v>
      </c>
      <c r="I1055" s="89" t="s">
        <v>56</v>
      </c>
      <c r="J1055" s="137" t="s">
        <v>272</v>
      </c>
      <c r="K1055" s="132"/>
      <c r="L1055" s="249" t="str">
        <f>HYPERLINK("mailto:regnummejorada@hotmail.com","regnummejorada@hotmail.com")</f>
        <v>regnummejorada@hotmail.com</v>
      </c>
      <c r="M1055" s="89" t="s">
        <v>688</v>
      </c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</row>
    <row r="1056">
      <c r="A1056" s="7">
        <v>1055.0</v>
      </c>
      <c r="B1056" s="7">
        <v>74.0</v>
      </c>
      <c r="C1056" s="139">
        <v>256878.0</v>
      </c>
      <c r="D1056" s="311" t="s">
        <v>4940</v>
      </c>
      <c r="E1056" s="311" t="s">
        <v>375</v>
      </c>
      <c r="F1056" s="137"/>
      <c r="G1056" s="7" t="s">
        <v>22</v>
      </c>
      <c r="H1056" s="7">
        <v>12.0</v>
      </c>
      <c r="I1056" s="89" t="s">
        <v>14</v>
      </c>
      <c r="J1056" s="137" t="s">
        <v>272</v>
      </c>
      <c r="K1056" s="132"/>
      <c r="L1056" s="87" t="s">
        <v>4941</v>
      </c>
      <c r="M1056" s="89" t="s">
        <v>688</v>
      </c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</row>
    <row r="1057">
      <c r="A1057" s="7">
        <v>1056.0</v>
      </c>
      <c r="B1057" s="7">
        <v>75.0</v>
      </c>
      <c r="C1057" s="160">
        <v>236205.0</v>
      </c>
      <c r="D1057" s="106" t="s">
        <v>476</v>
      </c>
      <c r="E1057" s="106" t="s">
        <v>2077</v>
      </c>
      <c r="F1057" s="106" t="s">
        <v>339</v>
      </c>
      <c r="G1057" s="116" t="s">
        <v>22</v>
      </c>
      <c r="H1057" s="116">
        <v>12.0</v>
      </c>
      <c r="I1057" s="114" t="s">
        <v>291</v>
      </c>
      <c r="J1057" s="118" t="s">
        <v>272</v>
      </c>
      <c r="K1057" s="126" t="s">
        <v>3051</v>
      </c>
      <c r="L1057" s="312" t="str">
        <f>HYPERLINK("mailto:rodrivictoria@hotmail.com","rodrivictoria@hotmail.com ")</f>
        <v>rodrivictoria@hotmail.com </v>
      </c>
      <c r="M1057" s="114" t="s">
        <v>688</v>
      </c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</row>
    <row r="1058">
      <c r="A1058" s="7">
        <v>1057.0</v>
      </c>
      <c r="B1058" s="7">
        <v>76.0</v>
      </c>
      <c r="C1058" s="139">
        <v>281997.0</v>
      </c>
      <c r="D1058" s="311" t="s">
        <v>484</v>
      </c>
      <c r="E1058" s="311" t="s">
        <v>4942</v>
      </c>
      <c r="F1058" s="311" t="s">
        <v>4943</v>
      </c>
      <c r="G1058" s="7" t="s">
        <v>13</v>
      </c>
      <c r="H1058" s="7">
        <v>13.0</v>
      </c>
      <c r="I1058" s="89" t="s">
        <v>282</v>
      </c>
      <c r="J1058" s="137" t="s">
        <v>272</v>
      </c>
      <c r="K1058" s="132"/>
      <c r="L1058" s="142" t="str">
        <f>HYPERLINK("mailto:ferarcosco@hotmail.com","ferarcosco@hotmail.com")</f>
        <v>ferarcosco@hotmail.com</v>
      </c>
      <c r="M1058" s="89" t="s">
        <v>696</v>
      </c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</row>
    <row r="1059">
      <c r="A1059" s="7">
        <v>1058.0</v>
      </c>
      <c r="B1059" s="7">
        <v>77.0</v>
      </c>
      <c r="C1059" s="145">
        <v>236623.0</v>
      </c>
      <c r="D1059" s="106" t="s">
        <v>47</v>
      </c>
      <c r="E1059" s="106" t="s">
        <v>4016</v>
      </c>
      <c r="F1059" s="106" t="s">
        <v>4016</v>
      </c>
      <c r="G1059" s="116" t="s">
        <v>13</v>
      </c>
      <c r="H1059" s="116">
        <v>13.0</v>
      </c>
      <c r="I1059" s="184" t="s">
        <v>194</v>
      </c>
      <c r="J1059" s="118" t="s">
        <v>272</v>
      </c>
      <c r="K1059" s="126" t="s">
        <v>2962</v>
      </c>
      <c r="L1059" s="103" t="s">
        <v>4944</v>
      </c>
      <c r="M1059" s="114" t="s">
        <v>696</v>
      </c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</row>
    <row r="1060">
      <c r="A1060" s="7">
        <v>1059.0</v>
      </c>
      <c r="B1060" s="7">
        <v>78.0</v>
      </c>
      <c r="C1060" s="191">
        <v>261941.0</v>
      </c>
      <c r="D1060" s="137" t="s">
        <v>69</v>
      </c>
      <c r="E1060" s="137" t="s">
        <v>1103</v>
      </c>
      <c r="F1060" s="137" t="s">
        <v>24</v>
      </c>
      <c r="G1060" s="7" t="s">
        <v>13</v>
      </c>
      <c r="H1060" s="90">
        <v>13.0</v>
      </c>
      <c r="I1060" s="89" t="s">
        <v>14</v>
      </c>
      <c r="J1060" s="302" t="s">
        <v>272</v>
      </c>
      <c r="K1060" s="132"/>
      <c r="L1060" s="87" t="s">
        <v>4945</v>
      </c>
      <c r="M1060" s="89" t="s">
        <v>696</v>
      </c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</row>
    <row r="1061">
      <c r="A1061" s="7">
        <v>1060.0</v>
      </c>
      <c r="B1061" s="7">
        <v>79.0</v>
      </c>
      <c r="C1061" s="139">
        <v>261189.0</v>
      </c>
      <c r="D1061" s="311" t="s">
        <v>4946</v>
      </c>
      <c r="E1061" s="311" t="s">
        <v>4947</v>
      </c>
      <c r="F1061" s="311" t="s">
        <v>4947</v>
      </c>
      <c r="G1061" s="7" t="s">
        <v>13</v>
      </c>
      <c r="H1061" s="7">
        <v>13.0</v>
      </c>
      <c r="I1061" s="89" t="s">
        <v>77</v>
      </c>
      <c r="J1061" s="137" t="s">
        <v>272</v>
      </c>
      <c r="K1061" s="132"/>
      <c r="L1061" s="107" t="s">
        <v>4948</v>
      </c>
      <c r="M1061" s="89" t="s">
        <v>696</v>
      </c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</row>
    <row r="1062">
      <c r="A1062" s="7">
        <v>1061.0</v>
      </c>
      <c r="B1062" s="7">
        <v>80.0</v>
      </c>
      <c r="C1062" s="139">
        <v>283475.0</v>
      </c>
      <c r="D1062" s="311" t="s">
        <v>484</v>
      </c>
      <c r="E1062" s="311" t="s">
        <v>4949</v>
      </c>
      <c r="F1062" s="311" t="s">
        <v>4950</v>
      </c>
      <c r="G1062" s="7" t="s">
        <v>13</v>
      </c>
      <c r="H1062" s="7">
        <v>13.0</v>
      </c>
      <c r="I1062" s="89" t="s">
        <v>56</v>
      </c>
      <c r="J1062" s="137" t="s">
        <v>272</v>
      </c>
      <c r="K1062" s="132"/>
      <c r="L1062" s="107" t="s">
        <v>4951</v>
      </c>
      <c r="M1062" s="89" t="s">
        <v>696</v>
      </c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</row>
    <row r="1063">
      <c r="A1063" s="7">
        <v>1062.0</v>
      </c>
      <c r="B1063" s="7">
        <v>81.0</v>
      </c>
      <c r="C1063" s="73">
        <v>255754.0</v>
      </c>
      <c r="D1063" s="74" t="s">
        <v>689</v>
      </c>
      <c r="E1063" s="74" t="s">
        <v>690</v>
      </c>
      <c r="F1063" s="74" t="s">
        <v>105</v>
      </c>
      <c r="G1063" s="56" t="s">
        <v>13</v>
      </c>
      <c r="H1063" s="56">
        <v>13.0</v>
      </c>
      <c r="I1063" s="75" t="s">
        <v>232</v>
      </c>
      <c r="J1063" s="51" t="s">
        <v>272</v>
      </c>
      <c r="K1063" s="54"/>
      <c r="L1063" s="76" t="s">
        <v>691</v>
      </c>
      <c r="M1063" s="53" t="s">
        <v>676</v>
      </c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</row>
    <row r="1064">
      <c r="A1064" s="7">
        <v>1063.0</v>
      </c>
      <c r="B1064" s="7">
        <v>82.0</v>
      </c>
      <c r="C1064" s="145">
        <v>285118.0</v>
      </c>
      <c r="D1064" s="106" t="s">
        <v>302</v>
      </c>
      <c r="E1064" s="106" t="s">
        <v>2052</v>
      </c>
      <c r="F1064" s="106" t="s">
        <v>2053</v>
      </c>
      <c r="G1064" s="116" t="s">
        <v>13</v>
      </c>
      <c r="H1064" s="116">
        <v>13.0</v>
      </c>
      <c r="I1064" s="114" t="s">
        <v>511</v>
      </c>
      <c r="J1064" s="118" t="s">
        <v>272</v>
      </c>
      <c r="K1064" s="126" t="s">
        <v>2498</v>
      </c>
      <c r="L1064" s="103" t="s">
        <v>4952</v>
      </c>
      <c r="M1064" s="114" t="s">
        <v>676</v>
      </c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</row>
    <row r="1065">
      <c r="A1065" s="7">
        <v>1064.0</v>
      </c>
      <c r="B1065" s="7">
        <v>83.0</v>
      </c>
      <c r="C1065" s="73">
        <v>258457.0</v>
      </c>
      <c r="D1065" s="74" t="s">
        <v>692</v>
      </c>
      <c r="E1065" s="74" t="s">
        <v>693</v>
      </c>
      <c r="F1065" s="74" t="s">
        <v>694</v>
      </c>
      <c r="G1065" s="56" t="s">
        <v>13</v>
      </c>
      <c r="H1065" s="56">
        <v>13.0</v>
      </c>
      <c r="I1065" s="75" t="s">
        <v>519</v>
      </c>
      <c r="J1065" s="51" t="s">
        <v>272</v>
      </c>
      <c r="K1065" s="54"/>
      <c r="L1065" s="76" t="s">
        <v>695</v>
      </c>
      <c r="M1065" s="53" t="s">
        <v>696</v>
      </c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</row>
    <row r="1066">
      <c r="A1066" s="7">
        <v>1065.0</v>
      </c>
      <c r="B1066" s="7">
        <v>84.0</v>
      </c>
      <c r="C1066" s="139">
        <v>282315.0</v>
      </c>
      <c r="D1066" s="311" t="s">
        <v>2799</v>
      </c>
      <c r="E1066" s="311" t="s">
        <v>4953</v>
      </c>
      <c r="F1066" s="311" t="s">
        <v>4954</v>
      </c>
      <c r="G1066" s="7" t="s">
        <v>13</v>
      </c>
      <c r="H1066" s="7">
        <v>13.0</v>
      </c>
      <c r="I1066" s="140" t="s">
        <v>232</v>
      </c>
      <c r="J1066" s="137" t="s">
        <v>272</v>
      </c>
      <c r="K1066" s="132"/>
      <c r="L1066" s="142" t="str">
        <f>HYPERLINK("mailto:moni_dector@hotmail.com","moni_dector@hotmail.com")</f>
        <v>moni_dector@hotmail.com</v>
      </c>
      <c r="M1066" s="89" t="s">
        <v>676</v>
      </c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</row>
    <row r="1067">
      <c r="A1067" s="7">
        <v>1066.0</v>
      </c>
      <c r="B1067" s="7">
        <v>85.0</v>
      </c>
      <c r="C1067" s="139">
        <v>293219.0</v>
      </c>
      <c r="D1067" s="311" t="s">
        <v>4955</v>
      </c>
      <c r="E1067" s="311" t="s">
        <v>1351</v>
      </c>
      <c r="F1067" s="311" t="s">
        <v>4956</v>
      </c>
      <c r="G1067" s="7" t="s">
        <v>13</v>
      </c>
      <c r="H1067" s="7">
        <v>13.0</v>
      </c>
      <c r="I1067" s="89" t="s">
        <v>14</v>
      </c>
      <c r="J1067" s="137" t="s">
        <v>272</v>
      </c>
      <c r="K1067" s="132"/>
      <c r="L1067" s="107" t="s">
        <v>4957</v>
      </c>
      <c r="M1067" s="89" t="s">
        <v>676</v>
      </c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</row>
    <row r="1068">
      <c r="A1068" s="7">
        <v>1067.0</v>
      </c>
      <c r="B1068" s="7">
        <v>86.0</v>
      </c>
      <c r="C1068" s="145">
        <v>257989.0</v>
      </c>
      <c r="D1068" s="106" t="s">
        <v>58</v>
      </c>
      <c r="E1068" s="106" t="s">
        <v>1173</v>
      </c>
      <c r="F1068" s="106" t="s">
        <v>2039</v>
      </c>
      <c r="G1068" s="116" t="s">
        <v>13</v>
      </c>
      <c r="H1068" s="116">
        <v>13.0</v>
      </c>
      <c r="I1068" s="114" t="s">
        <v>282</v>
      </c>
      <c r="J1068" s="118" t="s">
        <v>272</v>
      </c>
      <c r="K1068" s="126" t="s">
        <v>2503</v>
      </c>
      <c r="L1068" s="103" t="s">
        <v>4958</v>
      </c>
      <c r="M1068" s="114" t="s">
        <v>696</v>
      </c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</row>
    <row r="1069">
      <c r="A1069" s="7">
        <v>1068.0</v>
      </c>
      <c r="B1069" s="7">
        <v>87.0</v>
      </c>
      <c r="C1069" s="139">
        <v>284183.0</v>
      </c>
      <c r="D1069" s="311" t="s">
        <v>4959</v>
      </c>
      <c r="E1069" s="311" t="s">
        <v>982</v>
      </c>
      <c r="F1069" s="311" t="s">
        <v>694</v>
      </c>
      <c r="G1069" s="7" t="s">
        <v>13</v>
      </c>
      <c r="H1069" s="7">
        <v>13.0</v>
      </c>
      <c r="I1069" s="89" t="s">
        <v>81</v>
      </c>
      <c r="J1069" s="137" t="s">
        <v>272</v>
      </c>
      <c r="K1069" s="132"/>
      <c r="L1069" s="107" t="s">
        <v>4960</v>
      </c>
      <c r="M1069" s="89" t="s">
        <v>696</v>
      </c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</row>
    <row r="1070">
      <c r="A1070" s="7">
        <v>1069.0</v>
      </c>
      <c r="B1070" s="7">
        <v>88.0</v>
      </c>
      <c r="C1070" s="139">
        <v>287414.0</v>
      </c>
      <c r="D1070" s="311" t="s">
        <v>4142</v>
      </c>
      <c r="E1070" s="311" t="s">
        <v>4961</v>
      </c>
      <c r="F1070" s="311" t="s">
        <v>4962</v>
      </c>
      <c r="G1070" s="7" t="s">
        <v>13</v>
      </c>
      <c r="H1070" s="7">
        <v>13.0</v>
      </c>
      <c r="I1070" s="89" t="s">
        <v>282</v>
      </c>
      <c r="J1070" s="137" t="s">
        <v>272</v>
      </c>
      <c r="K1070" s="132"/>
      <c r="L1070" s="142" t="str">
        <f>HYPERLINK("mailto:mduranbarroso@gmail.com","mduranbarroso@gmail.com")</f>
        <v>mduranbarroso@gmail.com</v>
      </c>
      <c r="M1070" s="89" t="s">
        <v>696</v>
      </c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</row>
    <row r="1071">
      <c r="A1071" s="7">
        <v>1070.0</v>
      </c>
      <c r="B1071" s="7">
        <v>89.0</v>
      </c>
      <c r="C1071" s="139">
        <v>283473.0</v>
      </c>
      <c r="D1071" s="311" t="s">
        <v>863</v>
      </c>
      <c r="E1071" s="311" t="s">
        <v>4963</v>
      </c>
      <c r="F1071" s="311" t="s">
        <v>4964</v>
      </c>
      <c r="G1071" s="7" t="s">
        <v>13</v>
      </c>
      <c r="H1071" s="7">
        <v>13.0</v>
      </c>
      <c r="I1071" s="140" t="s">
        <v>519</v>
      </c>
      <c r="J1071" s="137" t="s">
        <v>272</v>
      </c>
      <c r="K1071" s="132"/>
      <c r="L1071" s="107" t="s">
        <v>4965</v>
      </c>
      <c r="M1071" s="89" t="s">
        <v>696</v>
      </c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</row>
    <row r="1072">
      <c r="A1072" s="7">
        <v>1071.0</v>
      </c>
      <c r="B1072" s="7">
        <v>90.0</v>
      </c>
      <c r="C1072" s="139">
        <v>274299.0</v>
      </c>
      <c r="D1072" s="311" t="s">
        <v>4966</v>
      </c>
      <c r="E1072" s="311" t="s">
        <v>4967</v>
      </c>
      <c r="F1072" s="311" t="s">
        <v>1094</v>
      </c>
      <c r="G1072" s="7" t="s">
        <v>13</v>
      </c>
      <c r="H1072" s="7">
        <v>13.0</v>
      </c>
      <c r="I1072" s="140" t="s">
        <v>2034</v>
      </c>
      <c r="J1072" s="137" t="s">
        <v>272</v>
      </c>
      <c r="K1072" s="132"/>
      <c r="L1072" s="142" t="str">
        <f>HYPERLINK("mailto:sofiaesquer16@hotmail.com","sofiaesquer16@hotmail.com")</f>
        <v>sofiaesquer16@hotmail.com</v>
      </c>
      <c r="M1072" s="89" t="s">
        <v>696</v>
      </c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</row>
    <row r="1073">
      <c r="A1073" s="7">
        <v>1072.0</v>
      </c>
      <c r="B1073" s="7">
        <v>91.0</v>
      </c>
      <c r="C1073" s="145">
        <v>282881.0</v>
      </c>
      <c r="D1073" s="106" t="s">
        <v>2040</v>
      </c>
      <c r="E1073" s="106" t="s">
        <v>2041</v>
      </c>
      <c r="F1073" s="106" t="s">
        <v>2042</v>
      </c>
      <c r="G1073" s="116" t="s">
        <v>13</v>
      </c>
      <c r="H1073" s="116">
        <v>13.0</v>
      </c>
      <c r="I1073" s="114" t="s">
        <v>14</v>
      </c>
      <c r="J1073" s="118" t="s">
        <v>272</v>
      </c>
      <c r="K1073" s="126" t="s">
        <v>2453</v>
      </c>
      <c r="L1073" s="103" t="s">
        <v>4968</v>
      </c>
      <c r="M1073" s="114" t="s">
        <v>676</v>
      </c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</row>
    <row r="1074">
      <c r="A1074" s="7">
        <v>1073.0</v>
      </c>
      <c r="B1074" s="7">
        <v>92.0</v>
      </c>
      <c r="C1074" s="139">
        <v>281262.0</v>
      </c>
      <c r="D1074" s="311" t="s">
        <v>4969</v>
      </c>
      <c r="E1074" s="311" t="s">
        <v>2489</v>
      </c>
      <c r="F1074" s="311" t="s">
        <v>4970</v>
      </c>
      <c r="G1074" s="7" t="s">
        <v>13</v>
      </c>
      <c r="H1074" s="7">
        <v>13.0</v>
      </c>
      <c r="I1074" s="89" t="s">
        <v>77</v>
      </c>
      <c r="J1074" s="137" t="s">
        <v>272</v>
      </c>
      <c r="K1074" s="132"/>
      <c r="L1074" s="107" t="s">
        <v>4971</v>
      </c>
      <c r="M1074" s="89" t="s">
        <v>676</v>
      </c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</row>
    <row r="1075">
      <c r="A1075" s="7">
        <v>1074.0</v>
      </c>
      <c r="B1075" s="7">
        <v>93.0</v>
      </c>
      <c r="C1075" s="145">
        <v>292052.0</v>
      </c>
      <c r="D1075" s="106" t="s">
        <v>69</v>
      </c>
      <c r="E1075" s="106" t="s">
        <v>2032</v>
      </c>
      <c r="F1075" s="106" t="s">
        <v>2033</v>
      </c>
      <c r="G1075" s="116" t="s">
        <v>13</v>
      </c>
      <c r="H1075" s="116">
        <v>13.0</v>
      </c>
      <c r="I1075" s="102" t="s">
        <v>2034</v>
      </c>
      <c r="J1075" s="118" t="s">
        <v>272</v>
      </c>
      <c r="K1075" s="126" t="s">
        <v>2507</v>
      </c>
      <c r="L1075" s="312" t="str">
        <f>HYPERLINK("mailto:paufrancoj@hotmail.com","paufrancoj@hotmail.com")</f>
        <v>paufrancoj@hotmail.com</v>
      </c>
      <c r="M1075" s="114" t="s">
        <v>696</v>
      </c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</row>
    <row r="1076">
      <c r="A1076" s="7">
        <v>1075.0</v>
      </c>
      <c r="B1076" s="7">
        <v>94.0</v>
      </c>
      <c r="C1076" s="139">
        <v>279598.0</v>
      </c>
      <c r="D1076" s="311" t="s">
        <v>276</v>
      </c>
      <c r="E1076" s="311" t="s">
        <v>2939</v>
      </c>
      <c r="F1076" s="311" t="s">
        <v>4972</v>
      </c>
      <c r="G1076" s="7" t="s">
        <v>13</v>
      </c>
      <c r="H1076" s="7">
        <v>13.0</v>
      </c>
      <c r="I1076" s="89" t="s">
        <v>77</v>
      </c>
      <c r="J1076" s="137" t="s">
        <v>272</v>
      </c>
      <c r="K1076" s="132"/>
      <c r="L1076" s="107" t="s">
        <v>4973</v>
      </c>
      <c r="M1076" s="89" t="s">
        <v>696</v>
      </c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</row>
    <row r="1077">
      <c r="A1077" s="7">
        <v>1076.0</v>
      </c>
      <c r="B1077" s="7">
        <v>95.0</v>
      </c>
      <c r="C1077" s="139">
        <v>289723.0</v>
      </c>
      <c r="D1077" s="311" t="s">
        <v>1637</v>
      </c>
      <c r="E1077" s="311" t="s">
        <v>2329</v>
      </c>
      <c r="F1077" s="311" t="s">
        <v>1478</v>
      </c>
      <c r="G1077" s="7" t="s">
        <v>13</v>
      </c>
      <c r="H1077" s="7">
        <v>13.0</v>
      </c>
      <c r="I1077" s="89" t="s">
        <v>282</v>
      </c>
      <c r="J1077" s="137" t="s">
        <v>272</v>
      </c>
      <c r="K1077" s="132"/>
      <c r="L1077" s="142" t="str">
        <f>HYPERLINK("mailto:araantxa-sah@hotmail.com","araantxa-sah@hotmail.com")</f>
        <v>araantxa-sah@hotmail.com</v>
      </c>
      <c r="M1077" s="89" t="s">
        <v>676</v>
      </c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</row>
    <row r="1078">
      <c r="A1078" s="7">
        <v>1077.0</v>
      </c>
      <c r="B1078" s="7">
        <v>96.0</v>
      </c>
      <c r="C1078" s="139">
        <v>284195.0</v>
      </c>
      <c r="D1078" s="311" t="s">
        <v>1936</v>
      </c>
      <c r="E1078" s="311" t="s">
        <v>4974</v>
      </c>
      <c r="F1078" s="311" t="s">
        <v>4975</v>
      </c>
      <c r="G1078" s="7" t="s">
        <v>13</v>
      </c>
      <c r="H1078" s="7">
        <v>13.0</v>
      </c>
      <c r="I1078" s="140" t="s">
        <v>519</v>
      </c>
      <c r="J1078" s="137" t="s">
        <v>272</v>
      </c>
      <c r="K1078" s="132"/>
      <c r="L1078" s="107" t="s">
        <v>4976</v>
      </c>
      <c r="M1078" s="89" t="s">
        <v>696</v>
      </c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</row>
    <row r="1079">
      <c r="A1079" s="7">
        <v>1078.0</v>
      </c>
      <c r="B1079" s="7">
        <v>97.0</v>
      </c>
      <c r="C1079" s="139">
        <v>273062.0</v>
      </c>
      <c r="D1079" s="311" t="s">
        <v>697</v>
      </c>
      <c r="E1079" s="311" t="s">
        <v>4977</v>
      </c>
      <c r="F1079" s="311" t="s">
        <v>4978</v>
      </c>
      <c r="G1079" s="7" t="s">
        <v>13</v>
      </c>
      <c r="H1079" s="7">
        <v>13.0</v>
      </c>
      <c r="I1079" s="89" t="s">
        <v>110</v>
      </c>
      <c r="J1079" s="137" t="s">
        <v>272</v>
      </c>
      <c r="K1079" s="132"/>
      <c r="L1079" s="107" t="s">
        <v>4979</v>
      </c>
      <c r="M1079" s="89" t="s">
        <v>676</v>
      </c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</row>
    <row r="1080">
      <c r="A1080" s="7">
        <v>1079.0</v>
      </c>
      <c r="B1080" s="7">
        <v>98.0</v>
      </c>
      <c r="C1080" s="139">
        <v>268004.0</v>
      </c>
      <c r="D1080" s="311" t="s">
        <v>4980</v>
      </c>
      <c r="E1080" s="311" t="s">
        <v>494</v>
      </c>
      <c r="F1080" s="311" t="s">
        <v>4981</v>
      </c>
      <c r="G1080" s="7" t="s">
        <v>13</v>
      </c>
      <c r="H1080" s="7">
        <v>13.0</v>
      </c>
      <c r="I1080" s="140" t="s">
        <v>72</v>
      </c>
      <c r="J1080" s="137" t="s">
        <v>272</v>
      </c>
      <c r="K1080" s="132"/>
      <c r="L1080" s="107" t="s">
        <v>4982</v>
      </c>
      <c r="M1080" s="89" t="s">
        <v>696</v>
      </c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</row>
    <row r="1081">
      <c r="A1081" s="7">
        <v>1080.0</v>
      </c>
      <c r="B1081" s="7">
        <v>99.0</v>
      </c>
      <c r="C1081" s="139">
        <v>296901.0</v>
      </c>
      <c r="D1081" s="311" t="s">
        <v>552</v>
      </c>
      <c r="E1081" s="311" t="s">
        <v>4983</v>
      </c>
      <c r="F1081" s="311" t="s">
        <v>2047</v>
      </c>
      <c r="G1081" s="7" t="s">
        <v>13</v>
      </c>
      <c r="H1081" s="7">
        <v>13.0</v>
      </c>
      <c r="I1081" s="140" t="s">
        <v>64</v>
      </c>
      <c r="J1081" s="137" t="s">
        <v>272</v>
      </c>
      <c r="K1081" s="132"/>
      <c r="L1081" s="107" t="s">
        <v>4984</v>
      </c>
      <c r="M1081" s="89" t="s">
        <v>696</v>
      </c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</row>
    <row r="1082">
      <c r="A1082" s="7">
        <v>1081.0</v>
      </c>
      <c r="B1082" s="7">
        <v>100.0</v>
      </c>
      <c r="C1082" s="139">
        <v>258454.0</v>
      </c>
      <c r="D1082" s="311" t="s">
        <v>4985</v>
      </c>
      <c r="E1082" s="311" t="s">
        <v>1146</v>
      </c>
      <c r="F1082" s="311" t="s">
        <v>4986</v>
      </c>
      <c r="G1082" s="7" t="s">
        <v>13</v>
      </c>
      <c r="H1082" s="7">
        <v>13.0</v>
      </c>
      <c r="I1082" s="89" t="s">
        <v>14</v>
      </c>
      <c r="J1082" s="137" t="s">
        <v>272</v>
      </c>
      <c r="K1082" s="132"/>
      <c r="L1082" s="107" t="s">
        <v>4987</v>
      </c>
      <c r="M1082" s="89" t="s">
        <v>696</v>
      </c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</row>
    <row r="1083">
      <c r="A1083" s="7">
        <v>1082.0</v>
      </c>
      <c r="B1083" s="7">
        <v>101.0</v>
      </c>
      <c r="C1083" s="139">
        <v>277915.0</v>
      </c>
      <c r="D1083" s="311" t="s">
        <v>4988</v>
      </c>
      <c r="E1083" s="311" t="s">
        <v>4989</v>
      </c>
      <c r="F1083" s="311" t="s">
        <v>4990</v>
      </c>
      <c r="G1083" s="7" t="s">
        <v>13</v>
      </c>
      <c r="H1083" s="7">
        <v>13.0</v>
      </c>
      <c r="I1083" s="140" t="s">
        <v>2034</v>
      </c>
      <c r="J1083" s="137" t="s">
        <v>272</v>
      </c>
      <c r="K1083" s="132"/>
      <c r="L1083" s="107" t="s">
        <v>4991</v>
      </c>
      <c r="M1083" s="89" t="s">
        <v>696</v>
      </c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</row>
    <row r="1084">
      <c r="A1084" s="7">
        <v>1083.0</v>
      </c>
      <c r="B1084" s="7">
        <v>102.0</v>
      </c>
      <c r="C1084" s="139">
        <v>286159.0</v>
      </c>
      <c r="D1084" s="311" t="s">
        <v>47</v>
      </c>
      <c r="E1084" s="311" t="s">
        <v>567</v>
      </c>
      <c r="F1084" s="311" t="s">
        <v>37</v>
      </c>
      <c r="G1084" s="7" t="s">
        <v>13</v>
      </c>
      <c r="H1084" s="7">
        <v>13.0</v>
      </c>
      <c r="I1084" s="89" t="s">
        <v>14</v>
      </c>
      <c r="J1084" s="137" t="s">
        <v>272</v>
      </c>
      <c r="K1084" s="132"/>
      <c r="L1084" s="107" t="s">
        <v>2914</v>
      </c>
      <c r="M1084" s="89" t="s">
        <v>696</v>
      </c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</row>
    <row r="1085">
      <c r="A1085" s="7">
        <v>1084.0</v>
      </c>
      <c r="B1085" s="7">
        <v>103.0</v>
      </c>
      <c r="C1085" s="73">
        <v>227257.0</v>
      </c>
      <c r="D1085" s="74" t="s">
        <v>697</v>
      </c>
      <c r="E1085" s="74" t="s">
        <v>698</v>
      </c>
      <c r="F1085" s="74" t="s">
        <v>699</v>
      </c>
      <c r="G1085" s="56" t="s">
        <v>13</v>
      </c>
      <c r="H1085" s="56">
        <v>13.0</v>
      </c>
      <c r="I1085" s="53" t="s">
        <v>56</v>
      </c>
      <c r="J1085" s="51" t="s">
        <v>272</v>
      </c>
      <c r="K1085" s="54"/>
      <c r="L1085" s="76" t="s">
        <v>700</v>
      </c>
      <c r="M1085" s="53" t="s">
        <v>696</v>
      </c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</row>
    <row r="1086">
      <c r="A1086" s="7">
        <v>1085.0</v>
      </c>
      <c r="B1086" s="7">
        <v>104.0</v>
      </c>
      <c r="C1086" s="139">
        <v>284884.0</v>
      </c>
      <c r="D1086" s="311" t="s">
        <v>4992</v>
      </c>
      <c r="E1086" s="311" t="s">
        <v>2115</v>
      </c>
      <c r="F1086" s="311" t="s">
        <v>84</v>
      </c>
      <c r="G1086" s="7" t="s">
        <v>13</v>
      </c>
      <c r="H1086" s="7">
        <v>13.0</v>
      </c>
      <c r="I1086" s="89" t="s">
        <v>114</v>
      </c>
      <c r="J1086" s="137" t="s">
        <v>272</v>
      </c>
      <c r="K1086" s="132"/>
      <c r="L1086" s="107" t="s">
        <v>4993</v>
      </c>
      <c r="M1086" s="89" t="s">
        <v>676</v>
      </c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</row>
    <row r="1087">
      <c r="A1087" s="7">
        <v>1086.0</v>
      </c>
      <c r="B1087" s="7">
        <v>105.0</v>
      </c>
      <c r="C1087" s="139">
        <v>290718.0</v>
      </c>
      <c r="D1087" s="311" t="s">
        <v>4994</v>
      </c>
      <c r="E1087" s="311" t="s">
        <v>4995</v>
      </c>
      <c r="F1087" s="311" t="s">
        <v>4996</v>
      </c>
      <c r="G1087" s="7" t="s">
        <v>13</v>
      </c>
      <c r="H1087" s="7">
        <v>13.0</v>
      </c>
      <c r="I1087" s="89" t="s">
        <v>14</v>
      </c>
      <c r="J1087" s="137" t="s">
        <v>272</v>
      </c>
      <c r="K1087" s="132"/>
      <c r="L1087" s="107" t="s">
        <v>4997</v>
      </c>
      <c r="M1087" s="89" t="s">
        <v>676</v>
      </c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</row>
    <row r="1088">
      <c r="A1088" s="7">
        <v>1087.0</v>
      </c>
      <c r="B1088" s="7">
        <v>106.0</v>
      </c>
      <c r="C1088" s="139">
        <v>277628.0</v>
      </c>
      <c r="D1088" s="311" t="s">
        <v>1211</v>
      </c>
      <c r="E1088" s="311" t="s">
        <v>4998</v>
      </c>
      <c r="F1088" s="311" t="s">
        <v>4999</v>
      </c>
      <c r="G1088" s="7" t="s">
        <v>13</v>
      </c>
      <c r="H1088" s="7">
        <v>13.0</v>
      </c>
      <c r="I1088" s="89" t="s">
        <v>77</v>
      </c>
      <c r="J1088" s="137" t="s">
        <v>272</v>
      </c>
      <c r="K1088" s="132"/>
      <c r="L1088" s="107" t="s">
        <v>5000</v>
      </c>
      <c r="M1088" s="89" t="s">
        <v>696</v>
      </c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</row>
    <row r="1089">
      <c r="A1089" s="7">
        <v>1088.0</v>
      </c>
      <c r="B1089" s="7">
        <v>107.0</v>
      </c>
      <c r="C1089" s="313">
        <v>189721.0</v>
      </c>
      <c r="D1089" s="314" t="s">
        <v>5001</v>
      </c>
      <c r="E1089" s="314" t="s">
        <v>2159</v>
      </c>
      <c r="F1089" s="311"/>
      <c r="G1089" s="7" t="s">
        <v>22</v>
      </c>
      <c r="H1089" s="7">
        <v>13.0</v>
      </c>
      <c r="I1089" s="89" t="s">
        <v>90</v>
      </c>
      <c r="J1089" s="137" t="s">
        <v>272</v>
      </c>
      <c r="K1089" s="132"/>
      <c r="L1089" s="87" t="s">
        <v>5002</v>
      </c>
      <c r="M1089" s="89" t="s">
        <v>688</v>
      </c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</row>
    <row r="1090">
      <c r="A1090" s="7">
        <v>1089.0</v>
      </c>
      <c r="B1090" s="7">
        <v>108.0</v>
      </c>
      <c r="C1090" s="139">
        <v>260851.0</v>
      </c>
      <c r="D1090" s="311" t="s">
        <v>5003</v>
      </c>
      <c r="E1090" s="311" t="s">
        <v>5004</v>
      </c>
      <c r="F1090" s="311" t="s">
        <v>5005</v>
      </c>
      <c r="G1090" s="7" t="s">
        <v>22</v>
      </c>
      <c r="H1090" s="7">
        <v>13.0</v>
      </c>
      <c r="I1090" s="140" t="s">
        <v>232</v>
      </c>
      <c r="J1090" s="137" t="s">
        <v>272</v>
      </c>
      <c r="K1090" s="132"/>
      <c r="L1090" s="107" t="s">
        <v>5006</v>
      </c>
      <c r="M1090" s="89" t="s">
        <v>688</v>
      </c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</row>
    <row r="1091">
      <c r="A1091" s="7">
        <v>1090.0</v>
      </c>
      <c r="B1091" s="7">
        <v>109.0</v>
      </c>
      <c r="C1091" s="191">
        <v>282891.0</v>
      </c>
      <c r="D1091" s="311" t="s">
        <v>5007</v>
      </c>
      <c r="E1091" s="311" t="s">
        <v>2741</v>
      </c>
      <c r="F1091" s="311" t="s">
        <v>5008</v>
      </c>
      <c r="G1091" s="7" t="s">
        <v>22</v>
      </c>
      <c r="H1091" s="7">
        <v>13.0</v>
      </c>
      <c r="I1091" s="89" t="s">
        <v>14</v>
      </c>
      <c r="J1091" s="137" t="s">
        <v>272</v>
      </c>
      <c r="K1091" s="132"/>
      <c r="L1091" s="107" t="s">
        <v>5009</v>
      </c>
      <c r="M1091" s="89" t="s">
        <v>688</v>
      </c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</row>
    <row r="1092">
      <c r="A1092" s="7">
        <v>1091.0</v>
      </c>
      <c r="B1092" s="7">
        <v>110.0</v>
      </c>
      <c r="C1092" s="145">
        <v>282692.0</v>
      </c>
      <c r="D1092" s="106" t="s">
        <v>2075</v>
      </c>
      <c r="E1092" s="106" t="s">
        <v>2076</v>
      </c>
      <c r="F1092" s="106" t="s">
        <v>88</v>
      </c>
      <c r="G1092" s="116" t="s">
        <v>22</v>
      </c>
      <c r="H1092" s="116">
        <v>13.0</v>
      </c>
      <c r="I1092" s="102" t="s">
        <v>525</v>
      </c>
      <c r="J1092" s="118" t="s">
        <v>272</v>
      </c>
      <c r="K1092" s="126" t="s">
        <v>3051</v>
      </c>
      <c r="L1092" s="103" t="s">
        <v>5010</v>
      </c>
      <c r="M1092" s="114" t="s">
        <v>688</v>
      </c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</row>
    <row r="1093">
      <c r="A1093" s="7">
        <v>1092.0</v>
      </c>
      <c r="B1093" s="7">
        <v>111.0</v>
      </c>
      <c r="C1093" s="139">
        <v>247082.0</v>
      </c>
      <c r="D1093" s="311" t="s">
        <v>4257</v>
      </c>
      <c r="E1093" s="311" t="s">
        <v>1134</v>
      </c>
      <c r="F1093" s="311" t="s">
        <v>5011</v>
      </c>
      <c r="G1093" s="7" t="s">
        <v>22</v>
      </c>
      <c r="H1093" s="7">
        <v>13.0</v>
      </c>
      <c r="I1093" s="89" t="s">
        <v>201</v>
      </c>
      <c r="J1093" s="137" t="s">
        <v>272</v>
      </c>
      <c r="K1093" s="132"/>
      <c r="L1093" s="107" t="s">
        <v>5012</v>
      </c>
      <c r="M1093" s="89" t="s">
        <v>688</v>
      </c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</row>
    <row r="1094">
      <c r="A1094" s="7">
        <v>1093.0</v>
      </c>
      <c r="B1094" s="7">
        <v>112.0</v>
      </c>
      <c r="C1094" s="139">
        <v>246252.0</v>
      </c>
      <c r="D1094" s="311" t="s">
        <v>480</v>
      </c>
      <c r="E1094" s="311" t="s">
        <v>5013</v>
      </c>
      <c r="F1094" s="311" t="s">
        <v>5013</v>
      </c>
      <c r="G1094" s="7" t="s">
        <v>22</v>
      </c>
      <c r="H1094" s="7">
        <v>13.0</v>
      </c>
      <c r="I1094" s="89" t="s">
        <v>14</v>
      </c>
      <c r="J1094" s="137" t="s">
        <v>272</v>
      </c>
      <c r="K1094" s="132"/>
      <c r="L1094" s="107" t="s">
        <v>5014</v>
      </c>
      <c r="M1094" s="89" t="s">
        <v>688</v>
      </c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</row>
    <row r="1095">
      <c r="A1095" s="7">
        <v>1094.0</v>
      </c>
      <c r="B1095" s="7">
        <v>113.0</v>
      </c>
      <c r="C1095" s="145">
        <v>248984.0</v>
      </c>
      <c r="D1095" s="106" t="s">
        <v>2057</v>
      </c>
      <c r="E1095" s="106" t="s">
        <v>2058</v>
      </c>
      <c r="F1095" s="106" t="s">
        <v>2059</v>
      </c>
      <c r="G1095" s="116" t="s">
        <v>22</v>
      </c>
      <c r="H1095" s="116">
        <v>13.0</v>
      </c>
      <c r="I1095" s="102" t="s">
        <v>182</v>
      </c>
      <c r="J1095" s="118" t="s">
        <v>272</v>
      </c>
      <c r="K1095" s="126" t="s">
        <v>2498</v>
      </c>
      <c r="L1095" s="312" t="str">
        <f>HYPERLINK("mailto:sergiopbasab@gmail.com","sergiopbasab@gmail.com")</f>
        <v>sergiopbasab@gmail.com</v>
      </c>
      <c r="M1095" s="114" t="s">
        <v>688</v>
      </c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</row>
    <row r="1096">
      <c r="A1096" s="7">
        <v>1095.0</v>
      </c>
      <c r="B1096" s="7">
        <v>114.0</v>
      </c>
      <c r="C1096" s="139">
        <v>243840.0</v>
      </c>
      <c r="D1096" s="311" t="s">
        <v>188</v>
      </c>
      <c r="E1096" s="311" t="s">
        <v>5015</v>
      </c>
      <c r="F1096" s="311" t="s">
        <v>5016</v>
      </c>
      <c r="G1096" s="7" t="s">
        <v>22</v>
      </c>
      <c r="H1096" s="7">
        <v>13.0</v>
      </c>
      <c r="I1096" s="89" t="s">
        <v>90</v>
      </c>
      <c r="J1096" s="137" t="s">
        <v>272</v>
      </c>
      <c r="K1096" s="132"/>
      <c r="L1096" s="142" t="str">
        <f>HYPERLINK("mailto:anto_qs95@hotmail.com","anto_qs95@hotmail.com")</f>
        <v>anto_qs95@hotmail.com</v>
      </c>
      <c r="M1096" s="89" t="s">
        <v>688</v>
      </c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</row>
    <row r="1097">
      <c r="A1097" s="7">
        <v>1096.0</v>
      </c>
      <c r="B1097" s="7">
        <v>115.0</v>
      </c>
      <c r="C1097" s="139">
        <v>262153.0</v>
      </c>
      <c r="D1097" s="311" t="s">
        <v>3214</v>
      </c>
      <c r="E1097" s="311" t="s">
        <v>5017</v>
      </c>
      <c r="F1097" s="311" t="s">
        <v>5018</v>
      </c>
      <c r="G1097" s="7" t="s">
        <v>22</v>
      </c>
      <c r="H1097" s="7">
        <v>13.0</v>
      </c>
      <c r="I1097" s="89" t="s">
        <v>201</v>
      </c>
      <c r="J1097" s="137" t="s">
        <v>272</v>
      </c>
      <c r="K1097" s="132"/>
      <c r="L1097" s="107" t="s">
        <v>5019</v>
      </c>
      <c r="M1097" s="89" t="s">
        <v>688</v>
      </c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</row>
    <row r="1098">
      <c r="A1098" s="7">
        <v>1097.0</v>
      </c>
      <c r="B1098" s="7">
        <v>116.0</v>
      </c>
      <c r="C1098" s="139">
        <v>312612.0</v>
      </c>
      <c r="D1098" s="107" t="s">
        <v>5020</v>
      </c>
      <c r="E1098" s="107" t="s">
        <v>5021</v>
      </c>
      <c r="F1098" s="107" t="s">
        <v>5022</v>
      </c>
      <c r="G1098" s="90" t="s">
        <v>13</v>
      </c>
      <c r="H1098" s="90">
        <v>14.0</v>
      </c>
      <c r="I1098" s="89" t="s">
        <v>194</v>
      </c>
      <c r="J1098" s="137" t="s">
        <v>272</v>
      </c>
      <c r="K1098" s="132"/>
      <c r="L1098" s="107" t="s">
        <v>5023</v>
      </c>
      <c r="M1098" s="89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</row>
    <row r="1099">
      <c r="A1099" s="7">
        <v>1098.0</v>
      </c>
      <c r="B1099" s="7">
        <v>117.0</v>
      </c>
      <c r="C1099" s="139">
        <v>285244.0</v>
      </c>
      <c r="D1099" s="107" t="s">
        <v>5024</v>
      </c>
      <c r="E1099" s="107" t="s">
        <v>2061</v>
      </c>
      <c r="F1099" s="107" t="s">
        <v>5025</v>
      </c>
      <c r="G1099" s="90" t="s">
        <v>13</v>
      </c>
      <c r="H1099" s="90">
        <v>14.0</v>
      </c>
      <c r="I1099" s="140" t="s">
        <v>2210</v>
      </c>
      <c r="J1099" s="137" t="s">
        <v>272</v>
      </c>
      <c r="K1099" s="132"/>
      <c r="L1099" s="107" t="s">
        <v>5026</v>
      </c>
      <c r="M1099" s="89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</row>
    <row r="1100">
      <c r="A1100" s="7">
        <v>1099.0</v>
      </c>
      <c r="B1100" s="7">
        <v>118.0</v>
      </c>
      <c r="C1100" s="139">
        <v>285236.0</v>
      </c>
      <c r="D1100" s="107" t="s">
        <v>455</v>
      </c>
      <c r="E1100" s="107" t="s">
        <v>5027</v>
      </c>
      <c r="F1100" s="107" t="s">
        <v>55</v>
      </c>
      <c r="G1100" s="90" t="s">
        <v>13</v>
      </c>
      <c r="H1100" s="90">
        <v>14.0</v>
      </c>
      <c r="I1100" s="140" t="s">
        <v>470</v>
      </c>
      <c r="J1100" s="137" t="s">
        <v>272</v>
      </c>
      <c r="K1100" s="132"/>
      <c r="L1100" s="107" t="s">
        <v>5028</v>
      </c>
      <c r="M1100" s="89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</row>
    <row r="1101">
      <c r="A1101" s="7">
        <v>1100.0</v>
      </c>
      <c r="B1101" s="7">
        <v>119.0</v>
      </c>
      <c r="C1101" s="139">
        <v>300793.0</v>
      </c>
      <c r="D1101" s="107" t="s">
        <v>5029</v>
      </c>
      <c r="E1101" s="107" t="s">
        <v>5030</v>
      </c>
      <c r="F1101" s="107" t="s">
        <v>483</v>
      </c>
      <c r="G1101" s="90" t="s">
        <v>13</v>
      </c>
      <c r="H1101" s="90">
        <v>14.0</v>
      </c>
      <c r="I1101" s="89" t="s">
        <v>14</v>
      </c>
      <c r="J1101" s="137" t="s">
        <v>272</v>
      </c>
      <c r="K1101" s="132"/>
      <c r="L1101" s="107" t="s">
        <v>5031</v>
      </c>
      <c r="M1101" s="89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</row>
    <row r="1102">
      <c r="A1102" s="7">
        <v>1101.0</v>
      </c>
      <c r="B1102" s="7">
        <v>120.0</v>
      </c>
      <c r="C1102" s="139">
        <v>314484.0</v>
      </c>
      <c r="D1102" s="107" t="s">
        <v>530</v>
      </c>
      <c r="E1102" s="107" t="s">
        <v>88</v>
      </c>
      <c r="F1102" s="107" t="s">
        <v>5032</v>
      </c>
      <c r="G1102" s="90" t="s">
        <v>13</v>
      </c>
      <c r="H1102" s="90">
        <v>14.0</v>
      </c>
      <c r="I1102" s="89" t="s">
        <v>14</v>
      </c>
      <c r="J1102" s="137" t="s">
        <v>272</v>
      </c>
      <c r="K1102" s="132"/>
      <c r="L1102" s="107" t="s">
        <v>5033</v>
      </c>
      <c r="M1102" s="89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</row>
    <row r="1103">
      <c r="A1103" s="7">
        <v>1102.0</v>
      </c>
      <c r="B1103" s="7">
        <v>121.0</v>
      </c>
      <c r="C1103" s="139">
        <v>259829.0</v>
      </c>
      <c r="D1103" s="107" t="s">
        <v>5034</v>
      </c>
      <c r="E1103" s="107" t="s">
        <v>502</v>
      </c>
      <c r="F1103" s="107" t="s">
        <v>5035</v>
      </c>
      <c r="G1103" s="90" t="s">
        <v>13</v>
      </c>
      <c r="H1103" s="90">
        <v>14.0</v>
      </c>
      <c r="I1103" s="89" t="s">
        <v>14</v>
      </c>
      <c r="J1103" s="137" t="s">
        <v>272</v>
      </c>
      <c r="K1103" s="132"/>
      <c r="L1103" s="107" t="s">
        <v>5036</v>
      </c>
      <c r="M1103" s="89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</row>
    <row r="1104">
      <c r="A1104" s="7">
        <v>1103.0</v>
      </c>
      <c r="B1104" s="7">
        <v>122.0</v>
      </c>
      <c r="C1104" s="139">
        <v>318999.0</v>
      </c>
      <c r="D1104" s="107" t="s">
        <v>5037</v>
      </c>
      <c r="E1104" s="107" t="s">
        <v>5038</v>
      </c>
      <c r="F1104" s="107" t="s">
        <v>5039</v>
      </c>
      <c r="G1104" s="90" t="s">
        <v>13</v>
      </c>
      <c r="H1104" s="90">
        <v>14.0</v>
      </c>
      <c r="I1104" s="89" t="s">
        <v>201</v>
      </c>
      <c r="J1104" s="137" t="s">
        <v>272</v>
      </c>
      <c r="K1104" s="132"/>
      <c r="L1104" s="107" t="s">
        <v>5040</v>
      </c>
      <c r="M1104" s="89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</row>
    <row r="1105">
      <c r="A1105" s="7">
        <v>1104.0</v>
      </c>
      <c r="B1105" s="7">
        <v>123.0</v>
      </c>
      <c r="C1105" s="139">
        <v>285267.0</v>
      </c>
      <c r="D1105" s="107" t="s">
        <v>5041</v>
      </c>
      <c r="E1105" s="107" t="s">
        <v>5042</v>
      </c>
      <c r="F1105" s="107" t="s">
        <v>5043</v>
      </c>
      <c r="G1105" s="90" t="s">
        <v>13</v>
      </c>
      <c r="H1105" s="90">
        <v>14.0</v>
      </c>
      <c r="I1105" s="89" t="s">
        <v>14</v>
      </c>
      <c r="J1105" s="137" t="s">
        <v>272</v>
      </c>
      <c r="K1105" s="132"/>
      <c r="L1105" s="107" t="s">
        <v>5044</v>
      </c>
      <c r="M1105" s="89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</row>
    <row r="1106">
      <c r="A1106" s="7">
        <v>1105.0</v>
      </c>
      <c r="B1106" s="7">
        <v>124.0</v>
      </c>
      <c r="C1106" s="145">
        <v>263144.0</v>
      </c>
      <c r="D1106" s="103" t="s">
        <v>302</v>
      </c>
      <c r="E1106" s="103" t="s">
        <v>2038</v>
      </c>
      <c r="F1106" s="103" t="s">
        <v>63</v>
      </c>
      <c r="G1106" s="104" t="s">
        <v>13</v>
      </c>
      <c r="H1106" s="104">
        <v>14.0</v>
      </c>
      <c r="I1106" s="102" t="s">
        <v>454</v>
      </c>
      <c r="J1106" s="118" t="s">
        <v>272</v>
      </c>
      <c r="K1106" s="126" t="s">
        <v>2453</v>
      </c>
      <c r="L1106" s="103" t="s">
        <v>5045</v>
      </c>
      <c r="M1106" s="1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</row>
    <row r="1107">
      <c r="A1107" s="7">
        <v>1106.0</v>
      </c>
      <c r="B1107" s="7">
        <v>125.0</v>
      </c>
      <c r="C1107" s="139">
        <v>294617.0</v>
      </c>
      <c r="D1107" s="107" t="s">
        <v>302</v>
      </c>
      <c r="E1107" s="107" t="s">
        <v>1714</v>
      </c>
      <c r="F1107" s="107" t="s">
        <v>5046</v>
      </c>
      <c r="G1107" s="90" t="s">
        <v>13</v>
      </c>
      <c r="H1107" s="90">
        <v>14.0</v>
      </c>
      <c r="I1107" s="89" t="s">
        <v>14</v>
      </c>
      <c r="J1107" s="137" t="s">
        <v>272</v>
      </c>
      <c r="K1107" s="132"/>
      <c r="L1107" s="107" t="s">
        <v>5047</v>
      </c>
      <c r="M1107" s="89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</row>
    <row r="1108">
      <c r="A1108" s="7">
        <v>1107.0</v>
      </c>
      <c r="B1108" s="7">
        <v>126.0</v>
      </c>
      <c r="C1108" s="139">
        <v>290611.0</v>
      </c>
      <c r="D1108" s="107" t="s">
        <v>5048</v>
      </c>
      <c r="E1108" s="107" t="s">
        <v>693</v>
      </c>
      <c r="F1108" s="107" t="s">
        <v>5049</v>
      </c>
      <c r="G1108" s="90" t="s">
        <v>13</v>
      </c>
      <c r="H1108" s="90">
        <v>14.0</v>
      </c>
      <c r="I1108" s="89" t="s">
        <v>14</v>
      </c>
      <c r="J1108" s="137" t="s">
        <v>272</v>
      </c>
      <c r="K1108" s="132"/>
      <c r="L1108" s="107" t="s">
        <v>2867</v>
      </c>
      <c r="M1108" s="89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</row>
    <row r="1109">
      <c r="A1109" s="7">
        <v>1108.0</v>
      </c>
      <c r="B1109" s="7">
        <v>127.0</v>
      </c>
      <c r="C1109" s="139">
        <v>329601.0</v>
      </c>
      <c r="D1109" s="107" t="s">
        <v>734</v>
      </c>
      <c r="E1109" s="107" t="s">
        <v>533</v>
      </c>
      <c r="F1109" s="107" t="s">
        <v>2850</v>
      </c>
      <c r="G1109" s="90" t="s">
        <v>13</v>
      </c>
      <c r="H1109" s="90">
        <v>14.0</v>
      </c>
      <c r="I1109" s="140" t="s">
        <v>2210</v>
      </c>
      <c r="J1109" s="137" t="s">
        <v>272</v>
      </c>
      <c r="K1109" s="132"/>
      <c r="L1109" s="107" t="s">
        <v>5050</v>
      </c>
      <c r="M1109" s="89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</row>
    <row r="1110">
      <c r="A1110" s="7">
        <v>1109.0</v>
      </c>
      <c r="B1110" s="7">
        <v>128.0</v>
      </c>
      <c r="C1110" s="139">
        <v>247072.0</v>
      </c>
      <c r="D1110" s="107" t="s">
        <v>5051</v>
      </c>
      <c r="E1110" s="107" t="s">
        <v>5052</v>
      </c>
      <c r="F1110" s="107" t="s">
        <v>24</v>
      </c>
      <c r="G1110" s="90" t="s">
        <v>13</v>
      </c>
      <c r="H1110" s="90">
        <v>14.0</v>
      </c>
      <c r="I1110" s="89" t="s">
        <v>282</v>
      </c>
      <c r="J1110" s="137" t="s">
        <v>272</v>
      </c>
      <c r="K1110" s="132"/>
      <c r="L1110" s="107" t="s">
        <v>5053</v>
      </c>
      <c r="M1110" s="89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</row>
    <row r="1111">
      <c r="A1111" s="7">
        <v>1110.0</v>
      </c>
      <c r="B1111" s="7">
        <v>129.0</v>
      </c>
      <c r="C1111" s="139">
        <v>300770.0</v>
      </c>
      <c r="D1111" s="107" t="s">
        <v>5054</v>
      </c>
      <c r="E1111" s="107" t="s">
        <v>1691</v>
      </c>
      <c r="F1111" s="107" t="s">
        <v>5055</v>
      </c>
      <c r="G1111" s="90" t="s">
        <v>13</v>
      </c>
      <c r="H1111" s="90">
        <v>14.0</v>
      </c>
      <c r="I1111" s="89" t="s">
        <v>14</v>
      </c>
      <c r="J1111" s="137" t="s">
        <v>272</v>
      </c>
      <c r="K1111" s="132"/>
      <c r="L1111" s="107" t="s">
        <v>5056</v>
      </c>
      <c r="M1111" s="89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</row>
    <row r="1112">
      <c r="A1112" s="7">
        <v>1111.0</v>
      </c>
      <c r="B1112" s="7">
        <v>130.0</v>
      </c>
      <c r="C1112" s="139">
        <v>303720.0</v>
      </c>
      <c r="D1112" s="107" t="s">
        <v>734</v>
      </c>
      <c r="E1112" s="107" t="s">
        <v>5057</v>
      </c>
      <c r="F1112" s="107" t="s">
        <v>37</v>
      </c>
      <c r="G1112" s="90" t="s">
        <v>13</v>
      </c>
      <c r="H1112" s="90">
        <v>14.0</v>
      </c>
      <c r="I1112" s="140" t="s">
        <v>2210</v>
      </c>
      <c r="J1112" s="137" t="s">
        <v>272</v>
      </c>
      <c r="K1112" s="132"/>
      <c r="L1112" s="107" t="s">
        <v>5058</v>
      </c>
      <c r="M1112" s="89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</row>
    <row r="1113">
      <c r="A1113" s="7">
        <v>1112.0</v>
      </c>
      <c r="B1113" s="7">
        <v>131.0</v>
      </c>
      <c r="C1113" s="145">
        <v>312512.0</v>
      </c>
      <c r="D1113" s="103" t="s">
        <v>2072</v>
      </c>
      <c r="E1113" s="103" t="s">
        <v>2073</v>
      </c>
      <c r="F1113" s="103" t="s">
        <v>2074</v>
      </c>
      <c r="G1113" s="104" t="s">
        <v>13</v>
      </c>
      <c r="H1113" s="104">
        <v>14.0</v>
      </c>
      <c r="I1113" s="102" t="s">
        <v>1486</v>
      </c>
      <c r="J1113" s="118" t="s">
        <v>272</v>
      </c>
      <c r="K1113" s="126" t="s">
        <v>3051</v>
      </c>
      <c r="L1113" s="103" t="s">
        <v>5059</v>
      </c>
      <c r="M1113" s="1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</row>
    <row r="1114">
      <c r="A1114" s="7">
        <v>1113.0</v>
      </c>
      <c r="B1114" s="7">
        <v>132.0</v>
      </c>
      <c r="C1114" s="139">
        <v>327814.0</v>
      </c>
      <c r="D1114" s="107" t="s">
        <v>5060</v>
      </c>
      <c r="E1114" s="107" t="s">
        <v>5061</v>
      </c>
      <c r="F1114" s="107" t="s">
        <v>5062</v>
      </c>
      <c r="G1114" s="90" t="s">
        <v>13</v>
      </c>
      <c r="H1114" s="90">
        <v>14.0</v>
      </c>
      <c r="I1114" s="140" t="s">
        <v>217</v>
      </c>
      <c r="J1114" s="137" t="s">
        <v>272</v>
      </c>
      <c r="K1114" s="132"/>
      <c r="L1114" s="107" t="s">
        <v>5063</v>
      </c>
      <c r="M1114" s="89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</row>
    <row r="1115">
      <c r="A1115" s="7">
        <v>1114.0</v>
      </c>
      <c r="B1115" s="7">
        <v>133.0</v>
      </c>
      <c r="C1115" s="139">
        <v>303706.0</v>
      </c>
      <c r="D1115" s="107" t="s">
        <v>5064</v>
      </c>
      <c r="E1115" s="107" t="s">
        <v>25</v>
      </c>
      <c r="F1115" s="107" t="s">
        <v>5065</v>
      </c>
      <c r="G1115" s="90" t="s">
        <v>13</v>
      </c>
      <c r="H1115" s="90">
        <v>14.0</v>
      </c>
      <c r="I1115" s="89" t="s">
        <v>182</v>
      </c>
      <c r="J1115" s="137" t="s">
        <v>272</v>
      </c>
      <c r="K1115" s="132"/>
      <c r="L1115" s="107" t="s">
        <v>5066</v>
      </c>
      <c r="M1115" s="89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</row>
    <row r="1116">
      <c r="A1116" s="7">
        <v>1115.0</v>
      </c>
      <c r="B1116" s="7">
        <v>134.0</v>
      </c>
      <c r="C1116" s="139">
        <v>279983.0</v>
      </c>
      <c r="D1116" s="107" t="s">
        <v>5067</v>
      </c>
      <c r="E1116" s="107" t="s">
        <v>25</v>
      </c>
      <c r="F1116" s="107" t="s">
        <v>5068</v>
      </c>
      <c r="G1116" s="90" t="s">
        <v>13</v>
      </c>
      <c r="H1116" s="90">
        <v>14.0</v>
      </c>
      <c r="I1116" s="140" t="s">
        <v>114</v>
      </c>
      <c r="J1116" s="137" t="s">
        <v>272</v>
      </c>
      <c r="K1116" s="132"/>
      <c r="L1116" s="107" t="s">
        <v>5069</v>
      </c>
      <c r="M1116" s="89" t="s">
        <v>5070</v>
      </c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</row>
    <row r="1117">
      <c r="A1117" s="7">
        <v>1116.0</v>
      </c>
      <c r="B1117" s="7">
        <v>135.0</v>
      </c>
      <c r="C1117" s="145">
        <v>324128.0</v>
      </c>
      <c r="D1117" s="103" t="s">
        <v>2078</v>
      </c>
      <c r="E1117" s="103" t="s">
        <v>2079</v>
      </c>
      <c r="F1117" s="103" t="s">
        <v>2079</v>
      </c>
      <c r="G1117" s="104" t="s">
        <v>13</v>
      </c>
      <c r="H1117" s="104">
        <v>14.0</v>
      </c>
      <c r="I1117" s="102" t="s">
        <v>98</v>
      </c>
      <c r="J1117" s="118" t="s">
        <v>272</v>
      </c>
      <c r="K1117" s="126" t="s">
        <v>3051</v>
      </c>
      <c r="L1117" s="103" t="s">
        <v>5071</v>
      </c>
      <c r="M1117" s="1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</row>
    <row r="1118">
      <c r="A1118" s="7">
        <v>1117.0</v>
      </c>
      <c r="B1118" s="7">
        <v>136.0</v>
      </c>
      <c r="C1118" s="139">
        <v>318427.0</v>
      </c>
      <c r="D1118" s="107" t="s">
        <v>5072</v>
      </c>
      <c r="E1118" s="107" t="s">
        <v>117</v>
      </c>
      <c r="F1118" s="107" t="s">
        <v>5073</v>
      </c>
      <c r="G1118" s="90" t="s">
        <v>13</v>
      </c>
      <c r="H1118" s="90">
        <v>14.0</v>
      </c>
      <c r="I1118" s="140" t="s">
        <v>90</v>
      </c>
      <c r="J1118" s="137" t="s">
        <v>272</v>
      </c>
      <c r="K1118" s="132"/>
      <c r="L1118" s="107" t="s">
        <v>5074</v>
      </c>
      <c r="M1118" s="89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</row>
    <row r="1119">
      <c r="A1119" s="7">
        <v>1118.0</v>
      </c>
      <c r="B1119" s="7">
        <v>137.0</v>
      </c>
      <c r="C1119" s="139">
        <v>315200.0</v>
      </c>
      <c r="D1119" s="107" t="s">
        <v>734</v>
      </c>
      <c r="E1119" s="107" t="s">
        <v>2741</v>
      </c>
      <c r="F1119" s="107" t="s">
        <v>473</v>
      </c>
      <c r="G1119" s="90" t="s">
        <v>13</v>
      </c>
      <c r="H1119" s="90">
        <v>14.0</v>
      </c>
      <c r="I1119" s="89" t="s">
        <v>14</v>
      </c>
      <c r="J1119" s="137" t="s">
        <v>272</v>
      </c>
      <c r="K1119" s="132"/>
      <c r="L1119" s="107" t="s">
        <v>5075</v>
      </c>
      <c r="M1119" s="89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</row>
    <row r="1120">
      <c r="A1120" s="7">
        <v>1119.0</v>
      </c>
      <c r="B1120" s="7">
        <v>138.0</v>
      </c>
      <c r="C1120" s="139">
        <v>277554.0</v>
      </c>
      <c r="D1120" s="107" t="s">
        <v>725</v>
      </c>
      <c r="E1120" s="107" t="s">
        <v>5076</v>
      </c>
      <c r="F1120" s="107" t="s">
        <v>190</v>
      </c>
      <c r="G1120" s="90" t="s">
        <v>13</v>
      </c>
      <c r="H1120" s="90">
        <v>14.0</v>
      </c>
      <c r="I1120" s="89" t="s">
        <v>3062</v>
      </c>
      <c r="J1120" s="137" t="s">
        <v>272</v>
      </c>
      <c r="K1120" s="132"/>
      <c r="L1120" s="107" t="s">
        <v>5077</v>
      </c>
      <c r="M1120" s="89" t="s">
        <v>676</v>
      </c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</row>
    <row r="1121">
      <c r="A1121" s="7">
        <v>1120.0</v>
      </c>
      <c r="B1121" s="7">
        <v>139.0</v>
      </c>
      <c r="C1121" s="139">
        <v>316631.0</v>
      </c>
      <c r="D1121" s="107" t="s">
        <v>5078</v>
      </c>
      <c r="E1121" s="107" t="s">
        <v>39</v>
      </c>
      <c r="F1121" s="107" t="s">
        <v>363</v>
      </c>
      <c r="G1121" s="90" t="s">
        <v>13</v>
      </c>
      <c r="H1121" s="90">
        <v>14.0</v>
      </c>
      <c r="I1121" s="140" t="s">
        <v>77</v>
      </c>
      <c r="J1121" s="137" t="s">
        <v>272</v>
      </c>
      <c r="K1121" s="132"/>
      <c r="L1121" s="107" t="s">
        <v>5079</v>
      </c>
      <c r="M1121" s="89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</row>
    <row r="1122">
      <c r="A1122" s="7">
        <v>1121.0</v>
      </c>
      <c r="B1122" s="7">
        <v>140.0</v>
      </c>
      <c r="C1122" s="139">
        <v>279602.0</v>
      </c>
      <c r="D1122" s="107" t="s">
        <v>1158</v>
      </c>
      <c r="E1122" s="107" t="s">
        <v>5080</v>
      </c>
      <c r="F1122" s="107" t="s">
        <v>2297</v>
      </c>
      <c r="G1122" s="90" t="s">
        <v>13</v>
      </c>
      <c r="H1122" s="90">
        <v>14.0</v>
      </c>
      <c r="I1122" s="140" t="s">
        <v>1486</v>
      </c>
      <c r="J1122" s="137" t="s">
        <v>272</v>
      </c>
      <c r="K1122" s="132"/>
      <c r="L1122" s="107" t="s">
        <v>5081</v>
      </c>
      <c r="M1122" s="89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</row>
    <row r="1123">
      <c r="A1123" s="7">
        <v>1122.0</v>
      </c>
      <c r="B1123" s="7">
        <v>141.0</v>
      </c>
      <c r="C1123" s="139">
        <v>315707.0</v>
      </c>
      <c r="D1123" s="107" t="s">
        <v>5082</v>
      </c>
      <c r="E1123" s="107" t="s">
        <v>4816</v>
      </c>
      <c r="F1123" s="107" t="s">
        <v>5083</v>
      </c>
      <c r="G1123" s="90" t="s">
        <v>13</v>
      </c>
      <c r="H1123" s="90">
        <v>14.0</v>
      </c>
      <c r="I1123" s="89" t="s">
        <v>14</v>
      </c>
      <c r="J1123" s="137" t="s">
        <v>272</v>
      </c>
      <c r="K1123" s="132"/>
      <c r="L1123" s="107" t="s">
        <v>5084</v>
      </c>
      <c r="M1123" s="89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</row>
    <row r="1124">
      <c r="A1124" s="7">
        <v>1123.0</v>
      </c>
      <c r="B1124" s="7">
        <v>142.0</v>
      </c>
      <c r="C1124" s="139">
        <v>278632.0</v>
      </c>
      <c r="D1124" s="107" t="s">
        <v>451</v>
      </c>
      <c r="E1124" s="107" t="s">
        <v>327</v>
      </c>
      <c r="F1124" s="107" t="s">
        <v>5085</v>
      </c>
      <c r="G1124" s="90" t="s">
        <v>13</v>
      </c>
      <c r="H1124" s="90">
        <v>14.0</v>
      </c>
      <c r="I1124" s="140" t="s">
        <v>454</v>
      </c>
      <c r="J1124" s="137" t="s">
        <v>272</v>
      </c>
      <c r="K1124" s="132"/>
      <c r="L1124" s="107" t="s">
        <v>5086</v>
      </c>
      <c r="M1124" s="89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</row>
    <row r="1125">
      <c r="A1125" s="7">
        <v>1124.0</v>
      </c>
      <c r="B1125" s="7">
        <v>143.0</v>
      </c>
      <c r="C1125" s="139">
        <v>301406.0</v>
      </c>
      <c r="D1125" s="107" t="s">
        <v>5087</v>
      </c>
      <c r="E1125" s="107" t="s">
        <v>1269</v>
      </c>
      <c r="F1125" s="107" t="s">
        <v>1710</v>
      </c>
      <c r="G1125" s="90" t="s">
        <v>13</v>
      </c>
      <c r="H1125" s="90">
        <v>14.0</v>
      </c>
      <c r="I1125" s="140" t="s">
        <v>205</v>
      </c>
      <c r="J1125" s="137" t="s">
        <v>272</v>
      </c>
      <c r="K1125" s="132"/>
      <c r="L1125" s="107" t="s">
        <v>5088</v>
      </c>
      <c r="M1125" s="89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</row>
    <row r="1126">
      <c r="A1126" s="7">
        <v>1125.0</v>
      </c>
      <c r="B1126" s="7">
        <v>144.0</v>
      </c>
      <c r="C1126" s="139">
        <v>318951.0</v>
      </c>
      <c r="D1126" s="107" t="s">
        <v>5089</v>
      </c>
      <c r="E1126" s="107" t="s">
        <v>290</v>
      </c>
      <c r="F1126" s="107" t="s">
        <v>106</v>
      </c>
      <c r="G1126" s="90" t="s">
        <v>13</v>
      </c>
      <c r="H1126" s="90">
        <v>14.0</v>
      </c>
      <c r="I1126" s="140" t="s">
        <v>98</v>
      </c>
      <c r="J1126" s="137" t="s">
        <v>272</v>
      </c>
      <c r="K1126" s="132"/>
      <c r="L1126" s="107" t="s">
        <v>5090</v>
      </c>
      <c r="M1126" s="89" t="s">
        <v>676</v>
      </c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</row>
    <row r="1127">
      <c r="A1127" s="7">
        <v>1126.0</v>
      </c>
      <c r="B1127" s="7">
        <v>145.0</v>
      </c>
      <c r="C1127" s="139">
        <v>291955.0</v>
      </c>
      <c r="D1127" s="107" t="s">
        <v>5091</v>
      </c>
      <c r="E1127" s="107" t="s">
        <v>190</v>
      </c>
      <c r="F1127" s="107" t="s">
        <v>5092</v>
      </c>
      <c r="G1127" s="90" t="s">
        <v>13</v>
      </c>
      <c r="H1127" s="90">
        <v>14.0</v>
      </c>
      <c r="I1127" s="140" t="s">
        <v>2210</v>
      </c>
      <c r="J1127" s="137" t="s">
        <v>272</v>
      </c>
      <c r="K1127" s="132"/>
      <c r="L1127" s="107" t="s">
        <v>5093</v>
      </c>
      <c r="M1127" s="89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</row>
    <row r="1128">
      <c r="A1128" s="7">
        <v>1127.0</v>
      </c>
      <c r="B1128" s="7">
        <v>146.0</v>
      </c>
      <c r="C1128" s="139">
        <v>326835.0</v>
      </c>
      <c r="D1128" s="107" t="s">
        <v>2148</v>
      </c>
      <c r="E1128" s="107" t="s">
        <v>2248</v>
      </c>
      <c r="F1128" s="107" t="s">
        <v>5094</v>
      </c>
      <c r="G1128" s="90" t="s">
        <v>13</v>
      </c>
      <c r="H1128" s="90">
        <v>14.0</v>
      </c>
      <c r="I1128" s="89" t="s">
        <v>14</v>
      </c>
      <c r="J1128" s="137" t="s">
        <v>272</v>
      </c>
      <c r="K1128" s="132"/>
      <c r="L1128" s="107" t="s">
        <v>5095</v>
      </c>
      <c r="M1128" s="89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</row>
    <row r="1129">
      <c r="A1129" s="7">
        <v>1128.0</v>
      </c>
      <c r="B1129" s="7">
        <v>147.0</v>
      </c>
      <c r="C1129" s="139">
        <v>299770.0</v>
      </c>
      <c r="D1129" s="107" t="s">
        <v>5096</v>
      </c>
      <c r="E1129" s="107" t="s">
        <v>5097</v>
      </c>
      <c r="F1129" s="107" t="s">
        <v>11</v>
      </c>
      <c r="G1129" s="90" t="s">
        <v>13</v>
      </c>
      <c r="H1129" s="90">
        <v>14.0</v>
      </c>
      <c r="I1129" s="89" t="s">
        <v>14</v>
      </c>
      <c r="J1129" s="137" t="s">
        <v>272</v>
      </c>
      <c r="K1129" s="132"/>
      <c r="L1129" s="107" t="s">
        <v>5098</v>
      </c>
      <c r="M1129" s="89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</row>
    <row r="1130">
      <c r="A1130" s="7">
        <v>1129.0</v>
      </c>
      <c r="B1130" s="7">
        <v>148.0</v>
      </c>
      <c r="C1130" s="139">
        <v>294651.0</v>
      </c>
      <c r="D1130" s="107" t="s">
        <v>5099</v>
      </c>
      <c r="E1130" s="107" t="s">
        <v>5100</v>
      </c>
      <c r="F1130" s="107" t="s">
        <v>11</v>
      </c>
      <c r="G1130" s="90" t="s">
        <v>13</v>
      </c>
      <c r="H1130" s="90">
        <v>14.0</v>
      </c>
      <c r="I1130" s="89" t="s">
        <v>14</v>
      </c>
      <c r="J1130" s="137" t="s">
        <v>272</v>
      </c>
      <c r="K1130" s="132"/>
      <c r="L1130" s="107" t="s">
        <v>5101</v>
      </c>
      <c r="M1130" s="89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</row>
    <row r="1131">
      <c r="A1131" s="7">
        <v>1130.0</v>
      </c>
      <c r="B1131" s="7">
        <v>149.0</v>
      </c>
      <c r="C1131" s="139">
        <v>324995.0</v>
      </c>
      <c r="D1131" s="107" t="s">
        <v>589</v>
      </c>
      <c r="E1131" s="107" t="s">
        <v>5102</v>
      </c>
      <c r="F1131" s="107" t="s">
        <v>1362</v>
      </c>
      <c r="G1131" s="90" t="s">
        <v>13</v>
      </c>
      <c r="H1131" s="90">
        <v>14.0</v>
      </c>
      <c r="I1131" s="140" t="s">
        <v>708</v>
      </c>
      <c r="J1131" s="137" t="s">
        <v>272</v>
      </c>
      <c r="K1131" s="132"/>
      <c r="L1131" s="107" t="s">
        <v>5103</v>
      </c>
      <c r="M1131" s="89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</row>
    <row r="1132">
      <c r="A1132" s="7">
        <v>1131.0</v>
      </c>
      <c r="B1132" s="7">
        <v>150.0</v>
      </c>
      <c r="C1132" s="139">
        <v>280402.0</v>
      </c>
      <c r="D1132" s="107" t="s">
        <v>5104</v>
      </c>
      <c r="E1132" s="107" t="s">
        <v>4989</v>
      </c>
      <c r="F1132" s="107" t="s">
        <v>147</v>
      </c>
      <c r="G1132" s="90" t="s">
        <v>13</v>
      </c>
      <c r="H1132" s="90">
        <v>14.0</v>
      </c>
      <c r="I1132" s="89" t="s">
        <v>14</v>
      </c>
      <c r="J1132" s="137" t="s">
        <v>272</v>
      </c>
      <c r="K1132" s="132"/>
      <c r="L1132" s="107" t="s">
        <v>5105</v>
      </c>
      <c r="M1132" s="89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</row>
    <row r="1133">
      <c r="A1133" s="7">
        <v>1132.0</v>
      </c>
      <c r="B1133" s="7">
        <v>151.0</v>
      </c>
      <c r="C1133" s="139">
        <v>313965.0</v>
      </c>
      <c r="D1133" s="107" t="s">
        <v>5106</v>
      </c>
      <c r="E1133" s="107" t="s">
        <v>5107</v>
      </c>
      <c r="F1133" s="107" t="s">
        <v>2855</v>
      </c>
      <c r="G1133" s="90" t="s">
        <v>13</v>
      </c>
      <c r="H1133" s="90">
        <v>14.0</v>
      </c>
      <c r="I1133" s="140" t="s">
        <v>608</v>
      </c>
      <c r="J1133" s="137" t="s">
        <v>272</v>
      </c>
      <c r="K1133" s="132"/>
      <c r="L1133" s="107" t="s">
        <v>5108</v>
      </c>
      <c r="M1133" s="89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</row>
    <row r="1134">
      <c r="A1134" s="7">
        <v>1133.0</v>
      </c>
      <c r="B1134" s="7">
        <v>152.0</v>
      </c>
      <c r="C1134" s="139">
        <v>312020.0</v>
      </c>
      <c r="D1134" s="107" t="s">
        <v>79</v>
      </c>
      <c r="E1134" s="107" t="s">
        <v>774</v>
      </c>
      <c r="F1134" s="107" t="s">
        <v>473</v>
      </c>
      <c r="G1134" s="90" t="s">
        <v>13</v>
      </c>
      <c r="H1134" s="90">
        <v>14.0</v>
      </c>
      <c r="I1134" s="140" t="s">
        <v>232</v>
      </c>
      <c r="J1134" s="137" t="s">
        <v>272</v>
      </c>
      <c r="K1134" s="132"/>
      <c r="L1134" s="107" t="s">
        <v>5109</v>
      </c>
      <c r="M1134" s="89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</row>
    <row r="1135">
      <c r="A1135" s="7">
        <v>1134.0</v>
      </c>
      <c r="B1135" s="7">
        <v>153.0</v>
      </c>
      <c r="C1135" s="139">
        <v>318125.0</v>
      </c>
      <c r="D1135" s="107" t="s">
        <v>16</v>
      </c>
      <c r="E1135" s="107" t="s">
        <v>4747</v>
      </c>
      <c r="F1135" s="107" t="s">
        <v>5110</v>
      </c>
      <c r="G1135" s="90" t="s">
        <v>13</v>
      </c>
      <c r="H1135" s="90">
        <v>14.0</v>
      </c>
      <c r="I1135" s="89" t="s">
        <v>14</v>
      </c>
      <c r="J1135" s="137" t="s">
        <v>272</v>
      </c>
      <c r="K1135" s="132"/>
      <c r="L1135" s="107" t="s">
        <v>5111</v>
      </c>
      <c r="M1135" s="89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</row>
    <row r="1136">
      <c r="A1136" s="7">
        <v>1135.0</v>
      </c>
      <c r="B1136" s="7">
        <v>154.0</v>
      </c>
      <c r="C1136" s="139">
        <v>324996.0</v>
      </c>
      <c r="D1136" s="107" t="s">
        <v>748</v>
      </c>
      <c r="E1136" s="107" t="s">
        <v>5112</v>
      </c>
      <c r="F1136" s="107" t="s">
        <v>59</v>
      </c>
      <c r="G1136" s="90" t="s">
        <v>13</v>
      </c>
      <c r="H1136" s="90">
        <v>14.0</v>
      </c>
      <c r="I1136" s="140" t="s">
        <v>77</v>
      </c>
      <c r="J1136" s="137" t="s">
        <v>272</v>
      </c>
      <c r="K1136" s="132"/>
      <c r="L1136" s="107" t="s">
        <v>5113</v>
      </c>
      <c r="M1136" s="89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</row>
    <row r="1137">
      <c r="A1137" s="7">
        <v>1136.0</v>
      </c>
      <c r="B1137" s="7">
        <v>155.0</v>
      </c>
      <c r="C1137" s="139">
        <v>291114.0</v>
      </c>
      <c r="D1137" s="107" t="s">
        <v>5114</v>
      </c>
      <c r="E1137" s="107" t="s">
        <v>1125</v>
      </c>
      <c r="F1137" s="107" t="s">
        <v>287</v>
      </c>
      <c r="G1137" s="90" t="s">
        <v>13</v>
      </c>
      <c r="H1137" s="90">
        <v>14.0</v>
      </c>
      <c r="I1137" s="140" t="s">
        <v>511</v>
      </c>
      <c r="J1137" s="137" t="s">
        <v>272</v>
      </c>
      <c r="K1137" s="132"/>
      <c r="L1137" s="107" t="s">
        <v>5115</v>
      </c>
      <c r="M1137" s="89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</row>
    <row r="1138">
      <c r="A1138" s="7">
        <v>1137.0</v>
      </c>
      <c r="B1138" s="7">
        <v>156.0</v>
      </c>
      <c r="C1138" s="139">
        <v>317938.0</v>
      </c>
      <c r="D1138" s="107" t="s">
        <v>5116</v>
      </c>
      <c r="E1138" s="107" t="s">
        <v>1125</v>
      </c>
      <c r="F1138" s="107" t="s">
        <v>1748</v>
      </c>
      <c r="G1138" s="90" t="s">
        <v>13</v>
      </c>
      <c r="H1138" s="90">
        <v>14.0</v>
      </c>
      <c r="I1138" s="140" t="s">
        <v>232</v>
      </c>
      <c r="J1138" s="137" t="s">
        <v>272</v>
      </c>
      <c r="K1138" s="132"/>
      <c r="L1138" s="107" t="s">
        <v>5117</v>
      </c>
      <c r="M1138" s="89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</row>
    <row r="1139">
      <c r="A1139" s="7">
        <v>1138.0</v>
      </c>
      <c r="B1139" s="7">
        <v>157.0</v>
      </c>
      <c r="C1139" s="139">
        <v>318950.0</v>
      </c>
      <c r="D1139" s="107" t="s">
        <v>5118</v>
      </c>
      <c r="E1139" s="107" t="s">
        <v>953</v>
      </c>
      <c r="F1139" s="107" t="s">
        <v>3088</v>
      </c>
      <c r="G1139" s="90" t="s">
        <v>13</v>
      </c>
      <c r="H1139" s="90">
        <v>14.0</v>
      </c>
      <c r="I1139" s="140" t="s">
        <v>77</v>
      </c>
      <c r="J1139" s="137" t="s">
        <v>272</v>
      </c>
      <c r="K1139" s="132"/>
      <c r="L1139" s="107" t="s">
        <v>5119</v>
      </c>
      <c r="M1139" s="89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</row>
    <row r="1140">
      <c r="A1140" s="7">
        <v>1139.0</v>
      </c>
      <c r="B1140" s="7">
        <v>158.0</v>
      </c>
      <c r="C1140" s="139">
        <v>326441.0</v>
      </c>
      <c r="D1140" s="107" t="s">
        <v>5120</v>
      </c>
      <c r="E1140" s="107" t="s">
        <v>5121</v>
      </c>
      <c r="F1140" s="107" t="s">
        <v>5122</v>
      </c>
      <c r="G1140" s="90" t="s">
        <v>13</v>
      </c>
      <c r="H1140" s="90">
        <v>14.0</v>
      </c>
      <c r="I1140" s="140" t="s">
        <v>64</v>
      </c>
      <c r="J1140" s="137" t="s">
        <v>272</v>
      </c>
      <c r="K1140" s="132"/>
      <c r="L1140" s="107" t="s">
        <v>5123</v>
      </c>
      <c r="M1140" s="89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</row>
    <row r="1141">
      <c r="A1141" s="7">
        <v>1140.0</v>
      </c>
      <c r="B1141" s="7">
        <v>159.0</v>
      </c>
      <c r="C1141" s="139">
        <v>280286.0</v>
      </c>
      <c r="D1141" s="107" t="s">
        <v>5124</v>
      </c>
      <c r="E1141" s="107" t="s">
        <v>5125</v>
      </c>
      <c r="F1141" s="107" t="s">
        <v>43</v>
      </c>
      <c r="G1141" s="90" t="s">
        <v>13</v>
      </c>
      <c r="H1141" s="90">
        <v>14.0</v>
      </c>
      <c r="I1141" s="140" t="s">
        <v>1902</v>
      </c>
      <c r="J1141" s="137" t="s">
        <v>272</v>
      </c>
      <c r="K1141" s="132"/>
      <c r="L1141" s="107" t="s">
        <v>5126</v>
      </c>
      <c r="M1141" s="89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</row>
    <row r="1142">
      <c r="A1142" s="7">
        <v>1141.0</v>
      </c>
      <c r="B1142" s="7">
        <v>160.0</v>
      </c>
      <c r="C1142" s="139">
        <v>312277.0</v>
      </c>
      <c r="D1142" s="107" t="s">
        <v>4308</v>
      </c>
      <c r="E1142" s="107" t="s">
        <v>5127</v>
      </c>
      <c r="F1142" s="107" t="s">
        <v>5128</v>
      </c>
      <c r="G1142" s="90" t="s">
        <v>13</v>
      </c>
      <c r="H1142" s="90">
        <v>14.0</v>
      </c>
      <c r="I1142" s="140" t="s">
        <v>2210</v>
      </c>
      <c r="J1142" s="137" t="s">
        <v>272</v>
      </c>
      <c r="K1142" s="132"/>
      <c r="L1142" s="107" t="s">
        <v>5129</v>
      </c>
      <c r="M1142" s="89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</row>
    <row r="1143">
      <c r="A1143" s="7">
        <v>1142.0</v>
      </c>
      <c r="B1143" s="7">
        <v>161.0</v>
      </c>
      <c r="C1143" s="139">
        <v>283711.0</v>
      </c>
      <c r="D1143" s="107" t="s">
        <v>5130</v>
      </c>
      <c r="E1143" s="107" t="s">
        <v>5131</v>
      </c>
      <c r="F1143" s="107" t="s">
        <v>63</v>
      </c>
      <c r="G1143" s="90" t="s">
        <v>22</v>
      </c>
      <c r="H1143" s="90">
        <v>14.0</v>
      </c>
      <c r="I1143" s="140" t="s">
        <v>114</v>
      </c>
      <c r="J1143" s="137" t="s">
        <v>272</v>
      </c>
      <c r="K1143" s="132"/>
      <c r="L1143" s="107" t="s">
        <v>5132</v>
      </c>
      <c r="M1143" s="89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</row>
    <row r="1144">
      <c r="A1144" s="7">
        <v>1143.0</v>
      </c>
      <c r="B1144" s="7">
        <v>162.0</v>
      </c>
      <c r="C1144" s="145">
        <v>299365.0</v>
      </c>
      <c r="D1144" s="103" t="s">
        <v>2060</v>
      </c>
      <c r="E1144" s="103" t="s">
        <v>2061</v>
      </c>
      <c r="F1144" s="103" t="s">
        <v>2062</v>
      </c>
      <c r="G1144" s="104" t="s">
        <v>22</v>
      </c>
      <c r="H1144" s="104">
        <v>14.0</v>
      </c>
      <c r="I1144" s="102" t="s">
        <v>14</v>
      </c>
      <c r="J1144" s="118" t="s">
        <v>272</v>
      </c>
      <c r="K1144" s="126" t="s">
        <v>3051</v>
      </c>
      <c r="L1144" s="103" t="s">
        <v>5133</v>
      </c>
      <c r="M1144" s="1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</row>
    <row r="1145">
      <c r="A1145" s="7">
        <v>1144.0</v>
      </c>
      <c r="B1145" s="7">
        <v>163.0</v>
      </c>
      <c r="C1145" s="139">
        <v>318943.0</v>
      </c>
      <c r="D1145" s="107" t="s">
        <v>5134</v>
      </c>
      <c r="E1145" s="107" t="s">
        <v>5016</v>
      </c>
      <c r="F1145" s="107" t="s">
        <v>5135</v>
      </c>
      <c r="G1145" s="90" t="s">
        <v>22</v>
      </c>
      <c r="H1145" s="90">
        <v>14.0</v>
      </c>
      <c r="I1145" s="89" t="s">
        <v>194</v>
      </c>
      <c r="J1145" s="137" t="s">
        <v>272</v>
      </c>
      <c r="K1145" s="132"/>
      <c r="L1145" s="107" t="s">
        <v>5136</v>
      </c>
      <c r="M1145" s="89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</row>
    <row r="1146">
      <c r="A1146" s="7">
        <v>1145.0</v>
      </c>
      <c r="B1146" s="7">
        <v>164.0</v>
      </c>
      <c r="C1146" s="139">
        <v>312695.0</v>
      </c>
      <c r="D1146" s="107" t="s">
        <v>5137</v>
      </c>
      <c r="E1146" s="107" t="s">
        <v>5138</v>
      </c>
      <c r="F1146" s="107" t="s">
        <v>5135</v>
      </c>
      <c r="G1146" s="90" t="s">
        <v>22</v>
      </c>
      <c r="H1146" s="90">
        <v>14.0</v>
      </c>
      <c r="I1146" s="140" t="s">
        <v>232</v>
      </c>
      <c r="J1146" s="137" t="s">
        <v>272</v>
      </c>
      <c r="K1146" s="132"/>
      <c r="L1146" s="107" t="s">
        <v>5139</v>
      </c>
      <c r="M1146" s="89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</row>
    <row r="1147">
      <c r="A1147" s="7">
        <v>1146.0</v>
      </c>
      <c r="B1147" s="7">
        <v>165.0</v>
      </c>
      <c r="C1147" s="139">
        <v>270564.0</v>
      </c>
      <c r="D1147" s="107" t="s">
        <v>347</v>
      </c>
      <c r="E1147" s="107" t="s">
        <v>533</v>
      </c>
      <c r="F1147" s="107" t="s">
        <v>533</v>
      </c>
      <c r="G1147" s="90" t="s">
        <v>22</v>
      </c>
      <c r="H1147" s="90">
        <v>14.0</v>
      </c>
      <c r="I1147" s="89" t="s">
        <v>14</v>
      </c>
      <c r="J1147" s="137" t="s">
        <v>272</v>
      </c>
      <c r="K1147" s="132"/>
      <c r="L1147" s="107" t="s">
        <v>5140</v>
      </c>
      <c r="M1147" s="89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</row>
    <row r="1148">
      <c r="A1148" s="7">
        <v>1147.0</v>
      </c>
      <c r="B1148" s="7">
        <v>166.0</v>
      </c>
      <c r="C1148" s="139">
        <v>290395.0</v>
      </c>
      <c r="D1148" s="107" t="s">
        <v>5141</v>
      </c>
      <c r="E1148" s="107" t="s">
        <v>5142</v>
      </c>
      <c r="F1148" s="107" t="s">
        <v>37</v>
      </c>
      <c r="G1148" s="90" t="s">
        <v>22</v>
      </c>
      <c r="H1148" s="90">
        <v>14.0</v>
      </c>
      <c r="I1148" s="89" t="s">
        <v>3062</v>
      </c>
      <c r="J1148" s="137" t="s">
        <v>272</v>
      </c>
      <c r="K1148" s="132"/>
      <c r="L1148" s="107" t="s">
        <v>5143</v>
      </c>
      <c r="M1148" s="89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</row>
    <row r="1149">
      <c r="A1149" s="7">
        <v>1148.0</v>
      </c>
      <c r="B1149" s="7">
        <v>167.0</v>
      </c>
      <c r="C1149" s="145">
        <v>324126.0</v>
      </c>
      <c r="D1149" s="103" t="s">
        <v>230</v>
      </c>
      <c r="E1149" s="103" t="s">
        <v>102</v>
      </c>
      <c r="F1149" s="103" t="s">
        <v>55</v>
      </c>
      <c r="G1149" s="104" t="s">
        <v>22</v>
      </c>
      <c r="H1149" s="104">
        <v>14.0</v>
      </c>
      <c r="I1149" s="184" t="s">
        <v>1902</v>
      </c>
      <c r="J1149" s="118" t="s">
        <v>272</v>
      </c>
      <c r="K1149" s="126" t="s">
        <v>3051</v>
      </c>
      <c r="L1149" s="103" t="s">
        <v>5144</v>
      </c>
      <c r="M1149" s="1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</row>
    <row r="1150">
      <c r="A1150" s="7">
        <v>1149.0</v>
      </c>
      <c r="B1150" s="7">
        <v>168.0</v>
      </c>
      <c r="C1150" s="139">
        <v>319512.0</v>
      </c>
      <c r="D1150" s="107" t="s">
        <v>5145</v>
      </c>
      <c r="E1150" s="107" t="s">
        <v>339</v>
      </c>
      <c r="F1150" s="107" t="s">
        <v>5146</v>
      </c>
      <c r="G1150" s="90" t="s">
        <v>22</v>
      </c>
      <c r="H1150" s="90">
        <v>14.0</v>
      </c>
      <c r="I1150" s="89" t="s">
        <v>14</v>
      </c>
      <c r="J1150" s="137" t="s">
        <v>272</v>
      </c>
      <c r="K1150" s="132"/>
      <c r="L1150" s="107" t="s">
        <v>5147</v>
      </c>
      <c r="M1150" s="89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</row>
    <row r="1151">
      <c r="A1151" s="7">
        <v>1150.0</v>
      </c>
      <c r="B1151" s="7">
        <v>169.0</v>
      </c>
      <c r="C1151" s="139">
        <v>331297.0</v>
      </c>
      <c r="D1151" s="107" t="s">
        <v>5148</v>
      </c>
      <c r="E1151" s="107" t="s">
        <v>3101</v>
      </c>
      <c r="F1151" s="107" t="s">
        <v>5149</v>
      </c>
      <c r="G1151" s="90" t="s">
        <v>22</v>
      </c>
      <c r="H1151" s="90">
        <v>14.0</v>
      </c>
      <c r="I1151" s="140" t="s">
        <v>119</v>
      </c>
      <c r="J1151" s="137" t="s">
        <v>272</v>
      </c>
      <c r="K1151" s="132"/>
      <c r="L1151" s="107" t="s">
        <v>5150</v>
      </c>
      <c r="M1151" s="89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</row>
    <row r="1152">
      <c r="A1152" s="7">
        <v>1151.0</v>
      </c>
      <c r="B1152" s="7">
        <v>170.0</v>
      </c>
      <c r="C1152" s="139">
        <v>295298.0</v>
      </c>
      <c r="D1152" s="107" t="s">
        <v>4771</v>
      </c>
      <c r="E1152" s="107" t="s">
        <v>5151</v>
      </c>
      <c r="F1152" s="107" t="s">
        <v>5152</v>
      </c>
      <c r="G1152" s="90" t="s">
        <v>22</v>
      </c>
      <c r="H1152" s="90">
        <v>14.0</v>
      </c>
      <c r="I1152" s="140" t="s">
        <v>511</v>
      </c>
      <c r="J1152" s="137" t="s">
        <v>272</v>
      </c>
      <c r="K1152" s="132"/>
      <c r="L1152" s="107" t="s">
        <v>5153</v>
      </c>
      <c r="M1152" s="89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</row>
    <row r="1153">
      <c r="A1153" s="7">
        <v>1152.0</v>
      </c>
      <c r="B1153" s="7">
        <v>171.0</v>
      </c>
      <c r="C1153" s="139">
        <v>329918.0</v>
      </c>
      <c r="D1153" s="107" t="s">
        <v>3652</v>
      </c>
      <c r="E1153" s="107" t="s">
        <v>147</v>
      </c>
      <c r="F1153" s="107" t="s">
        <v>2986</v>
      </c>
      <c r="G1153" s="90" t="s">
        <v>22</v>
      </c>
      <c r="H1153" s="90">
        <v>14.0</v>
      </c>
      <c r="I1153" s="140" t="s">
        <v>64</v>
      </c>
      <c r="J1153" s="137" t="s">
        <v>272</v>
      </c>
      <c r="K1153" s="132"/>
      <c r="L1153" s="107" t="s">
        <v>5154</v>
      </c>
      <c r="M1153" s="89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</row>
    <row r="1154">
      <c r="A1154" s="7">
        <v>1153.0</v>
      </c>
      <c r="B1154" s="7">
        <v>172.0</v>
      </c>
      <c r="C1154" s="139">
        <v>312185.0</v>
      </c>
      <c r="D1154" s="107" t="s">
        <v>5155</v>
      </c>
      <c r="E1154" s="107" t="s">
        <v>5156</v>
      </c>
      <c r="F1154" s="107" t="s">
        <v>486</v>
      </c>
      <c r="G1154" s="90" t="s">
        <v>22</v>
      </c>
      <c r="H1154" s="90">
        <v>14.0</v>
      </c>
      <c r="I1154" s="140" t="s">
        <v>275</v>
      </c>
      <c r="J1154" s="137" t="s">
        <v>272</v>
      </c>
      <c r="K1154" s="132"/>
      <c r="L1154" s="107" t="s">
        <v>5157</v>
      </c>
      <c r="M1154" s="89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</row>
    <row r="1155">
      <c r="A1155" s="7">
        <v>1154.0</v>
      </c>
      <c r="B1155" s="7">
        <v>173.0</v>
      </c>
      <c r="C1155" s="139">
        <v>328750.0</v>
      </c>
      <c r="D1155" s="107" t="s">
        <v>5158</v>
      </c>
      <c r="E1155" s="107" t="s">
        <v>2170</v>
      </c>
      <c r="F1155" s="107" t="s">
        <v>2170</v>
      </c>
      <c r="G1155" s="90" t="s">
        <v>22</v>
      </c>
      <c r="H1155" s="90">
        <v>14.0</v>
      </c>
      <c r="I1155" s="140" t="s">
        <v>232</v>
      </c>
      <c r="J1155" s="137" t="s">
        <v>272</v>
      </c>
      <c r="K1155" s="132"/>
      <c r="L1155" s="107" t="s">
        <v>5159</v>
      </c>
      <c r="M1155" s="89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</row>
    <row r="1156">
      <c r="A1156" s="7">
        <v>1155.0</v>
      </c>
      <c r="B1156" s="7">
        <v>174.0</v>
      </c>
      <c r="C1156" s="139">
        <v>314192.0</v>
      </c>
      <c r="D1156" s="107" t="s">
        <v>2214</v>
      </c>
      <c r="E1156" s="107" t="s">
        <v>730</v>
      </c>
      <c r="F1156" s="107" t="s">
        <v>495</v>
      </c>
      <c r="G1156" s="90" t="s">
        <v>22</v>
      </c>
      <c r="H1156" s="90">
        <v>14.0</v>
      </c>
      <c r="I1156" s="89" t="s">
        <v>14</v>
      </c>
      <c r="J1156" s="137" t="s">
        <v>272</v>
      </c>
      <c r="K1156" s="132"/>
      <c r="L1156" s="107" t="s">
        <v>5160</v>
      </c>
      <c r="M1156" s="89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</row>
    <row r="1157">
      <c r="A1157" s="7">
        <v>1156.0</v>
      </c>
      <c r="B1157" s="7">
        <v>175.0</v>
      </c>
      <c r="C1157" s="139">
        <v>316611.0</v>
      </c>
      <c r="D1157" s="107" t="s">
        <v>160</v>
      </c>
      <c r="E1157" s="107" t="s">
        <v>5161</v>
      </c>
      <c r="F1157" s="107" t="s">
        <v>5162</v>
      </c>
      <c r="G1157" s="90" t="s">
        <v>22</v>
      </c>
      <c r="H1157" s="90">
        <v>14.0</v>
      </c>
      <c r="I1157" s="89" t="s">
        <v>14</v>
      </c>
      <c r="J1157" s="137" t="s">
        <v>272</v>
      </c>
      <c r="K1157" s="132"/>
      <c r="L1157" s="107" t="s">
        <v>5163</v>
      </c>
      <c r="M1157" s="89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</row>
    <row r="1158">
      <c r="A1158" s="7">
        <v>1157.0</v>
      </c>
      <c r="B1158" s="7">
        <v>176.0</v>
      </c>
      <c r="C1158" s="139">
        <v>314458.0</v>
      </c>
      <c r="D1158" s="107" t="s">
        <v>1922</v>
      </c>
      <c r="E1158" s="107" t="s">
        <v>186</v>
      </c>
      <c r="F1158" s="107" t="s">
        <v>473</v>
      </c>
      <c r="G1158" s="90" t="s">
        <v>22</v>
      </c>
      <c r="H1158" s="90">
        <v>14.0</v>
      </c>
      <c r="I1158" s="89" t="s">
        <v>14</v>
      </c>
      <c r="J1158" s="137" t="s">
        <v>272</v>
      </c>
      <c r="K1158" s="132"/>
      <c r="L1158" s="107" t="s">
        <v>5164</v>
      </c>
      <c r="M1158" s="89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</row>
    <row r="1159">
      <c r="A1159" s="7">
        <v>1158.0</v>
      </c>
      <c r="B1159" s="7">
        <v>1.0</v>
      </c>
      <c r="C1159" s="191">
        <v>227223.0</v>
      </c>
      <c r="D1159" s="274" t="s">
        <v>5165</v>
      </c>
      <c r="E1159" s="274" t="s">
        <v>5166</v>
      </c>
      <c r="F1159" s="274" t="s">
        <v>430</v>
      </c>
      <c r="G1159" s="90" t="s">
        <v>13</v>
      </c>
      <c r="H1159" s="90">
        <v>1.0</v>
      </c>
      <c r="I1159" s="89" t="s">
        <v>422</v>
      </c>
      <c r="J1159" s="274" t="s">
        <v>296</v>
      </c>
      <c r="K1159" s="132"/>
      <c r="L1159" s="87" t="s">
        <v>5167</v>
      </c>
      <c r="M1159" s="89" t="s">
        <v>5168</v>
      </c>
      <c r="N1159" s="14" t="s">
        <v>5169</v>
      </c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</row>
    <row r="1160">
      <c r="A1160" s="7">
        <v>1159.0</v>
      </c>
      <c r="B1160" s="7">
        <v>2.0</v>
      </c>
      <c r="C1160" s="191">
        <v>201525.0</v>
      </c>
      <c r="D1160" s="274" t="s">
        <v>53</v>
      </c>
      <c r="E1160" s="274" t="s">
        <v>5170</v>
      </c>
      <c r="F1160" s="274" t="s">
        <v>24</v>
      </c>
      <c r="G1160" s="90" t="s">
        <v>13</v>
      </c>
      <c r="H1160" s="90">
        <v>1.0</v>
      </c>
      <c r="I1160" s="89" t="s">
        <v>5171</v>
      </c>
      <c r="J1160" s="274" t="s">
        <v>296</v>
      </c>
      <c r="K1160" s="132"/>
      <c r="L1160" s="87" t="s">
        <v>5172</v>
      </c>
      <c r="M1160" s="89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</row>
    <row r="1161">
      <c r="A1161" s="7">
        <v>1160.0</v>
      </c>
      <c r="B1161" s="7">
        <v>3.0</v>
      </c>
      <c r="C1161" s="191">
        <v>200470.0</v>
      </c>
      <c r="D1161" s="274" t="s">
        <v>4959</v>
      </c>
      <c r="E1161" s="274" t="s">
        <v>5173</v>
      </c>
      <c r="F1161" s="274" t="s">
        <v>2561</v>
      </c>
      <c r="G1161" s="90" t="s">
        <v>13</v>
      </c>
      <c r="H1161" s="90">
        <v>1.0</v>
      </c>
      <c r="I1161" s="89" t="s">
        <v>295</v>
      </c>
      <c r="J1161" s="274" t="s">
        <v>296</v>
      </c>
      <c r="K1161" s="132"/>
      <c r="L1161" s="87" t="s">
        <v>5174</v>
      </c>
      <c r="M1161" s="89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</row>
    <row r="1162">
      <c r="A1162" s="7">
        <v>1161.0</v>
      </c>
      <c r="B1162" s="7">
        <v>4.0</v>
      </c>
      <c r="C1162" s="160">
        <v>189267.0</v>
      </c>
      <c r="D1162" s="227" t="s">
        <v>2128</v>
      </c>
      <c r="E1162" s="227" t="s">
        <v>2129</v>
      </c>
      <c r="F1162" s="227" t="s">
        <v>59</v>
      </c>
      <c r="G1162" s="104" t="s">
        <v>13</v>
      </c>
      <c r="H1162" s="104">
        <v>1.0</v>
      </c>
      <c r="I1162" s="114" t="s">
        <v>61</v>
      </c>
      <c r="J1162" s="227" t="s">
        <v>296</v>
      </c>
      <c r="K1162" s="126" t="s">
        <v>3051</v>
      </c>
      <c r="L1162" s="115" t="s">
        <v>5175</v>
      </c>
      <c r="M1162" s="114"/>
      <c r="N1162" s="315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</row>
    <row r="1163">
      <c r="A1163" s="7">
        <v>1162.0</v>
      </c>
      <c r="B1163" s="7">
        <v>5.0</v>
      </c>
      <c r="C1163" s="191">
        <v>176505.0</v>
      </c>
      <c r="D1163" s="274" t="s">
        <v>1527</v>
      </c>
      <c r="E1163" s="274" t="s">
        <v>5176</v>
      </c>
      <c r="F1163" s="274" t="s">
        <v>5177</v>
      </c>
      <c r="G1163" s="90" t="s">
        <v>13</v>
      </c>
      <c r="H1163" s="90">
        <v>1.0</v>
      </c>
      <c r="I1163" s="89" t="s">
        <v>5171</v>
      </c>
      <c r="J1163" s="274" t="s">
        <v>296</v>
      </c>
      <c r="K1163" s="132"/>
      <c r="L1163" s="87" t="s">
        <v>5178</v>
      </c>
      <c r="M1163" s="89" t="s">
        <v>5168</v>
      </c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</row>
    <row r="1164">
      <c r="A1164" s="7">
        <v>1163.0</v>
      </c>
      <c r="B1164" s="7">
        <v>6.0</v>
      </c>
      <c r="C1164" s="191">
        <v>244397.0</v>
      </c>
      <c r="D1164" s="274" t="s">
        <v>5179</v>
      </c>
      <c r="E1164" s="274" t="s">
        <v>5180</v>
      </c>
      <c r="F1164" s="274" t="s">
        <v>5181</v>
      </c>
      <c r="G1164" s="90" t="s">
        <v>13</v>
      </c>
      <c r="H1164" s="90">
        <v>1.0</v>
      </c>
      <c r="I1164" s="89" t="s">
        <v>61</v>
      </c>
      <c r="J1164" s="274" t="s">
        <v>296</v>
      </c>
      <c r="K1164" s="132"/>
      <c r="L1164" s="87" t="s">
        <v>5182</v>
      </c>
      <c r="M1164" s="89" t="s">
        <v>5168</v>
      </c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</row>
    <row r="1165">
      <c r="A1165" s="7">
        <v>1164.0</v>
      </c>
      <c r="B1165" s="7">
        <v>7.0</v>
      </c>
      <c r="C1165" s="160" t="s">
        <v>5183</v>
      </c>
      <c r="D1165" s="227" t="s">
        <v>58</v>
      </c>
      <c r="E1165" s="227" t="s">
        <v>5184</v>
      </c>
      <c r="F1165" s="227" t="s">
        <v>5185</v>
      </c>
      <c r="G1165" s="104" t="s">
        <v>13</v>
      </c>
      <c r="H1165" s="104">
        <v>1.0</v>
      </c>
      <c r="I1165" s="114" t="s">
        <v>295</v>
      </c>
      <c r="J1165" s="227" t="s">
        <v>296</v>
      </c>
      <c r="K1165" s="126" t="s">
        <v>2962</v>
      </c>
      <c r="L1165" s="251" t="s">
        <v>5186</v>
      </c>
      <c r="M1165" s="114"/>
      <c r="N1165" s="316" t="s">
        <v>5187</v>
      </c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</row>
    <row r="1166">
      <c r="A1166" s="7">
        <v>1165.0</v>
      </c>
      <c r="B1166" s="7">
        <v>8.0</v>
      </c>
      <c r="C1166" s="191">
        <v>174773.0</v>
      </c>
      <c r="D1166" s="274" t="s">
        <v>5188</v>
      </c>
      <c r="E1166" s="274" t="s">
        <v>5189</v>
      </c>
      <c r="F1166" s="274" t="s">
        <v>5190</v>
      </c>
      <c r="G1166" s="7" t="s">
        <v>13</v>
      </c>
      <c r="H1166" s="7">
        <v>1.0</v>
      </c>
      <c r="I1166" s="89" t="s">
        <v>295</v>
      </c>
      <c r="J1166" s="274" t="s">
        <v>296</v>
      </c>
      <c r="K1166" s="132"/>
      <c r="L1166" s="87" t="s">
        <v>5191</v>
      </c>
      <c r="M1166" s="89" t="s">
        <v>5168</v>
      </c>
      <c r="N1166" s="14" t="s">
        <v>5192</v>
      </c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</row>
    <row r="1167">
      <c r="A1167" s="7">
        <v>1166.0</v>
      </c>
      <c r="B1167" s="7">
        <v>9.0</v>
      </c>
      <c r="C1167" s="160" t="s">
        <v>2096</v>
      </c>
      <c r="D1167" s="227" t="s">
        <v>2097</v>
      </c>
      <c r="E1167" s="227" t="s">
        <v>2098</v>
      </c>
      <c r="F1167" s="227" t="s">
        <v>533</v>
      </c>
      <c r="G1167" s="104" t="s">
        <v>13</v>
      </c>
      <c r="H1167" s="104">
        <v>1.0</v>
      </c>
      <c r="I1167" s="114" t="s">
        <v>205</v>
      </c>
      <c r="J1167" s="227" t="s">
        <v>296</v>
      </c>
      <c r="K1167" s="126" t="s">
        <v>2503</v>
      </c>
      <c r="L1167" s="115" t="s">
        <v>5193</v>
      </c>
      <c r="M1167" s="114" t="s">
        <v>5168</v>
      </c>
      <c r="N1167" s="315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</row>
    <row r="1168">
      <c r="A1168" s="7">
        <v>1167.0</v>
      </c>
      <c r="B1168" s="7">
        <v>10.0</v>
      </c>
      <c r="C1168" s="191">
        <v>244097.0</v>
      </c>
      <c r="D1168" s="274" t="s">
        <v>2442</v>
      </c>
      <c r="E1168" s="274" t="s">
        <v>5194</v>
      </c>
      <c r="F1168" s="274" t="s">
        <v>5195</v>
      </c>
      <c r="G1168" s="90" t="s">
        <v>22</v>
      </c>
      <c r="H1168" s="90">
        <v>1.0</v>
      </c>
      <c r="I1168" s="89" t="s">
        <v>61</v>
      </c>
      <c r="J1168" s="274" t="s">
        <v>296</v>
      </c>
      <c r="K1168" s="132"/>
      <c r="L1168" s="87" t="s">
        <v>5196</v>
      </c>
      <c r="M1168" s="89" t="s">
        <v>5168</v>
      </c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</row>
    <row r="1169">
      <c r="A1169" s="7">
        <v>1168.0</v>
      </c>
      <c r="B1169" s="7">
        <v>11.0</v>
      </c>
      <c r="C1169" s="191">
        <v>234999.0</v>
      </c>
      <c r="D1169" s="274" t="s">
        <v>5197</v>
      </c>
      <c r="E1169" s="274" t="s">
        <v>4445</v>
      </c>
      <c r="F1169" s="274" t="s">
        <v>37</v>
      </c>
      <c r="G1169" s="90" t="s">
        <v>22</v>
      </c>
      <c r="H1169" s="90">
        <v>1.0</v>
      </c>
      <c r="I1169" s="89" t="s">
        <v>275</v>
      </c>
      <c r="J1169" s="274" t="s">
        <v>296</v>
      </c>
      <c r="K1169" s="132"/>
      <c r="L1169" s="87" t="s">
        <v>5198</v>
      </c>
      <c r="M1169" s="89" t="s">
        <v>5168</v>
      </c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</row>
    <row r="1170">
      <c r="A1170" s="7">
        <v>1169.0</v>
      </c>
      <c r="B1170" s="7">
        <v>12.0</v>
      </c>
      <c r="C1170" s="191">
        <v>199817.0</v>
      </c>
      <c r="D1170" s="274" t="s">
        <v>160</v>
      </c>
      <c r="E1170" s="274" t="s">
        <v>2489</v>
      </c>
      <c r="F1170" s="274" t="s">
        <v>5199</v>
      </c>
      <c r="G1170" s="90" t="s">
        <v>22</v>
      </c>
      <c r="H1170" s="90">
        <v>1.0</v>
      </c>
      <c r="I1170" s="89" t="s">
        <v>61</v>
      </c>
      <c r="J1170" s="274" t="s">
        <v>296</v>
      </c>
      <c r="K1170" s="132"/>
      <c r="L1170" s="87" t="s">
        <v>5200</v>
      </c>
      <c r="M1170" s="89" t="s">
        <v>5168</v>
      </c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</row>
    <row r="1171">
      <c r="A1171" s="7">
        <v>1170.0</v>
      </c>
      <c r="B1171" s="7">
        <v>13.0</v>
      </c>
      <c r="C1171" s="191">
        <v>241844.0</v>
      </c>
      <c r="D1171" s="274" t="s">
        <v>480</v>
      </c>
      <c r="E1171" s="274" t="s">
        <v>5201</v>
      </c>
      <c r="F1171" s="274" t="s">
        <v>3717</v>
      </c>
      <c r="G1171" s="90" t="s">
        <v>22</v>
      </c>
      <c r="H1171" s="90">
        <v>1.0</v>
      </c>
      <c r="I1171" s="89" t="s">
        <v>295</v>
      </c>
      <c r="J1171" s="274" t="s">
        <v>296</v>
      </c>
      <c r="K1171" s="132"/>
      <c r="L1171" s="87" t="s">
        <v>5202</v>
      </c>
      <c r="M1171" s="89" t="s">
        <v>5168</v>
      </c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</row>
    <row r="1172">
      <c r="A1172" s="7">
        <v>1171.0</v>
      </c>
      <c r="B1172" s="7">
        <v>14.0</v>
      </c>
      <c r="C1172" s="191">
        <v>242394.0</v>
      </c>
      <c r="D1172" s="274" t="s">
        <v>585</v>
      </c>
      <c r="E1172" s="274" t="s">
        <v>1691</v>
      </c>
      <c r="F1172" s="274" t="s">
        <v>5203</v>
      </c>
      <c r="G1172" s="90" t="s">
        <v>22</v>
      </c>
      <c r="H1172" s="90">
        <v>1.0</v>
      </c>
      <c r="I1172" s="89" t="s">
        <v>295</v>
      </c>
      <c r="J1172" s="274" t="s">
        <v>296</v>
      </c>
      <c r="K1172" s="132"/>
      <c r="L1172" s="87" t="s">
        <v>5204</v>
      </c>
      <c r="M1172" s="89" t="s">
        <v>5168</v>
      </c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</row>
    <row r="1173">
      <c r="A1173" s="7">
        <v>1172.0</v>
      </c>
      <c r="B1173" s="7">
        <v>15.0</v>
      </c>
      <c r="C1173" s="191">
        <v>203826.0</v>
      </c>
      <c r="D1173" s="274" t="s">
        <v>5205</v>
      </c>
      <c r="E1173" s="274" t="s">
        <v>2093</v>
      </c>
      <c r="F1173" s="274" t="s">
        <v>5206</v>
      </c>
      <c r="G1173" s="90" t="s">
        <v>22</v>
      </c>
      <c r="H1173" s="90">
        <v>1.0</v>
      </c>
      <c r="I1173" s="89" t="s">
        <v>295</v>
      </c>
      <c r="J1173" s="274" t="s">
        <v>296</v>
      </c>
      <c r="K1173" s="132"/>
      <c r="L1173" s="87" t="s">
        <v>5207</v>
      </c>
      <c r="M1173" s="89" t="s">
        <v>5168</v>
      </c>
      <c r="N1173" s="14" t="s">
        <v>5192</v>
      </c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</row>
    <row r="1174">
      <c r="A1174" s="7">
        <v>1173.0</v>
      </c>
      <c r="B1174" s="7">
        <v>16.0</v>
      </c>
      <c r="C1174" s="191">
        <v>234203.0</v>
      </c>
      <c r="D1174" s="274" t="s">
        <v>5208</v>
      </c>
      <c r="E1174" s="274" t="s">
        <v>5209</v>
      </c>
      <c r="F1174" s="274" t="s">
        <v>5170</v>
      </c>
      <c r="G1174" s="90" t="s">
        <v>22</v>
      </c>
      <c r="H1174" s="90">
        <v>1.0</v>
      </c>
      <c r="I1174" s="89" t="s">
        <v>275</v>
      </c>
      <c r="J1174" s="274" t="s">
        <v>296</v>
      </c>
      <c r="K1174" s="132"/>
      <c r="L1174" s="87" t="s">
        <v>5210</v>
      </c>
      <c r="M1174" s="89" t="s">
        <v>5168</v>
      </c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</row>
    <row r="1175">
      <c r="A1175" s="7">
        <v>1174.0</v>
      </c>
      <c r="B1175" s="7">
        <v>17.0</v>
      </c>
      <c r="C1175" s="191">
        <v>234495.0</v>
      </c>
      <c r="D1175" s="274" t="s">
        <v>5211</v>
      </c>
      <c r="E1175" s="274" t="s">
        <v>3373</v>
      </c>
      <c r="F1175" s="274" t="s">
        <v>5212</v>
      </c>
      <c r="G1175" s="90" t="s">
        <v>22</v>
      </c>
      <c r="H1175" s="90">
        <v>1.0</v>
      </c>
      <c r="I1175" s="89" t="s">
        <v>295</v>
      </c>
      <c r="J1175" s="274" t="s">
        <v>296</v>
      </c>
      <c r="K1175" s="132"/>
      <c r="L1175" s="87" t="s">
        <v>5213</v>
      </c>
      <c r="M1175" s="89" t="s">
        <v>5168</v>
      </c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</row>
    <row r="1176">
      <c r="A1176" s="7">
        <v>1175.0</v>
      </c>
      <c r="B1176" s="7">
        <v>18.0</v>
      </c>
      <c r="C1176" s="160">
        <v>231081.0</v>
      </c>
      <c r="D1176" s="227" t="s">
        <v>2087</v>
      </c>
      <c r="E1176" s="227" t="s">
        <v>2088</v>
      </c>
      <c r="F1176" s="227" t="s">
        <v>2089</v>
      </c>
      <c r="G1176" s="104" t="s">
        <v>22</v>
      </c>
      <c r="H1176" s="104">
        <v>1.0</v>
      </c>
      <c r="I1176" s="114" t="s">
        <v>295</v>
      </c>
      <c r="J1176" s="227" t="s">
        <v>296</v>
      </c>
      <c r="K1176" s="126" t="s">
        <v>2507</v>
      </c>
      <c r="L1176" s="115" t="s">
        <v>5214</v>
      </c>
      <c r="M1176" s="114" t="s">
        <v>5168</v>
      </c>
      <c r="N1176" s="315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</row>
    <row r="1177">
      <c r="A1177" s="7">
        <v>1176.0</v>
      </c>
      <c r="B1177" s="7">
        <v>19.0</v>
      </c>
      <c r="C1177" s="191">
        <v>236874.0</v>
      </c>
      <c r="D1177" s="274" t="s">
        <v>5215</v>
      </c>
      <c r="E1177" s="274" t="s">
        <v>5216</v>
      </c>
      <c r="F1177" s="274" t="s">
        <v>5217</v>
      </c>
      <c r="G1177" s="90" t="s">
        <v>22</v>
      </c>
      <c r="H1177" s="90">
        <v>1.0</v>
      </c>
      <c r="I1177" s="89" t="s">
        <v>61</v>
      </c>
      <c r="J1177" s="274" t="s">
        <v>296</v>
      </c>
      <c r="K1177" s="132"/>
      <c r="L1177" s="87" t="s">
        <v>5218</v>
      </c>
      <c r="M1177" s="89" t="s">
        <v>5168</v>
      </c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</row>
    <row r="1178">
      <c r="A1178" s="7">
        <v>1177.0</v>
      </c>
      <c r="B1178" s="7">
        <v>20.0</v>
      </c>
      <c r="C1178" s="191">
        <v>241388.0</v>
      </c>
      <c r="D1178" s="274" t="s">
        <v>851</v>
      </c>
      <c r="E1178" s="274" t="s">
        <v>5219</v>
      </c>
      <c r="F1178" s="274" t="s">
        <v>37</v>
      </c>
      <c r="G1178" s="90" t="s">
        <v>22</v>
      </c>
      <c r="H1178" s="90">
        <v>1.0</v>
      </c>
      <c r="I1178" s="89" t="s">
        <v>295</v>
      </c>
      <c r="J1178" s="274" t="s">
        <v>296</v>
      </c>
      <c r="K1178" s="132"/>
      <c r="L1178" s="87" t="s">
        <v>5220</v>
      </c>
      <c r="M1178" s="89" t="s">
        <v>5168</v>
      </c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</row>
    <row r="1179">
      <c r="A1179" s="7">
        <v>1178.0</v>
      </c>
      <c r="B1179" s="7">
        <v>21.0</v>
      </c>
      <c r="C1179" s="191">
        <v>233145.0</v>
      </c>
      <c r="D1179" s="274" t="s">
        <v>2648</v>
      </c>
      <c r="E1179" s="274" t="s">
        <v>5221</v>
      </c>
      <c r="F1179" s="274" t="s">
        <v>5222</v>
      </c>
      <c r="G1179" s="90" t="s">
        <v>22</v>
      </c>
      <c r="H1179" s="90">
        <v>1.0</v>
      </c>
      <c r="I1179" s="89" t="s">
        <v>275</v>
      </c>
      <c r="J1179" s="274" t="s">
        <v>296</v>
      </c>
      <c r="K1179" s="132"/>
      <c r="L1179" s="87" t="s">
        <v>5223</v>
      </c>
      <c r="M1179" s="89" t="s">
        <v>5168</v>
      </c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</row>
    <row r="1180">
      <c r="A1180" s="7">
        <v>1179.0</v>
      </c>
      <c r="B1180" s="7">
        <v>22.0</v>
      </c>
      <c r="C1180" s="191">
        <v>137443.0</v>
      </c>
      <c r="D1180" s="274" t="s">
        <v>5224</v>
      </c>
      <c r="E1180" s="274" t="s">
        <v>5225</v>
      </c>
      <c r="F1180" s="274" t="s">
        <v>5226</v>
      </c>
      <c r="G1180" s="90" t="s">
        <v>22</v>
      </c>
      <c r="H1180" s="90">
        <v>1.0</v>
      </c>
      <c r="I1180" s="89" t="s">
        <v>295</v>
      </c>
      <c r="J1180" s="274" t="s">
        <v>296</v>
      </c>
      <c r="K1180" s="132"/>
      <c r="L1180" s="87" t="s">
        <v>5227</v>
      </c>
      <c r="M1180" s="89" t="s">
        <v>5168</v>
      </c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</row>
    <row r="1181">
      <c r="A1181" s="7">
        <v>1180.0</v>
      </c>
      <c r="B1181" s="7">
        <v>23.0</v>
      </c>
      <c r="C1181" s="191">
        <v>219502.0</v>
      </c>
      <c r="D1181" s="274" t="s">
        <v>2418</v>
      </c>
      <c r="E1181" s="274" t="s">
        <v>5228</v>
      </c>
      <c r="F1181" s="274" t="s">
        <v>11</v>
      </c>
      <c r="G1181" s="90" t="s">
        <v>22</v>
      </c>
      <c r="H1181" s="90">
        <v>1.0</v>
      </c>
      <c r="I1181" s="89" t="s">
        <v>232</v>
      </c>
      <c r="J1181" s="274" t="s">
        <v>296</v>
      </c>
      <c r="K1181" s="132"/>
      <c r="L1181" s="87" t="s">
        <v>5229</v>
      </c>
      <c r="M1181" s="89" t="s">
        <v>5168</v>
      </c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</row>
    <row r="1182">
      <c r="A1182" s="7">
        <v>1181.0</v>
      </c>
      <c r="B1182" s="7">
        <v>24.0</v>
      </c>
      <c r="C1182" s="191">
        <v>226653.0</v>
      </c>
      <c r="D1182" s="274" t="s">
        <v>5230</v>
      </c>
      <c r="E1182" s="274" t="s">
        <v>5231</v>
      </c>
      <c r="F1182" s="274" t="s">
        <v>5232</v>
      </c>
      <c r="G1182" s="90" t="s">
        <v>22</v>
      </c>
      <c r="H1182" s="90">
        <v>1.0</v>
      </c>
      <c r="I1182" s="89" t="s">
        <v>295</v>
      </c>
      <c r="J1182" s="274" t="s">
        <v>296</v>
      </c>
      <c r="K1182" s="132"/>
      <c r="L1182" s="87" t="s">
        <v>5233</v>
      </c>
      <c r="M1182" s="89" t="s">
        <v>5168</v>
      </c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</row>
    <row r="1183">
      <c r="A1183" s="7">
        <v>1182.0</v>
      </c>
      <c r="B1183" s="7">
        <v>25.0</v>
      </c>
      <c r="C1183" s="191">
        <v>250738.0</v>
      </c>
      <c r="D1183" s="274" t="s">
        <v>5234</v>
      </c>
      <c r="E1183" s="274" t="s">
        <v>2489</v>
      </c>
      <c r="F1183" s="274" t="s">
        <v>46</v>
      </c>
      <c r="G1183" s="90" t="s">
        <v>13</v>
      </c>
      <c r="H1183" s="90">
        <v>2.0</v>
      </c>
      <c r="I1183" s="89" t="s">
        <v>61</v>
      </c>
      <c r="J1183" s="274" t="s">
        <v>296</v>
      </c>
      <c r="K1183" s="132"/>
      <c r="L1183" s="87" t="s">
        <v>5235</v>
      </c>
      <c r="M1183" s="89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</row>
    <row r="1184">
      <c r="A1184" s="7">
        <v>1183.0</v>
      </c>
      <c r="B1184" s="7">
        <v>26.0</v>
      </c>
      <c r="C1184" s="191">
        <v>258246.0</v>
      </c>
      <c r="D1184" s="274" t="s">
        <v>53</v>
      </c>
      <c r="E1184" s="274" t="s">
        <v>5236</v>
      </c>
      <c r="F1184" s="274" t="s">
        <v>812</v>
      </c>
      <c r="G1184" s="90" t="s">
        <v>13</v>
      </c>
      <c r="H1184" s="90">
        <v>2.0</v>
      </c>
      <c r="I1184" s="89" t="s">
        <v>61</v>
      </c>
      <c r="J1184" s="274" t="s">
        <v>296</v>
      </c>
      <c r="K1184" s="132"/>
      <c r="L1184" s="87" t="s">
        <v>5237</v>
      </c>
      <c r="M1184" s="89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</row>
    <row r="1185">
      <c r="A1185" s="7">
        <v>1184.0</v>
      </c>
      <c r="B1185" s="7">
        <v>27.0</v>
      </c>
      <c r="C1185" s="191">
        <v>235539.0</v>
      </c>
      <c r="D1185" s="274" t="s">
        <v>1264</v>
      </c>
      <c r="E1185" s="274" t="s">
        <v>5238</v>
      </c>
      <c r="F1185" s="274" t="s">
        <v>5239</v>
      </c>
      <c r="G1185" s="90" t="s">
        <v>13</v>
      </c>
      <c r="H1185" s="90">
        <v>2.0</v>
      </c>
      <c r="I1185" s="89" t="s">
        <v>232</v>
      </c>
      <c r="J1185" s="274" t="s">
        <v>296</v>
      </c>
      <c r="K1185" s="132"/>
      <c r="L1185" s="87" t="s">
        <v>5240</v>
      </c>
      <c r="M1185" s="89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</row>
    <row r="1186">
      <c r="A1186" s="7">
        <v>1185.0</v>
      </c>
      <c r="B1186" s="7">
        <v>28.0</v>
      </c>
      <c r="C1186" s="191">
        <v>206931.0</v>
      </c>
      <c r="D1186" s="274" t="s">
        <v>5241</v>
      </c>
      <c r="E1186" s="274" t="s">
        <v>3692</v>
      </c>
      <c r="F1186" s="274" t="s">
        <v>63</v>
      </c>
      <c r="G1186" s="90" t="s">
        <v>13</v>
      </c>
      <c r="H1186" s="90">
        <v>2.0</v>
      </c>
      <c r="I1186" s="89" t="s">
        <v>295</v>
      </c>
      <c r="J1186" s="274" t="s">
        <v>296</v>
      </c>
      <c r="K1186" s="132"/>
      <c r="L1186" s="87" t="s">
        <v>5242</v>
      </c>
      <c r="M1186" s="89"/>
      <c r="N1186" s="14" t="s">
        <v>5192</v>
      </c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</row>
    <row r="1187">
      <c r="A1187" s="7">
        <v>1186.0</v>
      </c>
      <c r="B1187" s="7">
        <v>29.0</v>
      </c>
      <c r="C1187" s="160">
        <v>238270.0</v>
      </c>
      <c r="D1187" s="227" t="s">
        <v>1729</v>
      </c>
      <c r="E1187" s="227" t="s">
        <v>2107</v>
      </c>
      <c r="F1187" s="227" t="s">
        <v>2108</v>
      </c>
      <c r="G1187" s="104" t="s">
        <v>13</v>
      </c>
      <c r="H1187" s="104">
        <v>2.0</v>
      </c>
      <c r="I1187" s="114" t="s">
        <v>98</v>
      </c>
      <c r="J1187" s="227" t="s">
        <v>296</v>
      </c>
      <c r="K1187" s="126" t="s">
        <v>2498</v>
      </c>
      <c r="L1187" s="115" t="s">
        <v>5243</v>
      </c>
      <c r="M1187" s="114"/>
      <c r="N1187" s="315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</row>
    <row r="1188">
      <c r="A1188" s="7">
        <v>1187.0</v>
      </c>
      <c r="B1188" s="7">
        <v>30.0</v>
      </c>
      <c r="C1188" s="191">
        <v>260683.0</v>
      </c>
      <c r="D1188" s="274" t="s">
        <v>58</v>
      </c>
      <c r="E1188" s="274" t="s">
        <v>5244</v>
      </c>
      <c r="F1188" s="274" t="s">
        <v>5245</v>
      </c>
      <c r="G1188" s="90" t="s">
        <v>13</v>
      </c>
      <c r="H1188" s="90">
        <v>2.0</v>
      </c>
      <c r="I1188" s="89" t="s">
        <v>98</v>
      </c>
      <c r="J1188" s="274" t="s">
        <v>296</v>
      </c>
      <c r="K1188" s="132"/>
      <c r="L1188" s="87" t="s">
        <v>5246</v>
      </c>
      <c r="M1188" s="89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</row>
    <row r="1189">
      <c r="A1189" s="7">
        <v>1188.0</v>
      </c>
      <c r="B1189" s="7">
        <v>31.0</v>
      </c>
      <c r="C1189" s="191">
        <v>237922.0</v>
      </c>
      <c r="D1189" s="274" t="s">
        <v>2236</v>
      </c>
      <c r="E1189" s="274" t="s">
        <v>426</v>
      </c>
      <c r="F1189" s="274" t="s">
        <v>11</v>
      </c>
      <c r="G1189" s="90" t="s">
        <v>13</v>
      </c>
      <c r="H1189" s="90">
        <v>2.0</v>
      </c>
      <c r="I1189" s="89" t="s">
        <v>61</v>
      </c>
      <c r="J1189" s="274" t="s">
        <v>296</v>
      </c>
      <c r="K1189" s="132"/>
      <c r="L1189" s="87" t="s">
        <v>5247</v>
      </c>
      <c r="M1189" s="89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</row>
    <row r="1190">
      <c r="A1190" s="7">
        <v>1189.0</v>
      </c>
      <c r="B1190" s="7">
        <v>32.0</v>
      </c>
      <c r="C1190" s="160" t="s">
        <v>2116</v>
      </c>
      <c r="D1190" s="227" t="s">
        <v>2117</v>
      </c>
      <c r="E1190" s="227" t="s">
        <v>2118</v>
      </c>
      <c r="F1190" s="227" t="s">
        <v>1456</v>
      </c>
      <c r="G1190" s="104" t="s">
        <v>13</v>
      </c>
      <c r="H1190" s="104">
        <v>2.0</v>
      </c>
      <c r="I1190" s="114" t="s">
        <v>61</v>
      </c>
      <c r="J1190" s="227" t="s">
        <v>296</v>
      </c>
      <c r="K1190" s="126" t="s">
        <v>2498</v>
      </c>
      <c r="L1190" s="115" t="s">
        <v>5248</v>
      </c>
      <c r="M1190" s="114" t="s">
        <v>5168</v>
      </c>
      <c r="N1190" s="315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</row>
    <row r="1191">
      <c r="A1191" s="7">
        <v>1190.0</v>
      </c>
      <c r="B1191" s="7">
        <v>33.0</v>
      </c>
      <c r="C1191" s="191">
        <v>228510.0</v>
      </c>
      <c r="D1191" s="274" t="s">
        <v>5249</v>
      </c>
      <c r="E1191" s="274" t="s">
        <v>5250</v>
      </c>
      <c r="F1191" s="274" t="s">
        <v>5251</v>
      </c>
      <c r="G1191" s="90" t="s">
        <v>13</v>
      </c>
      <c r="H1191" s="90">
        <v>2.0</v>
      </c>
      <c r="I1191" s="89" t="s">
        <v>98</v>
      </c>
      <c r="J1191" s="274" t="s">
        <v>296</v>
      </c>
      <c r="K1191" s="132"/>
      <c r="L1191" s="87" t="s">
        <v>5252</v>
      </c>
      <c r="M1191" s="89" t="s">
        <v>5168</v>
      </c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</row>
    <row r="1192">
      <c r="A1192" s="7">
        <v>1191.0</v>
      </c>
      <c r="B1192" s="7">
        <v>34.0</v>
      </c>
      <c r="C1192" s="160" t="s">
        <v>5253</v>
      </c>
      <c r="D1192" s="227" t="s">
        <v>5254</v>
      </c>
      <c r="E1192" s="227" t="s">
        <v>5255</v>
      </c>
      <c r="F1192" s="227" t="s">
        <v>837</v>
      </c>
      <c r="G1192" s="104" t="s">
        <v>22</v>
      </c>
      <c r="H1192" s="104">
        <v>2.0</v>
      </c>
      <c r="I1192" s="114" t="s">
        <v>205</v>
      </c>
      <c r="J1192" s="227" t="s">
        <v>296</v>
      </c>
      <c r="K1192" s="126" t="s">
        <v>2962</v>
      </c>
      <c r="L1192" s="115" t="s">
        <v>5256</v>
      </c>
      <c r="M1192" s="114" t="s">
        <v>5257</v>
      </c>
      <c r="N1192" s="316" t="s">
        <v>5187</v>
      </c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</row>
    <row r="1193">
      <c r="A1193" s="7">
        <v>1192.0</v>
      </c>
      <c r="B1193" s="7">
        <v>35.0</v>
      </c>
      <c r="C1193" s="191">
        <v>241827.0</v>
      </c>
      <c r="D1193" s="274" t="s">
        <v>5258</v>
      </c>
      <c r="E1193" s="274" t="s">
        <v>5259</v>
      </c>
      <c r="F1193" s="274" t="s">
        <v>857</v>
      </c>
      <c r="G1193" s="90" t="s">
        <v>22</v>
      </c>
      <c r="H1193" s="90">
        <v>2.0</v>
      </c>
      <c r="I1193" s="89" t="s">
        <v>232</v>
      </c>
      <c r="J1193" s="274" t="s">
        <v>296</v>
      </c>
      <c r="K1193" s="132"/>
      <c r="L1193" s="249" t="s">
        <v>5260</v>
      </c>
      <c r="M1193" s="89" t="s">
        <v>5168</v>
      </c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</row>
    <row r="1194">
      <c r="A1194" s="7">
        <v>1193.0</v>
      </c>
      <c r="B1194" s="7">
        <v>36.0</v>
      </c>
      <c r="C1194" s="191">
        <v>260377.0</v>
      </c>
      <c r="D1194" s="274" t="s">
        <v>5261</v>
      </c>
      <c r="E1194" s="274" t="s">
        <v>5262</v>
      </c>
      <c r="F1194" s="274" t="s">
        <v>5263</v>
      </c>
      <c r="G1194" s="90" t="s">
        <v>22</v>
      </c>
      <c r="H1194" s="90">
        <v>2.0</v>
      </c>
      <c r="I1194" s="89" t="s">
        <v>61</v>
      </c>
      <c r="J1194" s="274" t="s">
        <v>296</v>
      </c>
      <c r="K1194" s="132"/>
      <c r="L1194" s="87" t="s">
        <v>5264</v>
      </c>
      <c r="M1194" s="89" t="s">
        <v>5257</v>
      </c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</row>
    <row r="1195">
      <c r="A1195" s="7">
        <v>1194.0</v>
      </c>
      <c r="B1195" s="7">
        <v>37.0</v>
      </c>
      <c r="C1195" s="191">
        <v>271279.0</v>
      </c>
      <c r="D1195" s="274" t="s">
        <v>5265</v>
      </c>
      <c r="E1195" s="274" t="s">
        <v>4889</v>
      </c>
      <c r="F1195" s="274" t="s">
        <v>5266</v>
      </c>
      <c r="G1195" s="90" t="s">
        <v>22</v>
      </c>
      <c r="H1195" s="90">
        <v>2.0</v>
      </c>
      <c r="I1195" s="89" t="s">
        <v>275</v>
      </c>
      <c r="J1195" s="274" t="s">
        <v>296</v>
      </c>
      <c r="K1195" s="132"/>
      <c r="L1195" s="249" t="s">
        <v>5267</v>
      </c>
      <c r="M1195" s="89" t="s">
        <v>5168</v>
      </c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</row>
    <row r="1196">
      <c r="A1196" s="7">
        <v>1195.0</v>
      </c>
      <c r="B1196" s="7">
        <v>38.0</v>
      </c>
      <c r="C1196" s="191">
        <v>243194.0</v>
      </c>
      <c r="D1196" s="274" t="s">
        <v>5268</v>
      </c>
      <c r="E1196" s="274" t="s">
        <v>146</v>
      </c>
      <c r="F1196" s="274" t="s">
        <v>5269</v>
      </c>
      <c r="G1196" s="90" t="s">
        <v>22</v>
      </c>
      <c r="H1196" s="90">
        <v>2.0</v>
      </c>
      <c r="I1196" s="89" t="s">
        <v>61</v>
      </c>
      <c r="J1196" s="274" t="s">
        <v>296</v>
      </c>
      <c r="K1196" s="132"/>
      <c r="L1196" s="87" t="s">
        <v>5270</v>
      </c>
      <c r="M1196" s="89" t="s">
        <v>5257</v>
      </c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</row>
    <row r="1197">
      <c r="A1197" s="7">
        <v>1196.0</v>
      </c>
      <c r="B1197" s="7">
        <v>39.0</v>
      </c>
      <c r="C1197" s="191">
        <v>252184.0</v>
      </c>
      <c r="D1197" s="274" t="s">
        <v>5271</v>
      </c>
      <c r="E1197" s="274" t="s">
        <v>5272</v>
      </c>
      <c r="F1197" s="274" t="s">
        <v>430</v>
      </c>
      <c r="G1197" s="90" t="s">
        <v>22</v>
      </c>
      <c r="H1197" s="90">
        <v>2.0</v>
      </c>
      <c r="I1197" s="89" t="s">
        <v>295</v>
      </c>
      <c r="J1197" s="274" t="s">
        <v>296</v>
      </c>
      <c r="K1197" s="132"/>
      <c r="L1197" s="87" t="s">
        <v>5273</v>
      </c>
      <c r="M1197" s="89" t="s">
        <v>5168</v>
      </c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</row>
    <row r="1198">
      <c r="A1198" s="7">
        <v>1197.0</v>
      </c>
      <c r="B1198" s="7">
        <v>40.0</v>
      </c>
      <c r="C1198" s="191">
        <v>266913.0</v>
      </c>
      <c r="D1198" s="274" t="s">
        <v>5274</v>
      </c>
      <c r="E1198" s="274" t="s">
        <v>5275</v>
      </c>
      <c r="F1198" s="274" t="s">
        <v>1707</v>
      </c>
      <c r="G1198" s="90" t="s">
        <v>22</v>
      </c>
      <c r="H1198" s="90">
        <v>2.0</v>
      </c>
      <c r="I1198" s="89" t="s">
        <v>275</v>
      </c>
      <c r="J1198" s="274" t="s">
        <v>296</v>
      </c>
      <c r="K1198" s="132"/>
      <c r="L1198" s="87" t="s">
        <v>5276</v>
      </c>
      <c r="M1198" s="89" t="s">
        <v>5168</v>
      </c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</row>
    <row r="1199">
      <c r="A1199" s="7">
        <v>1198.0</v>
      </c>
      <c r="B1199" s="7">
        <v>41.0</v>
      </c>
      <c r="C1199" s="191" t="s">
        <v>5277</v>
      </c>
      <c r="D1199" s="274" t="s">
        <v>773</v>
      </c>
      <c r="E1199" s="274" t="s">
        <v>5278</v>
      </c>
      <c r="F1199" s="274" t="s">
        <v>1396</v>
      </c>
      <c r="G1199" s="90" t="s">
        <v>22</v>
      </c>
      <c r="H1199" s="90">
        <v>2.0</v>
      </c>
      <c r="I1199" s="89" t="s">
        <v>61</v>
      </c>
      <c r="J1199" s="274" t="s">
        <v>296</v>
      </c>
      <c r="K1199" s="132"/>
      <c r="L1199" s="249" t="s">
        <v>5279</v>
      </c>
      <c r="M1199" s="89" t="s">
        <v>5168</v>
      </c>
      <c r="N1199" s="47" t="s">
        <v>5280</v>
      </c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</row>
    <row r="1200">
      <c r="A1200" s="7">
        <v>1199.0</v>
      </c>
      <c r="B1200" s="7">
        <v>42.0</v>
      </c>
      <c r="C1200" s="191">
        <v>249455.0</v>
      </c>
      <c r="D1200" s="274" t="s">
        <v>5281</v>
      </c>
      <c r="E1200" s="274" t="s">
        <v>5282</v>
      </c>
      <c r="F1200" s="274" t="s">
        <v>1073</v>
      </c>
      <c r="G1200" s="90" t="s">
        <v>22</v>
      </c>
      <c r="H1200" s="90">
        <v>2.0</v>
      </c>
      <c r="I1200" s="89" t="s">
        <v>275</v>
      </c>
      <c r="J1200" s="274" t="s">
        <v>296</v>
      </c>
      <c r="K1200" s="132"/>
      <c r="L1200" s="14" t="s">
        <v>5283</v>
      </c>
      <c r="M1200" s="89" t="s">
        <v>5168</v>
      </c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</row>
    <row r="1201">
      <c r="A1201" s="7">
        <v>1200.0</v>
      </c>
      <c r="B1201" s="7">
        <v>43.0</v>
      </c>
      <c r="C1201" s="191">
        <v>196687.0</v>
      </c>
      <c r="D1201" s="274" t="s">
        <v>5284</v>
      </c>
      <c r="E1201" s="274" t="s">
        <v>3660</v>
      </c>
      <c r="F1201" s="274" t="s">
        <v>837</v>
      </c>
      <c r="G1201" s="90" t="s">
        <v>22</v>
      </c>
      <c r="H1201" s="90">
        <v>2.0</v>
      </c>
      <c r="I1201" s="89" t="s">
        <v>5285</v>
      </c>
      <c r="J1201" s="274" t="s">
        <v>296</v>
      </c>
      <c r="K1201" s="132"/>
      <c r="L1201" s="87" t="s">
        <v>5286</v>
      </c>
      <c r="M1201" s="89" t="s">
        <v>5168</v>
      </c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</row>
    <row r="1202">
      <c r="A1202" s="7">
        <v>1201.0</v>
      </c>
      <c r="B1202" s="7">
        <v>44.0</v>
      </c>
      <c r="C1202" s="191">
        <v>255741.0</v>
      </c>
      <c r="D1202" s="274" t="s">
        <v>1805</v>
      </c>
      <c r="E1202" s="274" t="s">
        <v>4989</v>
      </c>
      <c r="F1202" s="274" t="s">
        <v>3014</v>
      </c>
      <c r="G1202" s="90" t="s">
        <v>22</v>
      </c>
      <c r="H1202" s="90">
        <v>2.0</v>
      </c>
      <c r="I1202" s="89" t="s">
        <v>61</v>
      </c>
      <c r="J1202" s="274" t="s">
        <v>296</v>
      </c>
      <c r="K1202" s="132"/>
      <c r="L1202" s="249" t="s">
        <v>5287</v>
      </c>
      <c r="M1202" s="89" t="s">
        <v>5168</v>
      </c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</row>
    <row r="1203">
      <c r="A1203" s="7">
        <v>1202.0</v>
      </c>
      <c r="B1203" s="7">
        <v>45.0</v>
      </c>
      <c r="C1203" s="160" t="s">
        <v>5288</v>
      </c>
      <c r="D1203" s="227" t="s">
        <v>5289</v>
      </c>
      <c r="E1203" s="227" t="s">
        <v>964</v>
      </c>
      <c r="F1203" s="227" t="s">
        <v>2108</v>
      </c>
      <c r="G1203" s="104" t="s">
        <v>22</v>
      </c>
      <c r="H1203" s="104">
        <v>2.0</v>
      </c>
      <c r="I1203" s="114" t="s">
        <v>5285</v>
      </c>
      <c r="J1203" s="227" t="s">
        <v>296</v>
      </c>
      <c r="K1203" s="126" t="s">
        <v>2962</v>
      </c>
      <c r="L1203" s="251" t="s">
        <v>5290</v>
      </c>
      <c r="M1203" s="114" t="s">
        <v>5168</v>
      </c>
      <c r="N1203" s="316" t="s">
        <v>5291</v>
      </c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</row>
    <row r="1204">
      <c r="A1204" s="7">
        <v>1203.0</v>
      </c>
      <c r="B1204" s="7">
        <v>46.0</v>
      </c>
      <c r="C1204" s="191">
        <v>242517.0</v>
      </c>
      <c r="D1204" s="274" t="s">
        <v>5292</v>
      </c>
      <c r="E1204" s="274" t="s">
        <v>5293</v>
      </c>
      <c r="F1204" s="274" t="s">
        <v>1551</v>
      </c>
      <c r="G1204" s="90" t="s">
        <v>22</v>
      </c>
      <c r="H1204" s="90">
        <v>2.0</v>
      </c>
      <c r="I1204" s="89" t="s">
        <v>61</v>
      </c>
      <c r="J1204" s="274" t="s">
        <v>296</v>
      </c>
      <c r="K1204" s="132"/>
      <c r="L1204" s="87" t="s">
        <v>5294</v>
      </c>
      <c r="M1204" s="89" t="s">
        <v>5257</v>
      </c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</row>
    <row r="1205">
      <c r="A1205" s="7">
        <v>1204.0</v>
      </c>
      <c r="B1205" s="7">
        <v>47.0</v>
      </c>
      <c r="C1205" s="160">
        <v>242393.0</v>
      </c>
      <c r="D1205" s="227" t="s">
        <v>2095</v>
      </c>
      <c r="E1205" s="227" t="s">
        <v>1125</v>
      </c>
      <c r="F1205" s="227" t="s">
        <v>37</v>
      </c>
      <c r="G1205" s="104" t="s">
        <v>22</v>
      </c>
      <c r="H1205" s="104">
        <v>2.0</v>
      </c>
      <c r="I1205" s="114" t="s">
        <v>422</v>
      </c>
      <c r="J1205" s="227" t="s">
        <v>296</v>
      </c>
      <c r="K1205" s="126" t="s">
        <v>2503</v>
      </c>
      <c r="L1205" s="251" t="s">
        <v>5295</v>
      </c>
      <c r="M1205" s="114" t="s">
        <v>5168</v>
      </c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</row>
    <row r="1206">
      <c r="A1206" s="7">
        <v>1205.0</v>
      </c>
      <c r="B1206" s="7">
        <v>48.0</v>
      </c>
      <c r="C1206" s="160">
        <v>298464.0</v>
      </c>
      <c r="D1206" s="227" t="s">
        <v>2099</v>
      </c>
      <c r="E1206" s="227" t="s">
        <v>2100</v>
      </c>
      <c r="F1206" s="227" t="s">
        <v>59</v>
      </c>
      <c r="G1206" s="104" t="s">
        <v>13</v>
      </c>
      <c r="H1206" s="104">
        <v>3.0</v>
      </c>
      <c r="I1206" s="114" t="s">
        <v>336</v>
      </c>
      <c r="J1206" s="227" t="s">
        <v>296</v>
      </c>
      <c r="K1206" s="126" t="s">
        <v>2498</v>
      </c>
      <c r="L1206" s="115" t="s">
        <v>5296</v>
      </c>
      <c r="M1206" s="114" t="s">
        <v>5168</v>
      </c>
      <c r="N1206" s="315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</row>
    <row r="1207">
      <c r="A1207" s="7">
        <v>1206.0</v>
      </c>
      <c r="B1207" s="7">
        <v>49.0</v>
      </c>
      <c r="C1207" s="191">
        <v>283190.0</v>
      </c>
      <c r="D1207" s="274" t="s">
        <v>2668</v>
      </c>
      <c r="E1207" s="274" t="s">
        <v>5297</v>
      </c>
      <c r="F1207" s="274" t="s">
        <v>430</v>
      </c>
      <c r="G1207" s="90" t="s">
        <v>13</v>
      </c>
      <c r="H1207" s="90">
        <v>3.0</v>
      </c>
      <c r="I1207" s="89" t="s">
        <v>275</v>
      </c>
      <c r="J1207" s="274" t="s">
        <v>296</v>
      </c>
      <c r="K1207" s="132"/>
      <c r="L1207" s="249" t="s">
        <v>5298</v>
      </c>
      <c r="M1207" s="89" t="s">
        <v>5168</v>
      </c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</row>
    <row r="1208">
      <c r="A1208" s="7">
        <v>1207.0</v>
      </c>
      <c r="B1208" s="7">
        <v>50.0</v>
      </c>
      <c r="C1208" s="160">
        <v>286011.0</v>
      </c>
      <c r="D1208" s="227" t="s">
        <v>484</v>
      </c>
      <c r="E1208" s="227" t="s">
        <v>2084</v>
      </c>
      <c r="F1208" s="227" t="s">
        <v>63</v>
      </c>
      <c r="G1208" s="104" t="s">
        <v>13</v>
      </c>
      <c r="H1208" s="104">
        <v>3.0</v>
      </c>
      <c r="I1208" s="114" t="s">
        <v>295</v>
      </c>
      <c r="J1208" s="227" t="s">
        <v>296</v>
      </c>
      <c r="K1208" s="126" t="s">
        <v>2507</v>
      </c>
      <c r="L1208" s="251" t="s">
        <v>5299</v>
      </c>
      <c r="M1208" s="114" t="s">
        <v>5168</v>
      </c>
      <c r="N1208" s="315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</row>
    <row r="1209">
      <c r="A1209" s="7">
        <v>1208.0</v>
      </c>
      <c r="B1209" s="7">
        <v>51.0</v>
      </c>
      <c r="C1209" s="160">
        <v>279505.0</v>
      </c>
      <c r="D1209" s="227" t="s">
        <v>2090</v>
      </c>
      <c r="E1209" s="227" t="s">
        <v>146</v>
      </c>
      <c r="F1209" s="227" t="s">
        <v>2091</v>
      </c>
      <c r="G1209" s="104" t="s">
        <v>13</v>
      </c>
      <c r="H1209" s="104">
        <v>3.0</v>
      </c>
      <c r="I1209" s="114" t="s">
        <v>336</v>
      </c>
      <c r="J1209" s="227" t="s">
        <v>296</v>
      </c>
      <c r="K1209" s="126" t="s">
        <v>2503</v>
      </c>
      <c r="L1209" s="251" t="s">
        <v>5300</v>
      </c>
      <c r="M1209" s="114" t="s">
        <v>5168</v>
      </c>
      <c r="N1209" s="315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</row>
    <row r="1210">
      <c r="A1210" s="7">
        <v>1209.0</v>
      </c>
      <c r="B1210" s="7">
        <v>52.0</v>
      </c>
      <c r="C1210" s="191">
        <v>286258.0</v>
      </c>
      <c r="D1210" s="274" t="s">
        <v>5301</v>
      </c>
      <c r="E1210" s="274" t="s">
        <v>146</v>
      </c>
      <c r="F1210" s="274" t="s">
        <v>5302</v>
      </c>
      <c r="G1210" s="90" t="s">
        <v>13</v>
      </c>
      <c r="H1210" s="90">
        <v>3.0</v>
      </c>
      <c r="I1210" s="89" t="s">
        <v>14</v>
      </c>
      <c r="J1210" s="274" t="s">
        <v>296</v>
      </c>
      <c r="K1210" s="132"/>
      <c r="L1210" s="249" t="s">
        <v>5303</v>
      </c>
      <c r="M1210" s="89" t="s">
        <v>5168</v>
      </c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</row>
    <row r="1211">
      <c r="A1211" s="7">
        <v>1210.0</v>
      </c>
      <c r="B1211" s="7">
        <v>53.0</v>
      </c>
      <c r="C1211" s="160">
        <v>290329.0</v>
      </c>
      <c r="D1211" s="227" t="s">
        <v>672</v>
      </c>
      <c r="E1211" s="227" t="s">
        <v>316</v>
      </c>
      <c r="F1211" s="227" t="s">
        <v>2130</v>
      </c>
      <c r="G1211" s="104" t="s">
        <v>13</v>
      </c>
      <c r="H1211" s="104">
        <v>3.0</v>
      </c>
      <c r="I1211" s="114" t="s">
        <v>61</v>
      </c>
      <c r="J1211" s="227" t="s">
        <v>296</v>
      </c>
      <c r="K1211" s="126" t="s">
        <v>3051</v>
      </c>
      <c r="L1211" s="251" t="s">
        <v>5304</v>
      </c>
      <c r="M1211" s="114" t="s">
        <v>5168</v>
      </c>
      <c r="N1211" s="315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</row>
    <row r="1212">
      <c r="A1212" s="7">
        <v>1211.0</v>
      </c>
      <c r="B1212" s="7">
        <v>54.0</v>
      </c>
      <c r="C1212" s="160">
        <v>282501.0</v>
      </c>
      <c r="D1212" s="227" t="s">
        <v>16</v>
      </c>
      <c r="E1212" s="227" t="s">
        <v>1691</v>
      </c>
      <c r="F1212" s="227" t="s">
        <v>2106</v>
      </c>
      <c r="G1212" s="104" t="s">
        <v>13</v>
      </c>
      <c r="H1212" s="104">
        <v>3.0</v>
      </c>
      <c r="I1212" s="114" t="s">
        <v>336</v>
      </c>
      <c r="J1212" s="227" t="s">
        <v>296</v>
      </c>
      <c r="K1212" s="126" t="s">
        <v>2498</v>
      </c>
      <c r="L1212" s="115" t="s">
        <v>5305</v>
      </c>
      <c r="M1212" s="114" t="s">
        <v>5168</v>
      </c>
      <c r="N1212" s="315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</row>
    <row r="1213">
      <c r="A1213" s="7">
        <v>1212.0</v>
      </c>
      <c r="B1213" s="7">
        <v>55.0</v>
      </c>
      <c r="C1213" s="191">
        <v>289982.0</v>
      </c>
      <c r="D1213" s="274" t="s">
        <v>5306</v>
      </c>
      <c r="E1213" s="274" t="s">
        <v>5307</v>
      </c>
      <c r="F1213" s="274" t="s">
        <v>464</v>
      </c>
      <c r="G1213" s="90" t="s">
        <v>13</v>
      </c>
      <c r="H1213" s="90">
        <v>3.0</v>
      </c>
      <c r="I1213" s="89" t="s">
        <v>61</v>
      </c>
      <c r="J1213" s="274" t="s">
        <v>296</v>
      </c>
      <c r="K1213" s="132"/>
      <c r="L1213" s="249" t="s">
        <v>5308</v>
      </c>
      <c r="M1213" s="89" t="s">
        <v>5168</v>
      </c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</row>
    <row r="1214">
      <c r="A1214" s="7">
        <v>1213.0</v>
      </c>
      <c r="B1214" s="7">
        <v>56.0</v>
      </c>
      <c r="C1214" s="160">
        <v>293639.0</v>
      </c>
      <c r="D1214" s="227" t="s">
        <v>2092</v>
      </c>
      <c r="E1214" s="227" t="s">
        <v>2093</v>
      </c>
      <c r="F1214" s="227" t="s">
        <v>2094</v>
      </c>
      <c r="G1214" s="104" t="s">
        <v>13</v>
      </c>
      <c r="H1214" s="104">
        <v>3.0</v>
      </c>
      <c r="I1214" s="114" t="s">
        <v>61</v>
      </c>
      <c r="J1214" s="227" t="s">
        <v>296</v>
      </c>
      <c r="K1214" s="126" t="s">
        <v>2503</v>
      </c>
      <c r="L1214" s="251" t="s">
        <v>5309</v>
      </c>
      <c r="M1214" s="114" t="s">
        <v>5168</v>
      </c>
      <c r="N1214" s="315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</row>
    <row r="1215">
      <c r="A1215" s="7">
        <v>1214.0</v>
      </c>
      <c r="B1215" s="7">
        <v>57.0</v>
      </c>
      <c r="C1215" s="191">
        <v>292394.0</v>
      </c>
      <c r="D1215" s="274" t="s">
        <v>5310</v>
      </c>
      <c r="E1215" s="274" t="s">
        <v>2093</v>
      </c>
      <c r="F1215" s="274" t="s">
        <v>55</v>
      </c>
      <c r="G1215" s="90" t="s">
        <v>13</v>
      </c>
      <c r="H1215" s="90">
        <v>3.0</v>
      </c>
      <c r="I1215" s="89" t="s">
        <v>239</v>
      </c>
      <c r="J1215" s="274" t="s">
        <v>296</v>
      </c>
      <c r="K1215" s="132"/>
      <c r="L1215" s="87" t="s">
        <v>5311</v>
      </c>
      <c r="M1215" s="89" t="s">
        <v>5168</v>
      </c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</row>
    <row r="1216">
      <c r="A1216" s="7">
        <v>1215.0</v>
      </c>
      <c r="B1216" s="7">
        <v>58.0</v>
      </c>
      <c r="C1216" s="160">
        <v>286186.0</v>
      </c>
      <c r="D1216" s="227" t="s">
        <v>62</v>
      </c>
      <c r="E1216" s="227" t="s">
        <v>2085</v>
      </c>
      <c r="F1216" s="227" t="s">
        <v>2086</v>
      </c>
      <c r="G1216" s="104" t="s">
        <v>13</v>
      </c>
      <c r="H1216" s="104">
        <v>3.0</v>
      </c>
      <c r="I1216" s="114" t="s">
        <v>77</v>
      </c>
      <c r="J1216" s="227" t="s">
        <v>296</v>
      </c>
      <c r="K1216" s="126" t="s">
        <v>2507</v>
      </c>
      <c r="L1216" s="115" t="s">
        <v>5312</v>
      </c>
      <c r="M1216" s="114" t="s">
        <v>5168</v>
      </c>
      <c r="N1216" s="315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</row>
    <row r="1217">
      <c r="A1217" s="7">
        <v>1216.0</v>
      </c>
      <c r="B1217" s="7">
        <v>59.0</v>
      </c>
      <c r="C1217" s="160">
        <v>295886.0</v>
      </c>
      <c r="D1217" s="227" t="s">
        <v>476</v>
      </c>
      <c r="E1217" s="227" t="s">
        <v>2109</v>
      </c>
      <c r="F1217" s="227" t="s">
        <v>1678</v>
      </c>
      <c r="G1217" s="104" t="s">
        <v>13</v>
      </c>
      <c r="H1217" s="104">
        <v>3.0</v>
      </c>
      <c r="I1217" s="114" t="s">
        <v>98</v>
      </c>
      <c r="J1217" s="227" t="s">
        <v>296</v>
      </c>
      <c r="K1217" s="126" t="s">
        <v>2498</v>
      </c>
      <c r="L1217" s="251" t="s">
        <v>5313</v>
      </c>
      <c r="M1217" s="114" t="s">
        <v>5168</v>
      </c>
      <c r="N1217" s="315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</row>
    <row r="1218">
      <c r="A1218" s="7">
        <v>1217.0</v>
      </c>
      <c r="B1218" s="7">
        <v>60.0</v>
      </c>
      <c r="C1218" s="191">
        <v>278525.0</v>
      </c>
      <c r="D1218" s="274" t="s">
        <v>58</v>
      </c>
      <c r="E1218" s="274" t="s">
        <v>3721</v>
      </c>
      <c r="F1218" s="274" t="s">
        <v>5314</v>
      </c>
      <c r="G1218" s="90" t="s">
        <v>13</v>
      </c>
      <c r="H1218" s="90">
        <v>3.0</v>
      </c>
      <c r="I1218" s="89" t="s">
        <v>295</v>
      </c>
      <c r="J1218" s="274" t="s">
        <v>296</v>
      </c>
      <c r="K1218" s="132"/>
      <c r="L1218" s="249" t="s">
        <v>5315</v>
      </c>
      <c r="M1218" s="89" t="s">
        <v>5168</v>
      </c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</row>
    <row r="1219">
      <c r="A1219" s="7">
        <v>1218.0</v>
      </c>
      <c r="B1219" s="7">
        <v>61.0</v>
      </c>
      <c r="C1219" s="191">
        <v>294125.0</v>
      </c>
      <c r="D1219" s="274" t="s">
        <v>69</v>
      </c>
      <c r="E1219" s="274" t="s">
        <v>2505</v>
      </c>
      <c r="F1219" s="274" t="s">
        <v>483</v>
      </c>
      <c r="G1219" s="90" t="s">
        <v>13</v>
      </c>
      <c r="H1219" s="90">
        <v>3.0</v>
      </c>
      <c r="I1219" s="89" t="s">
        <v>295</v>
      </c>
      <c r="J1219" s="274" t="s">
        <v>296</v>
      </c>
      <c r="K1219" s="132"/>
      <c r="L1219" s="249" t="s">
        <v>5316</v>
      </c>
      <c r="M1219" s="89" t="s">
        <v>5168</v>
      </c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</row>
    <row r="1220">
      <c r="A1220" s="7">
        <v>1219.0</v>
      </c>
      <c r="B1220" s="7">
        <v>62.0</v>
      </c>
      <c r="C1220" s="191">
        <v>280236.0</v>
      </c>
      <c r="D1220" s="274" t="s">
        <v>5317</v>
      </c>
      <c r="E1220" s="274" t="s">
        <v>5318</v>
      </c>
      <c r="F1220" s="274" t="s">
        <v>495</v>
      </c>
      <c r="G1220" s="90" t="s">
        <v>13</v>
      </c>
      <c r="H1220" s="90">
        <v>3.0</v>
      </c>
      <c r="I1220" s="89" t="s">
        <v>275</v>
      </c>
      <c r="J1220" s="274" t="s">
        <v>296</v>
      </c>
      <c r="K1220" s="132"/>
      <c r="L1220" s="249" t="s">
        <v>5319</v>
      </c>
      <c r="M1220" s="89" t="s">
        <v>5168</v>
      </c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</row>
    <row r="1221">
      <c r="A1221" s="7">
        <v>1220.0</v>
      </c>
      <c r="B1221" s="7">
        <v>63.0</v>
      </c>
      <c r="C1221" s="191">
        <v>292020.0</v>
      </c>
      <c r="D1221" s="274" t="s">
        <v>3993</v>
      </c>
      <c r="E1221" s="274" t="s">
        <v>5138</v>
      </c>
      <c r="F1221" s="274" t="s">
        <v>1790</v>
      </c>
      <c r="G1221" s="90" t="s">
        <v>22</v>
      </c>
      <c r="H1221" s="90">
        <v>3.0</v>
      </c>
      <c r="I1221" s="89" t="s">
        <v>275</v>
      </c>
      <c r="J1221" s="274" t="s">
        <v>296</v>
      </c>
      <c r="K1221" s="132"/>
      <c r="L1221" s="87" t="s">
        <v>5320</v>
      </c>
      <c r="M1221" s="89" t="s">
        <v>5168</v>
      </c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</row>
    <row r="1222">
      <c r="A1222" s="7">
        <v>1221.0</v>
      </c>
      <c r="B1222" s="7">
        <v>64.0</v>
      </c>
      <c r="C1222" s="191">
        <v>278419.0</v>
      </c>
      <c r="D1222" s="274" t="s">
        <v>255</v>
      </c>
      <c r="E1222" s="274" t="s">
        <v>5321</v>
      </c>
      <c r="F1222" s="274" t="s">
        <v>5322</v>
      </c>
      <c r="G1222" s="90" t="s">
        <v>22</v>
      </c>
      <c r="H1222" s="90">
        <v>3.0</v>
      </c>
      <c r="I1222" s="89" t="s">
        <v>275</v>
      </c>
      <c r="J1222" s="274" t="s">
        <v>296</v>
      </c>
      <c r="K1222" s="132"/>
      <c r="L1222" s="87" t="s">
        <v>5323</v>
      </c>
      <c r="M1222" s="89" t="s">
        <v>5168</v>
      </c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</row>
    <row r="1223">
      <c r="A1223" s="7">
        <v>1222.0</v>
      </c>
      <c r="B1223" s="7">
        <v>65.0</v>
      </c>
      <c r="C1223" s="191">
        <v>285906.0</v>
      </c>
      <c r="D1223" s="274" t="s">
        <v>320</v>
      </c>
      <c r="E1223" s="274" t="s">
        <v>5324</v>
      </c>
      <c r="F1223" s="274" t="s">
        <v>1285</v>
      </c>
      <c r="G1223" s="90" t="s">
        <v>22</v>
      </c>
      <c r="H1223" s="90">
        <v>3.0</v>
      </c>
      <c r="I1223" s="89" t="s">
        <v>5171</v>
      </c>
      <c r="J1223" s="274" t="s">
        <v>296</v>
      </c>
      <c r="K1223" s="132"/>
      <c r="L1223" s="249" t="s">
        <v>5325</v>
      </c>
      <c r="M1223" s="89" t="s">
        <v>5326</v>
      </c>
      <c r="N1223" s="47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</row>
    <row r="1224">
      <c r="A1224" s="7">
        <v>1223.0</v>
      </c>
      <c r="B1224" s="7">
        <v>66.0</v>
      </c>
      <c r="C1224" s="160">
        <v>170617.0</v>
      </c>
      <c r="D1224" s="227" t="s">
        <v>2125</v>
      </c>
      <c r="E1224" s="227" t="s">
        <v>2126</v>
      </c>
      <c r="F1224" s="227" t="s">
        <v>2127</v>
      </c>
      <c r="G1224" s="104" t="s">
        <v>22</v>
      </c>
      <c r="H1224" s="104">
        <v>3.0</v>
      </c>
      <c r="I1224" s="114" t="s">
        <v>98</v>
      </c>
      <c r="J1224" s="227" t="s">
        <v>296</v>
      </c>
      <c r="K1224" s="126"/>
      <c r="L1224" s="251" t="s">
        <v>5327</v>
      </c>
      <c r="M1224" s="114" t="s">
        <v>5168</v>
      </c>
      <c r="N1224" s="315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</row>
    <row r="1225">
      <c r="A1225" s="7">
        <v>1224.0</v>
      </c>
      <c r="B1225" s="7">
        <v>67.0</v>
      </c>
      <c r="C1225" s="191">
        <v>290486.0</v>
      </c>
      <c r="D1225" s="274" t="s">
        <v>773</v>
      </c>
      <c r="E1225" s="274" t="s">
        <v>117</v>
      </c>
      <c r="F1225" s="274" t="s">
        <v>5328</v>
      </c>
      <c r="G1225" s="90" t="s">
        <v>22</v>
      </c>
      <c r="H1225" s="90">
        <v>3.0</v>
      </c>
      <c r="I1225" s="89" t="s">
        <v>98</v>
      </c>
      <c r="J1225" s="274" t="s">
        <v>296</v>
      </c>
      <c r="K1225" s="132"/>
      <c r="L1225" s="317" t="s">
        <v>5329</v>
      </c>
      <c r="M1225" s="89" t="s">
        <v>5168</v>
      </c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</row>
    <row r="1226">
      <c r="A1226" s="7">
        <v>1225.0</v>
      </c>
      <c r="B1226" s="7">
        <v>68.0</v>
      </c>
      <c r="C1226" s="160">
        <v>280377.0</v>
      </c>
      <c r="D1226" s="227" t="s">
        <v>2131</v>
      </c>
      <c r="E1226" s="227" t="s">
        <v>2132</v>
      </c>
      <c r="F1226" s="227" t="s">
        <v>494</v>
      </c>
      <c r="G1226" s="104" t="s">
        <v>22</v>
      </c>
      <c r="H1226" s="104">
        <v>3.0</v>
      </c>
      <c r="I1226" s="114" t="s">
        <v>275</v>
      </c>
      <c r="J1226" s="227" t="s">
        <v>296</v>
      </c>
      <c r="K1226" s="126" t="s">
        <v>3051</v>
      </c>
      <c r="L1226" s="115" t="s">
        <v>5330</v>
      </c>
      <c r="M1226" s="114" t="s">
        <v>5168</v>
      </c>
      <c r="N1226" s="316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</row>
    <row r="1227">
      <c r="A1227" s="7">
        <v>1226.0</v>
      </c>
      <c r="B1227" s="7">
        <v>69.0</v>
      </c>
      <c r="C1227" s="191">
        <v>207230.0</v>
      </c>
      <c r="D1227" s="274" t="s">
        <v>1577</v>
      </c>
      <c r="E1227" s="274" t="s">
        <v>5331</v>
      </c>
      <c r="F1227" s="274" t="s">
        <v>55</v>
      </c>
      <c r="G1227" s="90" t="s">
        <v>22</v>
      </c>
      <c r="H1227" s="90">
        <v>3.0</v>
      </c>
      <c r="I1227" s="89" t="s">
        <v>61</v>
      </c>
      <c r="J1227" s="274" t="s">
        <v>296</v>
      </c>
      <c r="K1227" s="132"/>
      <c r="L1227" s="249" t="s">
        <v>5332</v>
      </c>
      <c r="M1227" s="89" t="s">
        <v>5168</v>
      </c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</row>
    <row r="1228">
      <c r="A1228" s="7">
        <v>1227.0</v>
      </c>
      <c r="B1228" s="7">
        <v>70.0</v>
      </c>
      <c r="C1228" s="191">
        <v>227069.0</v>
      </c>
      <c r="D1228" s="274" t="s">
        <v>5333</v>
      </c>
      <c r="E1228" s="274" t="s">
        <v>49</v>
      </c>
      <c r="F1228" s="274" t="s">
        <v>63</v>
      </c>
      <c r="G1228" s="90" t="s">
        <v>22</v>
      </c>
      <c r="H1228" s="90">
        <v>3.0</v>
      </c>
      <c r="I1228" s="89" t="s">
        <v>61</v>
      </c>
      <c r="J1228" s="274" t="s">
        <v>296</v>
      </c>
      <c r="K1228" s="132"/>
      <c r="L1228" s="249" t="s">
        <v>5334</v>
      </c>
      <c r="M1228" s="89" t="s">
        <v>5168</v>
      </c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</row>
    <row r="1229">
      <c r="A1229" s="7">
        <v>1228.0</v>
      </c>
      <c r="B1229" s="7">
        <v>71.0</v>
      </c>
      <c r="C1229" s="160">
        <v>295571.0</v>
      </c>
      <c r="D1229" s="227" t="s">
        <v>2137</v>
      </c>
      <c r="E1229" s="227" t="s">
        <v>2138</v>
      </c>
      <c r="F1229" s="227" t="s">
        <v>37</v>
      </c>
      <c r="G1229" s="104" t="s">
        <v>22</v>
      </c>
      <c r="H1229" s="104">
        <v>3.0</v>
      </c>
      <c r="I1229" s="114" t="s">
        <v>61</v>
      </c>
      <c r="J1229" s="227" t="s">
        <v>296</v>
      </c>
      <c r="K1229" s="126" t="s">
        <v>3051</v>
      </c>
      <c r="L1229" s="251" t="s">
        <v>5335</v>
      </c>
      <c r="M1229" s="114" t="s">
        <v>5168</v>
      </c>
      <c r="N1229" s="316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</row>
    <row r="1230">
      <c r="A1230" s="7">
        <v>1229.0</v>
      </c>
      <c r="B1230" s="7">
        <v>72.0</v>
      </c>
      <c r="C1230" s="191" t="s">
        <v>5336</v>
      </c>
      <c r="D1230" s="87" t="s">
        <v>1863</v>
      </c>
      <c r="E1230" s="87" t="s">
        <v>5337</v>
      </c>
      <c r="F1230" s="274" t="s">
        <v>5338</v>
      </c>
      <c r="G1230" s="90" t="s">
        <v>13</v>
      </c>
      <c r="H1230" s="90">
        <v>4.0</v>
      </c>
      <c r="I1230" s="89" t="s">
        <v>61</v>
      </c>
      <c r="J1230" s="274" t="s">
        <v>296</v>
      </c>
      <c r="K1230" s="132"/>
      <c r="L1230" s="87" t="s">
        <v>5339</v>
      </c>
      <c r="M1230" s="89" t="s">
        <v>5168</v>
      </c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</row>
    <row r="1231">
      <c r="A1231" s="7">
        <v>1230.0</v>
      </c>
      <c r="B1231" s="7">
        <v>73.0</v>
      </c>
      <c r="C1231" s="191" t="s">
        <v>5340</v>
      </c>
      <c r="D1231" s="274" t="s">
        <v>552</v>
      </c>
      <c r="E1231" s="274" t="s">
        <v>5341</v>
      </c>
      <c r="F1231" s="274" t="s">
        <v>5342</v>
      </c>
      <c r="G1231" s="90" t="s">
        <v>13</v>
      </c>
      <c r="H1231" s="90">
        <v>4.0</v>
      </c>
      <c r="I1231" s="89" t="s">
        <v>61</v>
      </c>
      <c r="J1231" s="274" t="s">
        <v>296</v>
      </c>
      <c r="K1231" s="132"/>
      <c r="L1231" s="87" t="s">
        <v>5343</v>
      </c>
      <c r="M1231" s="89" t="s">
        <v>5168</v>
      </c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</row>
    <row r="1232">
      <c r="A1232" s="7">
        <v>1231.0</v>
      </c>
      <c r="B1232" s="7">
        <v>74.0</v>
      </c>
      <c r="C1232" s="160" t="s">
        <v>2123</v>
      </c>
      <c r="D1232" s="115" t="s">
        <v>79</v>
      </c>
      <c r="E1232" s="115" t="s">
        <v>2124</v>
      </c>
      <c r="F1232" s="227" t="s">
        <v>55</v>
      </c>
      <c r="G1232" s="104" t="s">
        <v>13</v>
      </c>
      <c r="H1232" s="104">
        <v>4.0</v>
      </c>
      <c r="I1232" s="114" t="s">
        <v>61</v>
      </c>
      <c r="J1232" s="227" t="s">
        <v>296</v>
      </c>
      <c r="K1232" s="126" t="s">
        <v>3051</v>
      </c>
      <c r="L1232" s="115" t="s">
        <v>5344</v>
      </c>
      <c r="M1232" s="114" t="s">
        <v>5168</v>
      </c>
      <c r="N1232" s="315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</row>
    <row r="1233">
      <c r="A1233" s="7">
        <v>1232.0</v>
      </c>
      <c r="B1233" s="7">
        <v>75.0</v>
      </c>
      <c r="C1233" s="191" t="s">
        <v>5345</v>
      </c>
      <c r="D1233" s="87" t="s">
        <v>4596</v>
      </c>
      <c r="E1233" s="87" t="s">
        <v>745</v>
      </c>
      <c r="F1233" s="274" t="s">
        <v>1883</v>
      </c>
      <c r="G1233" s="90" t="s">
        <v>13</v>
      </c>
      <c r="H1233" s="90">
        <v>4.0</v>
      </c>
      <c r="I1233" s="89" t="s">
        <v>61</v>
      </c>
      <c r="J1233" s="274" t="s">
        <v>296</v>
      </c>
      <c r="K1233" s="132"/>
      <c r="L1233" s="87" t="s">
        <v>5346</v>
      </c>
      <c r="M1233" s="89" t="s">
        <v>5168</v>
      </c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</row>
    <row r="1234">
      <c r="A1234" s="7">
        <v>1233.0</v>
      </c>
      <c r="B1234" s="7">
        <v>76.0</v>
      </c>
      <c r="C1234" s="191" t="s">
        <v>5347</v>
      </c>
      <c r="D1234" s="87" t="s">
        <v>5348</v>
      </c>
      <c r="E1234" s="87" t="s">
        <v>5349</v>
      </c>
      <c r="F1234" s="274" t="s">
        <v>2108</v>
      </c>
      <c r="G1234" s="90" t="s">
        <v>13</v>
      </c>
      <c r="H1234" s="90">
        <v>4.0</v>
      </c>
      <c r="I1234" s="89" t="s">
        <v>61</v>
      </c>
      <c r="J1234" s="274" t="s">
        <v>296</v>
      </c>
      <c r="K1234" s="132"/>
      <c r="L1234" s="87" t="s">
        <v>5350</v>
      </c>
      <c r="M1234" s="89" t="s">
        <v>5168</v>
      </c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</row>
    <row r="1235">
      <c r="A1235" s="7">
        <v>1234.0</v>
      </c>
      <c r="B1235" s="7">
        <v>77.0</v>
      </c>
      <c r="C1235" s="191" t="s">
        <v>5351</v>
      </c>
      <c r="D1235" s="87" t="s">
        <v>5352</v>
      </c>
      <c r="E1235" s="274" t="s">
        <v>2686</v>
      </c>
      <c r="F1235" s="274" t="s">
        <v>335</v>
      </c>
      <c r="G1235" s="90" t="s">
        <v>13</v>
      </c>
      <c r="H1235" s="90">
        <v>4.0</v>
      </c>
      <c r="I1235" s="89" t="s">
        <v>295</v>
      </c>
      <c r="J1235" s="274" t="s">
        <v>296</v>
      </c>
      <c r="K1235" s="132"/>
      <c r="L1235" s="87" t="s">
        <v>5353</v>
      </c>
      <c r="M1235" s="89" t="s">
        <v>5168</v>
      </c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</row>
    <row r="1236">
      <c r="A1236" s="7">
        <v>1235.0</v>
      </c>
      <c r="B1236" s="7">
        <v>78.0</v>
      </c>
      <c r="C1236" s="191" t="s">
        <v>5354</v>
      </c>
      <c r="D1236" s="87" t="s">
        <v>5067</v>
      </c>
      <c r="E1236" s="87" t="s">
        <v>5355</v>
      </c>
      <c r="F1236" s="274" t="s">
        <v>5356</v>
      </c>
      <c r="G1236" s="90" t="s">
        <v>13</v>
      </c>
      <c r="H1236" s="90">
        <v>4.0</v>
      </c>
      <c r="I1236" s="89" t="s">
        <v>61</v>
      </c>
      <c r="J1236" s="274" t="s">
        <v>296</v>
      </c>
      <c r="K1236" s="132"/>
      <c r="L1236" s="87" t="s">
        <v>5357</v>
      </c>
      <c r="M1236" s="89" t="s">
        <v>5168</v>
      </c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</row>
    <row r="1237">
      <c r="A1237" s="7">
        <v>1236.0</v>
      </c>
      <c r="B1237" s="7">
        <v>79.0</v>
      </c>
      <c r="C1237" s="160" t="s">
        <v>2104</v>
      </c>
      <c r="D1237" s="115" t="s">
        <v>2105</v>
      </c>
      <c r="E1237" s="115" t="s">
        <v>146</v>
      </c>
      <c r="F1237" s="227" t="s">
        <v>1411</v>
      </c>
      <c r="G1237" s="104" t="s">
        <v>13</v>
      </c>
      <c r="H1237" s="104">
        <v>4.0</v>
      </c>
      <c r="I1237" s="114" t="s">
        <v>64</v>
      </c>
      <c r="J1237" s="227" t="s">
        <v>296</v>
      </c>
      <c r="K1237" s="126"/>
      <c r="L1237" s="115" t="s">
        <v>5358</v>
      </c>
      <c r="M1237" s="114" t="s">
        <v>5168</v>
      </c>
      <c r="N1237" s="315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</row>
    <row r="1238">
      <c r="A1238" s="7">
        <v>1237.0</v>
      </c>
      <c r="B1238" s="7">
        <v>80.0</v>
      </c>
      <c r="C1238" s="191" t="s">
        <v>5359</v>
      </c>
      <c r="D1238" s="87" t="s">
        <v>2818</v>
      </c>
      <c r="E1238" s="87" t="s">
        <v>5360</v>
      </c>
      <c r="F1238" s="274" t="s">
        <v>5361</v>
      </c>
      <c r="G1238" s="90" t="s">
        <v>13</v>
      </c>
      <c r="H1238" s="90">
        <v>4.0</v>
      </c>
      <c r="I1238" s="89" t="s">
        <v>61</v>
      </c>
      <c r="J1238" s="274" t="s">
        <v>296</v>
      </c>
      <c r="K1238" s="132"/>
      <c r="L1238" s="87" t="s">
        <v>5362</v>
      </c>
      <c r="M1238" s="89" t="s">
        <v>5168</v>
      </c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</row>
    <row r="1239">
      <c r="A1239" s="7">
        <v>1238.0</v>
      </c>
      <c r="B1239" s="7">
        <v>81.0</v>
      </c>
      <c r="C1239" s="191" t="s">
        <v>5363</v>
      </c>
      <c r="D1239" s="87" t="s">
        <v>5364</v>
      </c>
      <c r="E1239" s="87" t="s">
        <v>5365</v>
      </c>
      <c r="F1239" s="274" t="s">
        <v>5366</v>
      </c>
      <c r="G1239" s="90" t="s">
        <v>13</v>
      </c>
      <c r="H1239" s="90">
        <v>4.0</v>
      </c>
      <c r="I1239" s="89" t="s">
        <v>295</v>
      </c>
      <c r="J1239" s="274" t="s">
        <v>296</v>
      </c>
      <c r="K1239" s="132"/>
      <c r="L1239" s="87" t="s">
        <v>5367</v>
      </c>
      <c r="M1239" s="89" t="s">
        <v>5168</v>
      </c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</row>
    <row r="1240">
      <c r="A1240" s="7">
        <v>1239.0</v>
      </c>
      <c r="B1240" s="7">
        <v>82.0</v>
      </c>
      <c r="C1240" s="191" t="s">
        <v>5368</v>
      </c>
      <c r="D1240" s="87" t="s">
        <v>173</v>
      </c>
      <c r="E1240" s="87" t="s">
        <v>5369</v>
      </c>
      <c r="F1240" s="274" t="s">
        <v>102</v>
      </c>
      <c r="G1240" s="90" t="s">
        <v>13</v>
      </c>
      <c r="H1240" s="90">
        <v>4.0</v>
      </c>
      <c r="I1240" s="89" t="s">
        <v>3144</v>
      </c>
      <c r="J1240" s="274" t="s">
        <v>296</v>
      </c>
      <c r="K1240" s="132"/>
      <c r="L1240" s="87" t="s">
        <v>5370</v>
      </c>
      <c r="M1240" s="89" t="s">
        <v>5168</v>
      </c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</row>
    <row r="1241">
      <c r="A1241" s="7">
        <v>1240.0</v>
      </c>
      <c r="B1241" s="7">
        <v>83.0</v>
      </c>
      <c r="C1241" s="160" t="s">
        <v>5371</v>
      </c>
      <c r="D1241" s="227" t="s">
        <v>5372</v>
      </c>
      <c r="E1241" s="227" t="s">
        <v>63</v>
      </c>
      <c r="F1241" s="227" t="s">
        <v>2288</v>
      </c>
      <c r="G1241" s="104" t="s">
        <v>13</v>
      </c>
      <c r="H1241" s="104">
        <v>4.0</v>
      </c>
      <c r="I1241" s="114" t="s">
        <v>98</v>
      </c>
      <c r="J1241" s="227" t="s">
        <v>296</v>
      </c>
      <c r="K1241" s="126" t="s">
        <v>2962</v>
      </c>
      <c r="L1241" s="115" t="s">
        <v>5373</v>
      </c>
      <c r="M1241" s="114" t="s">
        <v>5168</v>
      </c>
      <c r="N1241" s="316" t="s">
        <v>5374</v>
      </c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</row>
    <row r="1242">
      <c r="A1242" s="7">
        <v>1241.0</v>
      </c>
      <c r="B1242" s="7">
        <v>84.0</v>
      </c>
      <c r="C1242" s="191" t="s">
        <v>5375</v>
      </c>
      <c r="D1242" s="87" t="s">
        <v>5376</v>
      </c>
      <c r="E1242" s="274" t="s">
        <v>63</v>
      </c>
      <c r="F1242" s="274" t="s">
        <v>5377</v>
      </c>
      <c r="G1242" s="90" t="s">
        <v>13</v>
      </c>
      <c r="H1242" s="90">
        <v>4.0</v>
      </c>
      <c r="I1242" s="89" t="s">
        <v>61</v>
      </c>
      <c r="J1242" s="274" t="s">
        <v>296</v>
      </c>
      <c r="K1242" s="132"/>
      <c r="L1242" s="87" t="s">
        <v>5378</v>
      </c>
      <c r="M1242" s="89" t="s">
        <v>5168</v>
      </c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</row>
    <row r="1243">
      <c r="A1243" s="7">
        <v>1242.0</v>
      </c>
      <c r="B1243" s="7">
        <v>85.0</v>
      </c>
      <c r="C1243" s="191" t="s">
        <v>5379</v>
      </c>
      <c r="D1243" s="87" t="s">
        <v>5380</v>
      </c>
      <c r="E1243" s="274" t="s">
        <v>1870</v>
      </c>
      <c r="F1243" s="274" t="s">
        <v>315</v>
      </c>
      <c r="G1243" s="90" t="s">
        <v>13</v>
      </c>
      <c r="H1243" s="90">
        <v>4.0</v>
      </c>
      <c r="I1243" s="89" t="s">
        <v>3144</v>
      </c>
      <c r="J1243" s="274" t="s">
        <v>296</v>
      </c>
      <c r="K1243" s="132"/>
      <c r="L1243" s="87" t="s">
        <v>5381</v>
      </c>
      <c r="M1243" s="89" t="s">
        <v>5168</v>
      </c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</row>
    <row r="1244">
      <c r="A1244" s="7">
        <v>1243.0</v>
      </c>
      <c r="B1244" s="7">
        <v>86.0</v>
      </c>
      <c r="C1244" s="191" t="s">
        <v>5382</v>
      </c>
      <c r="D1244" s="87" t="s">
        <v>5383</v>
      </c>
      <c r="E1244" s="87" t="s">
        <v>5384</v>
      </c>
      <c r="F1244" s="274"/>
      <c r="G1244" s="90" t="s">
        <v>13</v>
      </c>
      <c r="H1244" s="90">
        <v>4.0</v>
      </c>
      <c r="I1244" s="89" t="s">
        <v>98</v>
      </c>
      <c r="J1244" s="274" t="s">
        <v>296</v>
      </c>
      <c r="K1244" s="132"/>
      <c r="L1244" s="87" t="s">
        <v>5385</v>
      </c>
      <c r="M1244" s="89" t="s">
        <v>5168</v>
      </c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</row>
    <row r="1245">
      <c r="A1245" s="7">
        <v>1244.0</v>
      </c>
      <c r="B1245" s="7">
        <v>87.0</v>
      </c>
      <c r="C1245" s="191">
        <v>331098.0</v>
      </c>
      <c r="D1245" s="87" t="s">
        <v>5386</v>
      </c>
      <c r="E1245" s="87" t="s">
        <v>5387</v>
      </c>
      <c r="F1245" s="274" t="s">
        <v>1520</v>
      </c>
      <c r="G1245" s="90" t="s">
        <v>13</v>
      </c>
      <c r="H1245" s="90">
        <v>4.0</v>
      </c>
      <c r="I1245" s="89" t="s">
        <v>61</v>
      </c>
      <c r="J1245" s="274" t="s">
        <v>296</v>
      </c>
      <c r="K1245" s="132"/>
      <c r="L1245" s="87" t="s">
        <v>5388</v>
      </c>
      <c r="M1245" s="89" t="s">
        <v>5168</v>
      </c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</row>
    <row r="1246">
      <c r="A1246" s="7">
        <v>1245.0</v>
      </c>
      <c r="B1246" s="7">
        <v>88.0</v>
      </c>
      <c r="C1246" s="191" t="s">
        <v>5389</v>
      </c>
      <c r="D1246" s="87" t="s">
        <v>5390</v>
      </c>
      <c r="E1246" s="87" t="s">
        <v>1111</v>
      </c>
      <c r="F1246" s="274" t="s">
        <v>5391</v>
      </c>
      <c r="G1246" s="90" t="s">
        <v>13</v>
      </c>
      <c r="H1246" s="90">
        <v>4.0</v>
      </c>
      <c r="I1246" s="89" t="s">
        <v>98</v>
      </c>
      <c r="J1246" s="274" t="s">
        <v>296</v>
      </c>
      <c r="K1246" s="132"/>
      <c r="L1246" s="87" t="s">
        <v>5392</v>
      </c>
      <c r="M1246" s="89" t="s">
        <v>5168</v>
      </c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</row>
    <row r="1247">
      <c r="A1247" s="7">
        <v>1246.0</v>
      </c>
      <c r="B1247" s="7">
        <v>89.0</v>
      </c>
      <c r="C1247" s="191" t="s">
        <v>5393</v>
      </c>
      <c r="D1247" s="87" t="s">
        <v>5394</v>
      </c>
      <c r="E1247" s="274" t="s">
        <v>4989</v>
      </c>
      <c r="F1247" s="274"/>
      <c r="G1247" s="90" t="s">
        <v>13</v>
      </c>
      <c r="H1247" s="90">
        <v>4.0</v>
      </c>
      <c r="I1247" s="89" t="s">
        <v>98</v>
      </c>
      <c r="J1247" s="274" t="s">
        <v>296</v>
      </c>
      <c r="K1247" s="132"/>
      <c r="L1247" s="87" t="s">
        <v>5395</v>
      </c>
      <c r="M1247" s="89" t="s">
        <v>5168</v>
      </c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</row>
    <row r="1248">
      <c r="A1248" s="7">
        <v>1247.0</v>
      </c>
      <c r="B1248" s="7">
        <v>90.0</v>
      </c>
      <c r="C1248" s="160" t="s">
        <v>2110</v>
      </c>
      <c r="D1248" s="115" t="s">
        <v>2111</v>
      </c>
      <c r="E1248" s="115" t="s">
        <v>1857</v>
      </c>
      <c r="F1248" s="227" t="s">
        <v>2112</v>
      </c>
      <c r="G1248" s="104" t="s">
        <v>13</v>
      </c>
      <c r="H1248" s="104">
        <v>4.0</v>
      </c>
      <c r="I1248" s="114" t="s">
        <v>61</v>
      </c>
      <c r="J1248" s="227" t="s">
        <v>296</v>
      </c>
      <c r="K1248" s="126" t="s">
        <v>2498</v>
      </c>
      <c r="L1248" s="251" t="s">
        <v>5397</v>
      </c>
      <c r="M1248" s="114" t="s">
        <v>5168</v>
      </c>
      <c r="N1248" s="315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</row>
    <row r="1249">
      <c r="A1249" s="7">
        <v>1248.0</v>
      </c>
      <c r="B1249" s="7">
        <v>91.0</v>
      </c>
      <c r="C1249" s="191" t="s">
        <v>5398</v>
      </c>
      <c r="D1249" s="274" t="s">
        <v>5399</v>
      </c>
      <c r="E1249" s="87" t="s">
        <v>5293</v>
      </c>
      <c r="F1249" s="274" t="s">
        <v>5400</v>
      </c>
      <c r="G1249" s="90" t="s">
        <v>13</v>
      </c>
      <c r="H1249" s="90">
        <v>4.0</v>
      </c>
      <c r="I1249" s="89" t="s">
        <v>98</v>
      </c>
      <c r="J1249" s="274" t="s">
        <v>296</v>
      </c>
      <c r="K1249" s="132"/>
      <c r="L1249" s="87" t="s">
        <v>5401</v>
      </c>
      <c r="M1249" s="89" t="s">
        <v>5168</v>
      </c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</row>
    <row r="1250">
      <c r="A1250" s="7">
        <v>1249.0</v>
      </c>
      <c r="B1250" s="7">
        <v>92.0</v>
      </c>
      <c r="C1250" s="191" t="s">
        <v>5402</v>
      </c>
      <c r="D1250" s="274" t="s">
        <v>5403</v>
      </c>
      <c r="E1250" s="274" t="s">
        <v>2358</v>
      </c>
      <c r="F1250" s="274" t="s">
        <v>857</v>
      </c>
      <c r="G1250" s="90" t="s">
        <v>13</v>
      </c>
      <c r="H1250" s="90">
        <v>4.0</v>
      </c>
      <c r="I1250" s="89" t="s">
        <v>61</v>
      </c>
      <c r="J1250" s="274" t="s">
        <v>296</v>
      </c>
      <c r="K1250" s="132"/>
      <c r="L1250" s="87" t="s">
        <v>5404</v>
      </c>
      <c r="M1250" s="89" t="s">
        <v>5168</v>
      </c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</row>
    <row r="1251">
      <c r="A1251" s="7">
        <v>1250.0</v>
      </c>
      <c r="B1251" s="7">
        <v>93.0</v>
      </c>
      <c r="C1251" s="160" t="s">
        <v>2133</v>
      </c>
      <c r="D1251" s="227" t="s">
        <v>65</v>
      </c>
      <c r="E1251" s="227" t="s">
        <v>2134</v>
      </c>
      <c r="F1251" s="227" t="s">
        <v>2135</v>
      </c>
      <c r="G1251" s="104" t="s">
        <v>13</v>
      </c>
      <c r="H1251" s="104">
        <v>4.0</v>
      </c>
      <c r="I1251" s="114" t="s">
        <v>2136</v>
      </c>
      <c r="J1251" s="227" t="s">
        <v>296</v>
      </c>
      <c r="K1251" s="126" t="s">
        <v>3051</v>
      </c>
      <c r="L1251" s="115" t="s">
        <v>5405</v>
      </c>
      <c r="M1251" s="114" t="s">
        <v>5168</v>
      </c>
      <c r="N1251" s="315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</row>
    <row r="1252">
      <c r="A1252" s="7">
        <v>1251.0</v>
      </c>
      <c r="B1252" s="7">
        <v>94.0</v>
      </c>
      <c r="C1252" s="160" t="s">
        <v>2119</v>
      </c>
      <c r="D1252" s="115" t="s">
        <v>2120</v>
      </c>
      <c r="E1252" s="115" t="s">
        <v>2121</v>
      </c>
      <c r="F1252" s="227" t="s">
        <v>2122</v>
      </c>
      <c r="G1252" s="104" t="s">
        <v>22</v>
      </c>
      <c r="H1252" s="104">
        <v>4.0</v>
      </c>
      <c r="I1252" s="114" t="s">
        <v>61</v>
      </c>
      <c r="J1252" s="227" t="s">
        <v>296</v>
      </c>
      <c r="K1252" s="126" t="s">
        <v>3051</v>
      </c>
      <c r="L1252" s="251" t="s">
        <v>5407</v>
      </c>
      <c r="M1252" s="114" t="s">
        <v>5168</v>
      </c>
      <c r="N1252" s="315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</row>
    <row r="1253">
      <c r="A1253" s="7">
        <v>1252.0</v>
      </c>
      <c r="B1253" s="7">
        <v>95.0</v>
      </c>
      <c r="C1253" s="191" t="s">
        <v>5408</v>
      </c>
      <c r="D1253" s="87" t="s">
        <v>5409</v>
      </c>
      <c r="E1253" s="87" t="s">
        <v>5410</v>
      </c>
      <c r="F1253" s="274" t="s">
        <v>40</v>
      </c>
      <c r="G1253" s="90" t="s">
        <v>22</v>
      </c>
      <c r="H1253" s="90">
        <v>4.0</v>
      </c>
      <c r="I1253" s="89" t="s">
        <v>61</v>
      </c>
      <c r="J1253" s="274" t="s">
        <v>296</v>
      </c>
      <c r="K1253" s="132"/>
      <c r="L1253" s="87" t="s">
        <v>5411</v>
      </c>
      <c r="M1253" s="89" t="s">
        <v>5168</v>
      </c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</row>
    <row r="1254">
      <c r="A1254" s="7">
        <v>1253.0</v>
      </c>
      <c r="B1254" s="7">
        <v>96.0</v>
      </c>
      <c r="C1254" s="191" t="s">
        <v>5412</v>
      </c>
      <c r="D1254" s="274" t="s">
        <v>188</v>
      </c>
      <c r="E1254" s="274" t="s">
        <v>4943</v>
      </c>
      <c r="F1254" s="274" t="s">
        <v>5245</v>
      </c>
      <c r="G1254" s="90" t="s">
        <v>22</v>
      </c>
      <c r="H1254" s="90">
        <v>4.0</v>
      </c>
      <c r="I1254" s="89" t="s">
        <v>295</v>
      </c>
      <c r="J1254" s="274" t="s">
        <v>296</v>
      </c>
      <c r="K1254" s="132"/>
      <c r="L1254" s="87" t="s">
        <v>5413</v>
      </c>
      <c r="M1254" s="89" t="s">
        <v>5168</v>
      </c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</row>
    <row r="1255">
      <c r="A1255" s="7">
        <v>1254.0</v>
      </c>
      <c r="B1255" s="7">
        <v>97.0</v>
      </c>
      <c r="C1255" s="191" t="s">
        <v>5414</v>
      </c>
      <c r="D1255" s="87" t="s">
        <v>5415</v>
      </c>
      <c r="E1255" s="87" t="s">
        <v>5416</v>
      </c>
      <c r="F1255" s="274" t="s">
        <v>5417</v>
      </c>
      <c r="G1255" s="90" t="s">
        <v>22</v>
      </c>
      <c r="H1255" s="90">
        <v>4.0</v>
      </c>
      <c r="I1255" s="89" t="s">
        <v>14</v>
      </c>
      <c r="J1255" s="274" t="s">
        <v>296</v>
      </c>
      <c r="K1255" s="132"/>
      <c r="L1255" s="87" t="s">
        <v>5418</v>
      </c>
      <c r="M1255" s="89" t="s">
        <v>5168</v>
      </c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</row>
    <row r="1256">
      <c r="A1256" s="7">
        <v>1255.0</v>
      </c>
      <c r="B1256" s="7">
        <v>98.0</v>
      </c>
      <c r="C1256" s="191" t="s">
        <v>5419</v>
      </c>
      <c r="D1256" s="87" t="s">
        <v>5420</v>
      </c>
      <c r="E1256" s="87" t="s">
        <v>5421</v>
      </c>
      <c r="F1256" s="274" t="s">
        <v>134</v>
      </c>
      <c r="G1256" s="90" t="s">
        <v>22</v>
      </c>
      <c r="H1256" s="90">
        <v>4.0</v>
      </c>
      <c r="I1256" s="89" t="s">
        <v>295</v>
      </c>
      <c r="J1256" s="274" t="s">
        <v>296</v>
      </c>
      <c r="K1256" s="132"/>
      <c r="L1256" s="87" t="s">
        <v>5422</v>
      </c>
      <c r="M1256" s="89" t="s">
        <v>5168</v>
      </c>
      <c r="N1256" s="47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</row>
    <row r="1257">
      <c r="A1257" s="7">
        <v>1256.0</v>
      </c>
      <c r="B1257" s="7">
        <v>99.0</v>
      </c>
      <c r="C1257" s="191" t="s">
        <v>5423</v>
      </c>
      <c r="D1257" s="87" t="s">
        <v>1227</v>
      </c>
      <c r="E1257" s="87" t="s">
        <v>1008</v>
      </c>
      <c r="F1257" s="274"/>
      <c r="G1257" s="90" t="s">
        <v>22</v>
      </c>
      <c r="H1257" s="90">
        <v>4.0</v>
      </c>
      <c r="I1257" s="89" t="s">
        <v>295</v>
      </c>
      <c r="J1257" s="274" t="s">
        <v>296</v>
      </c>
      <c r="K1257" s="132"/>
      <c r="L1257" s="87" t="s">
        <v>5424</v>
      </c>
      <c r="M1257" s="89" t="s">
        <v>5168</v>
      </c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</row>
    <row r="1258">
      <c r="A1258" s="7">
        <v>1257.0</v>
      </c>
      <c r="B1258" s="7">
        <v>100.0</v>
      </c>
      <c r="C1258" s="160" t="s">
        <v>2101</v>
      </c>
      <c r="D1258" s="115" t="s">
        <v>2102</v>
      </c>
      <c r="E1258" s="115" t="s">
        <v>2103</v>
      </c>
      <c r="F1258" s="227" t="s">
        <v>63</v>
      </c>
      <c r="G1258" s="104" t="s">
        <v>22</v>
      </c>
      <c r="H1258" s="104">
        <v>4.0</v>
      </c>
      <c r="I1258" s="114" t="s">
        <v>275</v>
      </c>
      <c r="J1258" s="227" t="s">
        <v>296</v>
      </c>
      <c r="K1258" s="126" t="s">
        <v>2498</v>
      </c>
      <c r="L1258" s="115" t="s">
        <v>5425</v>
      </c>
      <c r="M1258" s="114" t="s">
        <v>5168</v>
      </c>
      <c r="N1258" s="315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</row>
    <row r="1259">
      <c r="A1259" s="7">
        <v>1258.0</v>
      </c>
      <c r="B1259" s="7">
        <v>101.0</v>
      </c>
      <c r="C1259" s="191" t="s">
        <v>5426</v>
      </c>
      <c r="D1259" s="87" t="s">
        <v>2754</v>
      </c>
      <c r="E1259" s="87" t="s">
        <v>5427</v>
      </c>
      <c r="F1259" s="274" t="s">
        <v>870</v>
      </c>
      <c r="G1259" s="90" t="s">
        <v>22</v>
      </c>
      <c r="H1259" s="90">
        <v>4.0</v>
      </c>
      <c r="I1259" s="89" t="s">
        <v>295</v>
      </c>
      <c r="J1259" s="274" t="s">
        <v>296</v>
      </c>
      <c r="K1259" s="132"/>
      <c r="L1259" s="87" t="s">
        <v>5428</v>
      </c>
      <c r="M1259" s="89" t="s">
        <v>5168</v>
      </c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</row>
    <row r="1260">
      <c r="A1260" s="7">
        <v>1259.0</v>
      </c>
      <c r="B1260" s="7">
        <v>102.0</v>
      </c>
      <c r="C1260" s="191" t="s">
        <v>5430</v>
      </c>
      <c r="D1260" s="87" t="s">
        <v>509</v>
      </c>
      <c r="E1260" s="87" t="s">
        <v>5431</v>
      </c>
      <c r="F1260" s="274" t="s">
        <v>5432</v>
      </c>
      <c r="G1260" s="90" t="s">
        <v>22</v>
      </c>
      <c r="H1260" s="90">
        <v>4.0</v>
      </c>
      <c r="I1260" s="89" t="s">
        <v>61</v>
      </c>
      <c r="J1260" s="274" t="s">
        <v>296</v>
      </c>
      <c r="K1260" s="132"/>
      <c r="L1260" s="87" t="s">
        <v>5433</v>
      </c>
      <c r="M1260" s="89" t="s">
        <v>5168</v>
      </c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</row>
    <row r="1261">
      <c r="A1261" s="7">
        <v>1260.0</v>
      </c>
      <c r="B1261" s="7">
        <v>103.0</v>
      </c>
      <c r="C1261" s="191" t="s">
        <v>5434</v>
      </c>
      <c r="D1261" s="87" t="s">
        <v>212</v>
      </c>
      <c r="E1261" s="87" t="s">
        <v>327</v>
      </c>
      <c r="F1261" s="274" t="s">
        <v>5435</v>
      </c>
      <c r="G1261" s="90" t="s">
        <v>22</v>
      </c>
      <c r="H1261" s="90">
        <v>4.0</v>
      </c>
      <c r="I1261" s="89" t="s">
        <v>295</v>
      </c>
      <c r="J1261" s="274" t="s">
        <v>296</v>
      </c>
      <c r="K1261" s="132"/>
      <c r="L1261" s="87" t="s">
        <v>5436</v>
      </c>
      <c r="M1261" s="89" t="s">
        <v>5168</v>
      </c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</row>
    <row r="1262">
      <c r="A1262" s="7">
        <v>1261.0</v>
      </c>
      <c r="B1262" s="7">
        <v>104.0</v>
      </c>
      <c r="C1262" s="191" t="s">
        <v>5437</v>
      </c>
      <c r="D1262" s="87" t="s">
        <v>5438</v>
      </c>
      <c r="E1262" s="87" t="s">
        <v>5439</v>
      </c>
      <c r="F1262" s="274" t="s">
        <v>3291</v>
      </c>
      <c r="G1262" s="90" t="s">
        <v>22</v>
      </c>
      <c r="H1262" s="90">
        <v>4.0</v>
      </c>
      <c r="I1262" s="89" t="s">
        <v>295</v>
      </c>
      <c r="J1262" s="274" t="s">
        <v>296</v>
      </c>
      <c r="K1262" s="132"/>
      <c r="L1262" s="87" t="s">
        <v>5440</v>
      </c>
      <c r="M1262" s="89" t="s">
        <v>5168</v>
      </c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</row>
    <row r="1263">
      <c r="A1263" s="7">
        <v>1262.0</v>
      </c>
      <c r="B1263" s="7">
        <v>105.0</v>
      </c>
      <c r="C1263" s="191" t="s">
        <v>5441</v>
      </c>
      <c r="D1263" s="87" t="s">
        <v>778</v>
      </c>
      <c r="E1263" s="87" t="s">
        <v>5442</v>
      </c>
      <c r="F1263" s="274" t="s">
        <v>2248</v>
      </c>
      <c r="G1263" s="90" t="s">
        <v>22</v>
      </c>
      <c r="H1263" s="90">
        <v>4.0</v>
      </c>
      <c r="I1263" s="89" t="s">
        <v>275</v>
      </c>
      <c r="J1263" s="274" t="s">
        <v>296</v>
      </c>
      <c r="K1263" s="132"/>
      <c r="L1263" s="87" t="s">
        <v>5443</v>
      </c>
      <c r="M1263" s="89" t="s">
        <v>5168</v>
      </c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</row>
    <row r="1264">
      <c r="A1264" s="7">
        <v>1263.0</v>
      </c>
      <c r="B1264" s="7">
        <v>106.0</v>
      </c>
      <c r="C1264" s="191" t="s">
        <v>5444</v>
      </c>
      <c r="D1264" s="274" t="s">
        <v>5445</v>
      </c>
      <c r="E1264" s="274" t="s">
        <v>5446</v>
      </c>
      <c r="F1264" s="274" t="s">
        <v>5447</v>
      </c>
      <c r="G1264" s="90" t="s">
        <v>22</v>
      </c>
      <c r="H1264" s="90">
        <v>4.0</v>
      </c>
      <c r="I1264" s="89" t="s">
        <v>98</v>
      </c>
      <c r="J1264" s="274" t="s">
        <v>296</v>
      </c>
      <c r="K1264" s="132"/>
      <c r="L1264" s="87" t="s">
        <v>5448</v>
      </c>
      <c r="M1264" s="89" t="s">
        <v>5168</v>
      </c>
      <c r="N1264" s="47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</row>
    <row r="1265">
      <c r="A1265" s="7">
        <v>1264.0</v>
      </c>
      <c r="B1265" s="7">
        <v>107.0</v>
      </c>
      <c r="C1265" s="191" t="s">
        <v>5449</v>
      </c>
      <c r="D1265" s="274" t="s">
        <v>773</v>
      </c>
      <c r="E1265" s="274" t="s">
        <v>2248</v>
      </c>
      <c r="F1265" s="274" t="s">
        <v>135</v>
      </c>
      <c r="G1265" s="90" t="s">
        <v>22</v>
      </c>
      <c r="H1265" s="90">
        <v>4.0</v>
      </c>
      <c r="I1265" s="89" t="s">
        <v>295</v>
      </c>
      <c r="J1265" s="274" t="s">
        <v>296</v>
      </c>
      <c r="K1265" s="132"/>
      <c r="L1265" s="87" t="s">
        <v>5450</v>
      </c>
      <c r="M1265" s="89" t="s">
        <v>5168</v>
      </c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</row>
    <row r="1266">
      <c r="A1266" s="7">
        <v>1265.0</v>
      </c>
      <c r="B1266" s="7">
        <v>108.0</v>
      </c>
      <c r="C1266" s="191" t="s">
        <v>5451</v>
      </c>
      <c r="D1266" s="87" t="s">
        <v>2539</v>
      </c>
      <c r="E1266" s="87" t="s">
        <v>5452</v>
      </c>
      <c r="F1266" s="274" t="s">
        <v>5453</v>
      </c>
      <c r="G1266" s="90" t="s">
        <v>22</v>
      </c>
      <c r="H1266" s="90">
        <v>4.0</v>
      </c>
      <c r="I1266" s="89" t="s">
        <v>295</v>
      </c>
      <c r="J1266" s="274" t="s">
        <v>296</v>
      </c>
      <c r="K1266" s="132"/>
      <c r="L1266" s="87" t="s">
        <v>5454</v>
      </c>
      <c r="M1266" s="89" t="s">
        <v>5168</v>
      </c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</row>
    <row r="1267">
      <c r="A1267" s="7">
        <v>1266.0</v>
      </c>
      <c r="B1267" s="7">
        <v>109.0</v>
      </c>
      <c r="C1267" s="191" t="s">
        <v>5455</v>
      </c>
      <c r="D1267" s="87" t="s">
        <v>5456</v>
      </c>
      <c r="E1267" s="87" t="s">
        <v>1111</v>
      </c>
      <c r="F1267" s="274" t="s">
        <v>5457</v>
      </c>
      <c r="G1267" s="90" t="s">
        <v>22</v>
      </c>
      <c r="H1267" s="90">
        <v>4.0</v>
      </c>
      <c r="I1267" s="89" t="s">
        <v>295</v>
      </c>
      <c r="J1267" s="274" t="s">
        <v>296</v>
      </c>
      <c r="K1267" s="132"/>
      <c r="L1267" s="87" t="s">
        <v>5458</v>
      </c>
      <c r="M1267" s="89" t="s">
        <v>5168</v>
      </c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</row>
    <row r="1268">
      <c r="A1268" s="7">
        <v>1267.0</v>
      </c>
      <c r="B1268" s="7">
        <v>110.0</v>
      </c>
      <c r="C1268" s="191">
        <v>312065.0</v>
      </c>
      <c r="D1268" s="87" t="s">
        <v>5459</v>
      </c>
      <c r="E1268" s="87" t="s">
        <v>5460</v>
      </c>
      <c r="F1268" s="274" t="s">
        <v>363</v>
      </c>
      <c r="G1268" s="90" t="s">
        <v>22</v>
      </c>
      <c r="H1268" s="90">
        <v>4.0</v>
      </c>
      <c r="I1268" s="89" t="s">
        <v>61</v>
      </c>
      <c r="J1268" s="274" t="s">
        <v>296</v>
      </c>
      <c r="K1268" s="132"/>
      <c r="L1268" s="87" t="s">
        <v>5461</v>
      </c>
      <c r="M1268" s="89" t="s">
        <v>5168</v>
      </c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</row>
    <row r="1269">
      <c r="A1269" s="7">
        <v>1268.0</v>
      </c>
      <c r="B1269" s="7">
        <v>111.0</v>
      </c>
      <c r="C1269" s="191" t="s">
        <v>5462</v>
      </c>
      <c r="D1269" s="87" t="s">
        <v>5463</v>
      </c>
      <c r="E1269" s="87" t="s">
        <v>5464</v>
      </c>
      <c r="F1269" s="274" t="s">
        <v>5465</v>
      </c>
      <c r="G1269" s="90" t="s">
        <v>22</v>
      </c>
      <c r="H1269" s="90">
        <v>4.0</v>
      </c>
      <c r="I1269" s="89" t="s">
        <v>61</v>
      </c>
      <c r="J1269" s="274" t="s">
        <v>296</v>
      </c>
      <c r="K1269" s="132"/>
      <c r="L1269" s="87" t="s">
        <v>5466</v>
      </c>
      <c r="M1269" s="89" t="s">
        <v>5168</v>
      </c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</row>
    <row r="1270">
      <c r="A1270" s="7">
        <v>1269.0</v>
      </c>
      <c r="B1270" s="7">
        <v>112.0</v>
      </c>
      <c r="C1270" s="191" t="s">
        <v>5467</v>
      </c>
      <c r="D1270" s="87" t="s">
        <v>5468</v>
      </c>
      <c r="E1270" s="87" t="s">
        <v>5469</v>
      </c>
      <c r="F1270" s="274" t="s">
        <v>5470</v>
      </c>
      <c r="G1270" s="90" t="s">
        <v>22</v>
      </c>
      <c r="H1270" s="90">
        <v>4.0</v>
      </c>
      <c r="I1270" s="89" t="s">
        <v>98</v>
      </c>
      <c r="J1270" s="274" t="s">
        <v>296</v>
      </c>
      <c r="K1270" s="132"/>
      <c r="L1270" s="87" t="s">
        <v>5471</v>
      </c>
      <c r="M1270" s="89" t="s">
        <v>5168</v>
      </c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</row>
    <row r="1271">
      <c r="A1271" s="7">
        <v>1270.0</v>
      </c>
      <c r="B1271" s="7">
        <v>113.0</v>
      </c>
      <c r="C1271" s="191" t="s">
        <v>5472</v>
      </c>
      <c r="D1271" s="274" t="s">
        <v>5473</v>
      </c>
      <c r="E1271" s="274" t="s">
        <v>5474</v>
      </c>
      <c r="F1271" s="274" t="s">
        <v>5475</v>
      </c>
      <c r="G1271" s="90" t="s">
        <v>22</v>
      </c>
      <c r="H1271" s="90">
        <v>4.0</v>
      </c>
      <c r="I1271" s="89" t="s">
        <v>5285</v>
      </c>
      <c r="J1271" s="274" t="s">
        <v>296</v>
      </c>
      <c r="K1271" s="132"/>
      <c r="L1271" s="249" t="s">
        <v>5476</v>
      </c>
      <c r="M1271" s="89" t="s">
        <v>5168</v>
      </c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</row>
    <row r="1272">
      <c r="A1272" s="7">
        <v>1271.0</v>
      </c>
      <c r="B1272" s="7">
        <v>114.0</v>
      </c>
      <c r="C1272" s="160" t="s">
        <v>2113</v>
      </c>
      <c r="D1272" s="227" t="s">
        <v>2114</v>
      </c>
      <c r="E1272" s="227" t="s">
        <v>2115</v>
      </c>
      <c r="F1272" s="227" t="s">
        <v>1286</v>
      </c>
      <c r="G1272" s="104" t="s">
        <v>22</v>
      </c>
      <c r="H1272" s="104">
        <v>4.0</v>
      </c>
      <c r="I1272" s="114" t="s">
        <v>295</v>
      </c>
      <c r="J1272" s="227" t="s">
        <v>296</v>
      </c>
      <c r="K1272" s="126" t="s">
        <v>2498</v>
      </c>
      <c r="L1272" s="115" t="s">
        <v>5477</v>
      </c>
      <c r="M1272" s="114" t="s">
        <v>5168</v>
      </c>
      <c r="N1272" s="315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</row>
    <row r="1273">
      <c r="A1273" s="7">
        <v>1272.0</v>
      </c>
      <c r="B1273" s="7">
        <v>115.0</v>
      </c>
      <c r="C1273" s="191" t="s">
        <v>5478</v>
      </c>
      <c r="D1273" s="87" t="s">
        <v>1854</v>
      </c>
      <c r="E1273" s="87" t="s">
        <v>2505</v>
      </c>
      <c r="F1273" s="274" t="s">
        <v>151</v>
      </c>
      <c r="G1273" s="90" t="s">
        <v>22</v>
      </c>
      <c r="H1273" s="90">
        <v>4.0</v>
      </c>
      <c r="I1273" s="89" t="s">
        <v>5479</v>
      </c>
      <c r="J1273" s="274" t="s">
        <v>296</v>
      </c>
      <c r="K1273" s="132"/>
      <c r="L1273" s="87" t="s">
        <v>5480</v>
      </c>
      <c r="M1273" s="89" t="s">
        <v>5168</v>
      </c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</row>
    <row r="1274">
      <c r="A1274" s="7">
        <v>1273.0</v>
      </c>
      <c r="B1274" s="7">
        <v>116.0</v>
      </c>
      <c r="C1274" s="191" t="s">
        <v>5481</v>
      </c>
      <c r="D1274" s="87" t="s">
        <v>5482</v>
      </c>
      <c r="E1274" s="87" t="s">
        <v>5483</v>
      </c>
      <c r="F1274" s="274" t="s">
        <v>339</v>
      </c>
      <c r="G1274" s="90" t="s">
        <v>22</v>
      </c>
      <c r="H1274" s="90">
        <v>4.0</v>
      </c>
      <c r="I1274" s="89" t="s">
        <v>61</v>
      </c>
      <c r="J1274" s="274" t="s">
        <v>296</v>
      </c>
      <c r="K1274" s="132"/>
      <c r="L1274" s="87" t="s">
        <v>5484</v>
      </c>
      <c r="M1274" s="89" t="s">
        <v>5168</v>
      </c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</row>
    <row r="1275">
      <c r="A1275" s="7">
        <v>1274.0</v>
      </c>
      <c r="B1275" s="7">
        <v>117.0</v>
      </c>
      <c r="C1275" s="191" t="s">
        <v>5485</v>
      </c>
      <c r="D1275" s="87" t="s">
        <v>5486</v>
      </c>
      <c r="E1275" s="87" t="s">
        <v>5487</v>
      </c>
      <c r="F1275" s="274" t="s">
        <v>358</v>
      </c>
      <c r="G1275" s="90" t="s">
        <v>22</v>
      </c>
      <c r="H1275" s="90">
        <v>4.0</v>
      </c>
      <c r="I1275" s="89" t="s">
        <v>295</v>
      </c>
      <c r="J1275" s="274" t="s">
        <v>296</v>
      </c>
      <c r="K1275" s="132"/>
      <c r="L1275" s="87" t="s">
        <v>5488</v>
      </c>
      <c r="M1275" s="89" t="s">
        <v>5168</v>
      </c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</row>
    <row r="1276">
      <c r="A1276" s="7">
        <v>1275.0</v>
      </c>
      <c r="B1276" s="7">
        <v>1.0</v>
      </c>
      <c r="C1276" s="191" t="s">
        <v>5489</v>
      </c>
      <c r="D1276" s="319" t="s">
        <v>5490</v>
      </c>
      <c r="E1276" s="284" t="s">
        <v>430</v>
      </c>
      <c r="F1276" s="319" t="s">
        <v>5491</v>
      </c>
      <c r="G1276" s="173" t="s">
        <v>13</v>
      </c>
      <c r="H1276" s="173">
        <v>17.0</v>
      </c>
      <c r="I1276" s="89" t="s">
        <v>64</v>
      </c>
      <c r="J1276" s="274" t="s">
        <v>342</v>
      </c>
      <c r="K1276" s="278"/>
      <c r="L1276" s="108" t="s">
        <v>5492</v>
      </c>
      <c r="M1276" s="89" t="s">
        <v>788</v>
      </c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</row>
    <row r="1277">
      <c r="A1277" s="7">
        <v>1276.0</v>
      </c>
      <c r="B1277" s="7">
        <v>2.0</v>
      </c>
      <c r="C1277" s="50" t="s">
        <v>701</v>
      </c>
      <c r="D1277" s="64" t="s">
        <v>58</v>
      </c>
      <c r="E1277" s="67" t="s">
        <v>702</v>
      </c>
      <c r="F1277" s="64" t="s">
        <v>703</v>
      </c>
      <c r="G1277" s="56" t="s">
        <v>13</v>
      </c>
      <c r="H1277" s="56">
        <v>17.0</v>
      </c>
      <c r="I1277" s="53"/>
      <c r="J1277" s="274" t="s">
        <v>342</v>
      </c>
      <c r="K1277" s="66"/>
      <c r="L1277" s="57" t="s">
        <v>704</v>
      </c>
      <c r="M1277" s="53" t="s">
        <v>705</v>
      </c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</row>
    <row r="1278">
      <c r="A1278" s="7">
        <v>1277.0</v>
      </c>
      <c r="B1278" s="7">
        <v>3.0</v>
      </c>
      <c r="C1278" s="160" t="s">
        <v>2139</v>
      </c>
      <c r="D1278" s="227" t="s">
        <v>1288</v>
      </c>
      <c r="E1278" s="227" t="s">
        <v>24</v>
      </c>
      <c r="F1278" s="227" t="s">
        <v>2140</v>
      </c>
      <c r="G1278" s="116" t="s">
        <v>13</v>
      </c>
      <c r="H1278" s="116">
        <v>17.0</v>
      </c>
      <c r="I1278" s="114" t="s">
        <v>2141</v>
      </c>
      <c r="J1278" s="274" t="s">
        <v>342</v>
      </c>
      <c r="K1278" s="126">
        <v>20.0</v>
      </c>
      <c r="L1278" s="121" t="s">
        <v>5493</v>
      </c>
      <c r="M1278" s="114" t="s">
        <v>705</v>
      </c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</row>
    <row r="1279">
      <c r="A1279" s="7">
        <v>1278.0</v>
      </c>
      <c r="B1279" s="7">
        <v>4.0</v>
      </c>
      <c r="C1279" s="191" t="s">
        <v>5494</v>
      </c>
      <c r="D1279" s="319" t="s">
        <v>5495</v>
      </c>
      <c r="E1279" s="284" t="s">
        <v>5496</v>
      </c>
      <c r="F1279" s="319" t="s">
        <v>5497</v>
      </c>
      <c r="G1279" s="173" t="s">
        <v>13</v>
      </c>
      <c r="H1279" s="173">
        <v>18.0</v>
      </c>
      <c r="I1279" s="89" t="s">
        <v>77</v>
      </c>
      <c r="J1279" s="274" t="s">
        <v>342</v>
      </c>
      <c r="K1279" s="278"/>
      <c r="L1279" s="108" t="s">
        <v>5498</v>
      </c>
      <c r="M1279" s="89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</row>
    <row r="1280">
      <c r="A1280" s="7">
        <v>1279.0</v>
      </c>
      <c r="B1280" s="7">
        <v>5.0</v>
      </c>
      <c r="C1280" s="160" t="s">
        <v>2147</v>
      </c>
      <c r="D1280" s="227" t="s">
        <v>2148</v>
      </c>
      <c r="E1280" s="227" t="s">
        <v>2149</v>
      </c>
      <c r="F1280" s="227" t="s">
        <v>363</v>
      </c>
      <c r="G1280" s="104" t="s">
        <v>13</v>
      </c>
      <c r="H1280" s="104">
        <v>18.0</v>
      </c>
      <c r="I1280" s="114" t="s">
        <v>371</v>
      </c>
      <c r="J1280" s="274" t="s">
        <v>342</v>
      </c>
      <c r="K1280" s="126">
        <v>60.0</v>
      </c>
      <c r="L1280" s="115" t="s">
        <v>5499</v>
      </c>
      <c r="M1280" s="114" t="s">
        <v>705</v>
      </c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</row>
    <row r="1281">
      <c r="A1281" s="7">
        <v>1280.0</v>
      </c>
      <c r="B1281" s="7">
        <v>6.0</v>
      </c>
      <c r="C1281" s="191" t="s">
        <v>5500</v>
      </c>
      <c r="D1281" s="274" t="s">
        <v>79</v>
      </c>
      <c r="E1281" s="274" t="s">
        <v>5501</v>
      </c>
      <c r="F1281" s="274" t="s">
        <v>3291</v>
      </c>
      <c r="G1281" s="7" t="s">
        <v>13</v>
      </c>
      <c r="H1281" s="7">
        <v>19.0</v>
      </c>
      <c r="I1281" s="89" t="s">
        <v>3015</v>
      </c>
      <c r="J1281" s="274" t="s">
        <v>342</v>
      </c>
      <c r="K1281" s="278"/>
      <c r="L1281" s="87" t="s">
        <v>5502</v>
      </c>
      <c r="M1281" s="89" t="s">
        <v>788</v>
      </c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</row>
    <row r="1282">
      <c r="A1282" s="7">
        <v>1281.0</v>
      </c>
      <c r="B1282" s="7">
        <v>7.0</v>
      </c>
      <c r="C1282" s="160" t="s">
        <v>2142</v>
      </c>
      <c r="D1282" s="227" t="s">
        <v>2143</v>
      </c>
      <c r="E1282" s="227" t="s">
        <v>2144</v>
      </c>
      <c r="F1282" s="227" t="s">
        <v>33</v>
      </c>
      <c r="G1282" s="116" t="s">
        <v>13</v>
      </c>
      <c r="H1282" s="116">
        <v>19.0</v>
      </c>
      <c r="I1282" s="114" t="s">
        <v>537</v>
      </c>
      <c r="J1282" s="274" t="s">
        <v>342</v>
      </c>
      <c r="K1282" s="126">
        <v>40.0</v>
      </c>
      <c r="L1282" s="115" t="s">
        <v>5503</v>
      </c>
      <c r="M1282" s="114" t="s">
        <v>791</v>
      </c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</row>
    <row r="1283">
      <c r="A1283" s="7">
        <v>1282.0</v>
      </c>
      <c r="B1283" s="7">
        <v>8.0</v>
      </c>
      <c r="C1283" s="160" t="s">
        <v>2145</v>
      </c>
      <c r="D1283" s="227" t="s">
        <v>276</v>
      </c>
      <c r="E1283" s="227" t="s">
        <v>2146</v>
      </c>
      <c r="F1283" s="227" t="s">
        <v>175</v>
      </c>
      <c r="G1283" s="116" t="s">
        <v>13</v>
      </c>
      <c r="H1283" s="116">
        <v>19.0</v>
      </c>
      <c r="I1283" s="114" t="s">
        <v>422</v>
      </c>
      <c r="J1283" s="274" t="s">
        <v>342</v>
      </c>
      <c r="K1283" s="126">
        <v>40.0</v>
      </c>
      <c r="L1283" s="115" t="s">
        <v>5504</v>
      </c>
      <c r="M1283" s="114" t="s">
        <v>791</v>
      </c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</row>
    <row r="1284">
      <c r="A1284" s="7">
        <v>1283.0</v>
      </c>
      <c r="B1284" s="7">
        <v>9.0</v>
      </c>
      <c r="C1284" s="191" t="s">
        <v>5505</v>
      </c>
      <c r="D1284" s="277" t="s">
        <v>2418</v>
      </c>
      <c r="E1284" s="274" t="s">
        <v>88</v>
      </c>
      <c r="F1284" s="277" t="s">
        <v>66</v>
      </c>
      <c r="G1284" s="7" t="s">
        <v>22</v>
      </c>
      <c r="H1284" s="7">
        <v>19.0</v>
      </c>
      <c r="I1284" s="89" t="s">
        <v>232</v>
      </c>
      <c r="J1284" s="274" t="s">
        <v>342</v>
      </c>
      <c r="K1284" s="278"/>
      <c r="L1284" s="87" t="s">
        <v>5506</v>
      </c>
      <c r="M1284" s="89" t="s">
        <v>771</v>
      </c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</row>
    <row r="1285">
      <c r="A1285" s="7">
        <v>1284.0</v>
      </c>
      <c r="B1285" s="7">
        <v>10.0</v>
      </c>
      <c r="C1285" s="191" t="s">
        <v>5507</v>
      </c>
      <c r="D1285" s="89" t="s">
        <v>5508</v>
      </c>
      <c r="E1285" s="89" t="s">
        <v>290</v>
      </c>
      <c r="F1285" s="89" t="s">
        <v>5509</v>
      </c>
      <c r="G1285" s="7" t="s">
        <v>22</v>
      </c>
      <c r="H1285" s="7">
        <v>20.0</v>
      </c>
      <c r="I1285" s="89" t="s">
        <v>98</v>
      </c>
      <c r="J1285" s="274" t="s">
        <v>342</v>
      </c>
      <c r="K1285" s="278"/>
      <c r="L1285" s="87" t="s">
        <v>5510</v>
      </c>
      <c r="M1285" s="89" t="s">
        <v>705</v>
      </c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</row>
    <row r="1286">
      <c r="A1286" s="7">
        <v>1285.0</v>
      </c>
      <c r="B1286" s="7">
        <v>11.0</v>
      </c>
      <c r="C1286" s="160" t="s">
        <v>2303</v>
      </c>
      <c r="D1286" s="235" t="s">
        <v>69</v>
      </c>
      <c r="E1286" s="227" t="s">
        <v>88</v>
      </c>
      <c r="F1286" s="235" t="s">
        <v>1103</v>
      </c>
      <c r="G1286" s="116" t="s">
        <v>13</v>
      </c>
      <c r="H1286" s="116">
        <v>17.0</v>
      </c>
      <c r="I1286" s="114" t="s">
        <v>72</v>
      </c>
      <c r="J1286" s="274" t="s">
        <v>342</v>
      </c>
      <c r="K1286" s="126">
        <v>40.0</v>
      </c>
      <c r="L1286" s="121" t="s">
        <v>5511</v>
      </c>
      <c r="M1286" s="114" t="s">
        <v>705</v>
      </c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</row>
    <row r="1287">
      <c r="A1287" s="7">
        <v>1286.0</v>
      </c>
      <c r="B1287" s="7">
        <v>12.0</v>
      </c>
      <c r="C1287" s="191" t="s">
        <v>5512</v>
      </c>
      <c r="D1287" s="277" t="s">
        <v>1253</v>
      </c>
      <c r="E1287" s="274" t="s">
        <v>88</v>
      </c>
      <c r="F1287" s="277" t="s">
        <v>84</v>
      </c>
      <c r="G1287" s="7" t="s">
        <v>13</v>
      </c>
      <c r="H1287" s="7">
        <v>17.0</v>
      </c>
      <c r="I1287" s="89" t="s">
        <v>764</v>
      </c>
      <c r="J1287" s="274" t="s">
        <v>342</v>
      </c>
      <c r="K1287" s="278"/>
      <c r="L1287" s="108" t="s">
        <v>5513</v>
      </c>
      <c r="M1287" s="89" t="s">
        <v>705</v>
      </c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</row>
    <row r="1288">
      <c r="A1288" s="7">
        <v>1287.0</v>
      </c>
      <c r="B1288" s="7">
        <v>13.0</v>
      </c>
      <c r="C1288" s="160" t="s">
        <v>2307</v>
      </c>
      <c r="D1288" s="242" t="s">
        <v>2308</v>
      </c>
      <c r="E1288" s="243" t="s">
        <v>2309</v>
      </c>
      <c r="F1288" s="242" t="s">
        <v>37</v>
      </c>
      <c r="G1288" s="169" t="s">
        <v>13</v>
      </c>
      <c r="H1288" s="104">
        <v>17.0</v>
      </c>
      <c r="I1288" s="114" t="s">
        <v>119</v>
      </c>
      <c r="J1288" s="274" t="s">
        <v>342</v>
      </c>
      <c r="K1288" s="126">
        <v>40.0</v>
      </c>
      <c r="L1288" s="115"/>
      <c r="M1288" s="114" t="s">
        <v>705</v>
      </c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</row>
    <row r="1289">
      <c r="A1289" s="7">
        <v>1288.0</v>
      </c>
      <c r="B1289" s="7">
        <v>14.0</v>
      </c>
      <c r="C1289" s="191" t="s">
        <v>5514</v>
      </c>
      <c r="D1289" s="277" t="s">
        <v>5515</v>
      </c>
      <c r="E1289" s="274" t="s">
        <v>5516</v>
      </c>
      <c r="F1289" s="277" t="s">
        <v>1714</v>
      </c>
      <c r="G1289" s="7" t="s">
        <v>13</v>
      </c>
      <c r="H1289" s="7">
        <v>17.0</v>
      </c>
      <c r="I1289" s="89" t="s">
        <v>764</v>
      </c>
      <c r="J1289" s="274" t="s">
        <v>342</v>
      </c>
      <c r="K1289" s="278"/>
      <c r="L1289" s="108" t="s">
        <v>5517</v>
      </c>
      <c r="M1289" s="323" t="s">
        <v>705</v>
      </c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</row>
    <row r="1290">
      <c r="A1290" s="7">
        <v>1289.0</v>
      </c>
      <c r="B1290" s="7">
        <v>15.0</v>
      </c>
      <c r="C1290" s="160" t="s">
        <v>2310</v>
      </c>
      <c r="D1290" s="235" t="s">
        <v>62</v>
      </c>
      <c r="E1290" s="227" t="s">
        <v>2311</v>
      </c>
      <c r="F1290" s="235" t="s">
        <v>1714</v>
      </c>
      <c r="G1290" s="116" t="s">
        <v>13</v>
      </c>
      <c r="H1290" s="116">
        <v>17.0</v>
      </c>
      <c r="I1290" s="114" t="s">
        <v>72</v>
      </c>
      <c r="J1290" s="274" t="s">
        <v>342</v>
      </c>
      <c r="K1290" s="126">
        <v>40.0</v>
      </c>
      <c r="L1290" s="121" t="s">
        <v>5522</v>
      </c>
      <c r="M1290" s="114" t="s">
        <v>705</v>
      </c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</row>
    <row r="1291">
      <c r="A1291" s="7">
        <v>1290.0</v>
      </c>
      <c r="B1291" s="7">
        <v>16.0</v>
      </c>
      <c r="C1291" s="191" t="s">
        <v>5523</v>
      </c>
      <c r="D1291" s="277" t="s">
        <v>5524</v>
      </c>
      <c r="E1291" s="274" t="s">
        <v>2342</v>
      </c>
      <c r="F1291" s="277" t="s">
        <v>1203</v>
      </c>
      <c r="G1291" s="7" t="s">
        <v>13</v>
      </c>
      <c r="H1291" s="7">
        <v>17.0</v>
      </c>
      <c r="I1291" s="89" t="s">
        <v>359</v>
      </c>
      <c r="J1291" s="274" t="s">
        <v>342</v>
      </c>
      <c r="K1291" s="278"/>
      <c r="L1291" s="108" t="s">
        <v>5525</v>
      </c>
      <c r="M1291" s="323" t="s">
        <v>705</v>
      </c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</row>
    <row r="1292">
      <c r="A1292" s="7">
        <v>1291.0</v>
      </c>
      <c r="B1292" s="7">
        <v>17.0</v>
      </c>
      <c r="C1292" s="191" t="s">
        <v>5526</v>
      </c>
      <c r="D1292" s="277" t="s">
        <v>125</v>
      </c>
      <c r="E1292" s="274" t="s">
        <v>2342</v>
      </c>
      <c r="F1292" s="277" t="s">
        <v>5527</v>
      </c>
      <c r="G1292" s="7" t="s">
        <v>13</v>
      </c>
      <c r="H1292" s="7">
        <v>17.0</v>
      </c>
      <c r="I1292" s="89" t="s">
        <v>712</v>
      </c>
      <c r="J1292" s="274" t="s">
        <v>342</v>
      </c>
      <c r="K1292" s="278"/>
      <c r="L1292" s="108" t="s">
        <v>5528</v>
      </c>
      <c r="M1292" s="323" t="s">
        <v>705</v>
      </c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</row>
    <row r="1293">
      <c r="A1293" s="7">
        <v>1292.0</v>
      </c>
      <c r="B1293" s="7">
        <v>18.0</v>
      </c>
      <c r="C1293" s="191" t="s">
        <v>5529</v>
      </c>
      <c r="D1293" s="277" t="s">
        <v>5530</v>
      </c>
      <c r="E1293" s="274" t="s">
        <v>489</v>
      </c>
      <c r="F1293" s="277" t="s">
        <v>2986</v>
      </c>
      <c r="G1293" s="7" t="s">
        <v>13</v>
      </c>
      <c r="H1293" s="7">
        <v>17.0</v>
      </c>
      <c r="I1293" s="89" t="s">
        <v>2338</v>
      </c>
      <c r="J1293" s="274" t="s">
        <v>342</v>
      </c>
      <c r="K1293" s="278"/>
      <c r="L1293" s="108" t="s">
        <v>5531</v>
      </c>
      <c r="M1293" s="323" t="s">
        <v>705</v>
      </c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</row>
    <row r="1294">
      <c r="A1294" s="7">
        <v>1293.0</v>
      </c>
      <c r="B1294" s="7">
        <v>19.0</v>
      </c>
      <c r="C1294" s="160" t="s">
        <v>2316</v>
      </c>
      <c r="D1294" s="235" t="s">
        <v>827</v>
      </c>
      <c r="E1294" s="227" t="s">
        <v>2317</v>
      </c>
      <c r="F1294" s="235" t="s">
        <v>2318</v>
      </c>
      <c r="G1294" s="116" t="s">
        <v>13</v>
      </c>
      <c r="H1294" s="116">
        <v>17.0</v>
      </c>
      <c r="I1294" s="114" t="s">
        <v>119</v>
      </c>
      <c r="J1294" s="274" t="s">
        <v>342</v>
      </c>
      <c r="K1294" s="126">
        <v>40.0</v>
      </c>
      <c r="L1294" s="121" t="s">
        <v>5532</v>
      </c>
      <c r="M1294" s="114" t="s">
        <v>705</v>
      </c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</row>
    <row r="1295">
      <c r="A1295" s="7">
        <v>1294.0</v>
      </c>
      <c r="B1295" s="7">
        <v>20.0</v>
      </c>
      <c r="C1295" s="160" t="s">
        <v>2166</v>
      </c>
      <c r="D1295" s="235" t="s">
        <v>2167</v>
      </c>
      <c r="E1295" s="227" t="s">
        <v>448</v>
      </c>
      <c r="F1295" s="235" t="s">
        <v>17</v>
      </c>
      <c r="G1295" s="116" t="s">
        <v>13</v>
      </c>
      <c r="H1295" s="116">
        <v>17.0</v>
      </c>
      <c r="I1295" s="114" t="s">
        <v>412</v>
      </c>
      <c r="J1295" s="274" t="s">
        <v>342</v>
      </c>
      <c r="K1295" s="126">
        <v>20.0</v>
      </c>
      <c r="L1295" s="121" t="s">
        <v>5533</v>
      </c>
      <c r="M1295" s="114" t="s">
        <v>705</v>
      </c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</row>
    <row r="1296">
      <c r="A1296" s="7">
        <v>1295.0</v>
      </c>
      <c r="B1296" s="7">
        <v>21.0</v>
      </c>
      <c r="C1296" s="160" t="s">
        <v>2375</v>
      </c>
      <c r="D1296" s="235" t="s">
        <v>2376</v>
      </c>
      <c r="E1296" s="227" t="s">
        <v>440</v>
      </c>
      <c r="F1296" s="235" t="s">
        <v>1711</v>
      </c>
      <c r="G1296" s="116" t="s">
        <v>13</v>
      </c>
      <c r="H1296" s="116">
        <v>17.0</v>
      </c>
      <c r="I1296" s="114" t="s">
        <v>119</v>
      </c>
      <c r="J1296" s="274" t="s">
        <v>342</v>
      </c>
      <c r="K1296" s="126">
        <v>60.0</v>
      </c>
      <c r="L1296" s="121" t="s">
        <v>5534</v>
      </c>
      <c r="M1296" s="114" t="s">
        <v>705</v>
      </c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</row>
    <row r="1297">
      <c r="A1297" s="7">
        <v>1296.0</v>
      </c>
      <c r="B1297" s="7">
        <v>22.0</v>
      </c>
      <c r="C1297" s="191" t="s">
        <v>5535</v>
      </c>
      <c r="D1297" s="277" t="s">
        <v>5536</v>
      </c>
      <c r="E1297" s="274" t="s">
        <v>440</v>
      </c>
      <c r="F1297" s="277" t="s">
        <v>5537</v>
      </c>
      <c r="G1297" s="7" t="s">
        <v>13</v>
      </c>
      <c r="H1297" s="7">
        <v>17.0</v>
      </c>
      <c r="I1297" s="89" t="s">
        <v>412</v>
      </c>
      <c r="J1297" s="274" t="s">
        <v>342</v>
      </c>
      <c r="K1297" s="278"/>
      <c r="L1297" s="108" t="s">
        <v>5538</v>
      </c>
      <c r="M1297" s="89" t="s">
        <v>705</v>
      </c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</row>
    <row r="1298">
      <c r="A1298" s="7">
        <v>1297.0</v>
      </c>
      <c r="B1298" s="7">
        <v>23.0</v>
      </c>
      <c r="C1298" s="191" t="s">
        <v>5539</v>
      </c>
      <c r="D1298" s="277" t="s">
        <v>5067</v>
      </c>
      <c r="E1298" s="274" t="s">
        <v>5540</v>
      </c>
      <c r="F1298" s="277" t="s">
        <v>5541</v>
      </c>
      <c r="G1298" s="7" t="s">
        <v>13</v>
      </c>
      <c r="H1298" s="7">
        <v>17.0</v>
      </c>
      <c r="I1298" s="89" t="s">
        <v>5542</v>
      </c>
      <c r="J1298" s="274" t="s">
        <v>342</v>
      </c>
      <c r="K1298" s="278"/>
      <c r="L1298" s="108" t="s">
        <v>5543</v>
      </c>
      <c r="M1298" s="323" t="s">
        <v>705</v>
      </c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</row>
    <row r="1299">
      <c r="A1299" s="7">
        <v>1298.0</v>
      </c>
      <c r="B1299" s="7">
        <v>24.0</v>
      </c>
      <c r="C1299" s="160" t="s">
        <v>2193</v>
      </c>
      <c r="D1299" s="235" t="s">
        <v>2194</v>
      </c>
      <c r="E1299" s="227" t="s">
        <v>146</v>
      </c>
      <c r="F1299" s="235" t="s">
        <v>1368</v>
      </c>
      <c r="G1299" s="116" t="s">
        <v>13</v>
      </c>
      <c r="H1299" s="116">
        <v>17.0</v>
      </c>
      <c r="I1299" s="114" t="s">
        <v>422</v>
      </c>
      <c r="J1299" s="274" t="s">
        <v>342</v>
      </c>
      <c r="K1299" s="126">
        <v>20.0</v>
      </c>
      <c r="L1299" s="121" t="s">
        <v>5544</v>
      </c>
      <c r="M1299" s="114" t="s">
        <v>705</v>
      </c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</row>
    <row r="1300">
      <c r="A1300" s="7">
        <v>1299.0</v>
      </c>
      <c r="B1300" s="7">
        <v>25.0</v>
      </c>
      <c r="C1300" s="160" t="s">
        <v>2195</v>
      </c>
      <c r="D1300" s="235" t="s">
        <v>2196</v>
      </c>
      <c r="E1300" s="227" t="s">
        <v>146</v>
      </c>
      <c r="F1300" s="235" t="s">
        <v>533</v>
      </c>
      <c r="G1300" s="116" t="s">
        <v>13</v>
      </c>
      <c r="H1300" s="116">
        <v>17.0</v>
      </c>
      <c r="I1300" s="114" t="s">
        <v>643</v>
      </c>
      <c r="J1300" s="274" t="s">
        <v>342</v>
      </c>
      <c r="K1300" s="126">
        <v>20.0</v>
      </c>
      <c r="L1300" s="121" t="s">
        <v>5545</v>
      </c>
      <c r="M1300" s="114" t="s">
        <v>705</v>
      </c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</row>
    <row r="1301">
      <c r="A1301" s="7">
        <v>1300.0</v>
      </c>
      <c r="B1301" s="7">
        <v>26.0</v>
      </c>
      <c r="C1301" s="191" t="s">
        <v>5546</v>
      </c>
      <c r="D1301" s="277" t="s">
        <v>173</v>
      </c>
      <c r="E1301" s="274" t="s">
        <v>1691</v>
      </c>
      <c r="F1301" s="277" t="s">
        <v>340</v>
      </c>
      <c r="G1301" s="7" t="s">
        <v>13</v>
      </c>
      <c r="H1301" s="7">
        <v>17.0</v>
      </c>
      <c r="I1301" s="89" t="s">
        <v>14</v>
      </c>
      <c r="J1301" s="274" t="s">
        <v>342</v>
      </c>
      <c r="K1301" s="278"/>
      <c r="L1301" s="108" t="s">
        <v>5547</v>
      </c>
      <c r="M1301" s="323" t="s">
        <v>705</v>
      </c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</row>
    <row r="1302">
      <c r="A1302" s="7">
        <v>1301.0</v>
      </c>
      <c r="B1302" s="7">
        <v>27.0</v>
      </c>
      <c r="C1302" s="160" t="s">
        <v>2205</v>
      </c>
      <c r="D1302" s="235" t="s">
        <v>2206</v>
      </c>
      <c r="E1302" s="227" t="s">
        <v>2207</v>
      </c>
      <c r="F1302" s="235" t="s">
        <v>415</v>
      </c>
      <c r="G1302" s="116" t="s">
        <v>13</v>
      </c>
      <c r="H1302" s="116">
        <v>17.0</v>
      </c>
      <c r="I1302" s="114" t="s">
        <v>77</v>
      </c>
      <c r="J1302" s="274" t="s">
        <v>342</v>
      </c>
      <c r="K1302" s="126">
        <v>20.0</v>
      </c>
      <c r="L1302" s="121" t="s">
        <v>5548</v>
      </c>
      <c r="M1302" s="114" t="s">
        <v>705</v>
      </c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</row>
    <row r="1303">
      <c r="A1303" s="7">
        <v>1302.0</v>
      </c>
      <c r="B1303" s="7">
        <v>28.0</v>
      </c>
      <c r="C1303" s="191" t="s">
        <v>5549</v>
      </c>
      <c r="D1303" s="277" t="s">
        <v>116</v>
      </c>
      <c r="E1303" s="274" t="s">
        <v>25</v>
      </c>
      <c r="F1303" s="277" t="s">
        <v>5550</v>
      </c>
      <c r="G1303" s="7" t="s">
        <v>13</v>
      </c>
      <c r="H1303" s="7">
        <v>17.0</v>
      </c>
      <c r="I1303" s="89" t="s">
        <v>5551</v>
      </c>
      <c r="J1303" s="274" t="s">
        <v>342</v>
      </c>
      <c r="K1303" s="278"/>
      <c r="L1303" s="108" t="s">
        <v>5552</v>
      </c>
      <c r="M1303" s="323" t="s">
        <v>705</v>
      </c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</row>
    <row r="1304">
      <c r="A1304" s="7">
        <v>1303.0</v>
      </c>
      <c r="B1304" s="7">
        <v>29.0</v>
      </c>
      <c r="C1304" s="191" t="s">
        <v>5553</v>
      </c>
      <c r="D1304" s="277" t="s">
        <v>351</v>
      </c>
      <c r="E1304" s="274" t="s">
        <v>5554</v>
      </c>
      <c r="F1304" s="277" t="s">
        <v>5555</v>
      </c>
      <c r="G1304" s="7" t="s">
        <v>13</v>
      </c>
      <c r="H1304" s="7">
        <v>17.0</v>
      </c>
      <c r="I1304" s="89" t="s">
        <v>77</v>
      </c>
      <c r="J1304" s="274" t="s">
        <v>342</v>
      </c>
      <c r="K1304" s="278"/>
      <c r="L1304" s="108" t="s">
        <v>5556</v>
      </c>
      <c r="M1304" s="323" t="s">
        <v>705</v>
      </c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</row>
    <row r="1305">
      <c r="A1305" s="7">
        <v>1304.0</v>
      </c>
      <c r="B1305" s="7">
        <v>30.0</v>
      </c>
      <c r="C1305" s="191" t="s">
        <v>5557</v>
      </c>
      <c r="D1305" s="277" t="s">
        <v>5558</v>
      </c>
      <c r="E1305" s="274" t="s">
        <v>430</v>
      </c>
      <c r="F1305" s="277" t="s">
        <v>495</v>
      </c>
      <c r="G1305" s="7" t="s">
        <v>13</v>
      </c>
      <c r="H1305" s="7">
        <v>17.0</v>
      </c>
      <c r="I1305" s="89" t="s">
        <v>712</v>
      </c>
      <c r="J1305" s="274" t="s">
        <v>342</v>
      </c>
      <c r="K1305" s="278"/>
      <c r="L1305" s="108" t="s">
        <v>5559</v>
      </c>
      <c r="M1305" s="323" t="s">
        <v>705</v>
      </c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</row>
    <row r="1306">
      <c r="A1306" s="7">
        <v>1305.0</v>
      </c>
      <c r="B1306" s="7">
        <v>31.0</v>
      </c>
      <c r="C1306" s="191" t="s">
        <v>5560</v>
      </c>
      <c r="D1306" s="277" t="s">
        <v>5561</v>
      </c>
      <c r="E1306" s="274" t="s">
        <v>5562</v>
      </c>
      <c r="F1306" s="277" t="s">
        <v>5563</v>
      </c>
      <c r="G1306" s="7" t="s">
        <v>13</v>
      </c>
      <c r="H1306" s="7">
        <v>17.0</v>
      </c>
      <c r="I1306" s="89" t="s">
        <v>5551</v>
      </c>
      <c r="J1306" s="274" t="s">
        <v>342</v>
      </c>
      <c r="K1306" s="278"/>
      <c r="L1306" s="108" t="s">
        <v>5564</v>
      </c>
      <c r="M1306" s="323" t="s">
        <v>705</v>
      </c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</row>
    <row r="1307">
      <c r="A1307" s="7">
        <v>1306.0</v>
      </c>
      <c r="B1307" s="7">
        <v>32.0</v>
      </c>
      <c r="C1307" s="191" t="s">
        <v>5565</v>
      </c>
      <c r="D1307" s="277" t="s">
        <v>5566</v>
      </c>
      <c r="E1307" s="274" t="s">
        <v>5567</v>
      </c>
      <c r="F1307" s="277" t="s">
        <v>5568</v>
      </c>
      <c r="G1307" s="7" t="s">
        <v>13</v>
      </c>
      <c r="H1307" s="7">
        <v>17.0</v>
      </c>
      <c r="I1307" s="89" t="s">
        <v>119</v>
      </c>
      <c r="J1307" s="274" t="s">
        <v>342</v>
      </c>
      <c r="K1307" s="278"/>
      <c r="L1307" s="108" t="s">
        <v>5569</v>
      </c>
      <c r="M1307" s="323" t="s">
        <v>705</v>
      </c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</row>
    <row r="1308">
      <c r="A1308" s="7">
        <v>1307.0</v>
      </c>
      <c r="B1308" s="7">
        <v>33.0</v>
      </c>
      <c r="C1308" s="191" t="s">
        <v>5570</v>
      </c>
      <c r="D1308" s="277" t="s">
        <v>5020</v>
      </c>
      <c r="E1308" s="274" t="s">
        <v>2465</v>
      </c>
      <c r="F1308" s="277" t="s">
        <v>5571</v>
      </c>
      <c r="G1308" s="7" t="s">
        <v>13</v>
      </c>
      <c r="H1308" s="7">
        <v>17.0</v>
      </c>
      <c r="I1308" s="89" t="s">
        <v>119</v>
      </c>
      <c r="J1308" s="274" t="s">
        <v>342</v>
      </c>
      <c r="K1308" s="278"/>
      <c r="L1308" s="108" t="s">
        <v>5572</v>
      </c>
      <c r="M1308" s="323" t="s">
        <v>705</v>
      </c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</row>
    <row r="1309">
      <c r="A1309" s="7">
        <v>1308.0</v>
      </c>
      <c r="B1309" s="7">
        <v>34.0</v>
      </c>
      <c r="C1309" s="160" t="s">
        <v>2217</v>
      </c>
      <c r="D1309" s="227" t="s">
        <v>173</v>
      </c>
      <c r="E1309" s="227" t="s">
        <v>39</v>
      </c>
      <c r="F1309" s="235" t="s">
        <v>37</v>
      </c>
      <c r="G1309" s="116" t="s">
        <v>13</v>
      </c>
      <c r="H1309" s="116">
        <v>17.0</v>
      </c>
      <c r="I1309" s="114" t="s">
        <v>61</v>
      </c>
      <c r="J1309" s="274" t="s">
        <v>342</v>
      </c>
      <c r="K1309" s="126">
        <v>20.0</v>
      </c>
      <c r="L1309" s="121" t="s">
        <v>5573</v>
      </c>
      <c r="M1309" s="114" t="s">
        <v>705</v>
      </c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</row>
    <row r="1310">
      <c r="A1310" s="7">
        <v>1309.0</v>
      </c>
      <c r="B1310" s="7">
        <v>35.0</v>
      </c>
      <c r="C1310" s="160" t="s">
        <v>2218</v>
      </c>
      <c r="D1310" s="227" t="s">
        <v>1781</v>
      </c>
      <c r="E1310" s="227" t="s">
        <v>2219</v>
      </c>
      <c r="F1310" s="227" t="s">
        <v>2220</v>
      </c>
      <c r="G1310" s="116" t="s">
        <v>13</v>
      </c>
      <c r="H1310" s="116">
        <v>17.0</v>
      </c>
      <c r="I1310" s="114" t="s">
        <v>537</v>
      </c>
      <c r="J1310" s="274" t="s">
        <v>342</v>
      </c>
      <c r="K1310" s="126">
        <v>20.0</v>
      </c>
      <c r="L1310" s="121" t="s">
        <v>5574</v>
      </c>
      <c r="M1310" s="114" t="s">
        <v>705</v>
      </c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</row>
    <row r="1311">
      <c r="A1311" s="7">
        <v>1310.0</v>
      </c>
      <c r="B1311" s="7">
        <v>36.0</v>
      </c>
      <c r="C1311" s="160" t="s">
        <v>2339</v>
      </c>
      <c r="D1311" s="235" t="s">
        <v>302</v>
      </c>
      <c r="E1311" s="227" t="s">
        <v>1528</v>
      </c>
      <c r="F1311" s="235" t="s">
        <v>2340</v>
      </c>
      <c r="G1311" s="116" t="s">
        <v>13</v>
      </c>
      <c r="H1311" s="116">
        <v>17.0</v>
      </c>
      <c r="I1311" s="114" t="s">
        <v>764</v>
      </c>
      <c r="J1311" s="274" t="s">
        <v>342</v>
      </c>
      <c r="K1311" s="126">
        <v>40.0</v>
      </c>
      <c r="L1311" s="121" t="s">
        <v>5575</v>
      </c>
      <c r="M1311" s="114" t="s">
        <v>705</v>
      </c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</row>
    <row r="1312">
      <c r="A1312" s="7">
        <v>1311.0</v>
      </c>
      <c r="B1312" s="7">
        <v>37.0</v>
      </c>
      <c r="C1312" s="191" t="s">
        <v>5576</v>
      </c>
      <c r="D1312" s="277" t="s">
        <v>1271</v>
      </c>
      <c r="E1312" s="274" t="s">
        <v>5577</v>
      </c>
      <c r="F1312" s="277" t="s">
        <v>5578</v>
      </c>
      <c r="G1312" s="7" t="s">
        <v>13</v>
      </c>
      <c r="H1312" s="7">
        <v>17.0</v>
      </c>
      <c r="I1312" s="89" t="s">
        <v>422</v>
      </c>
      <c r="J1312" s="274" t="s">
        <v>342</v>
      </c>
      <c r="K1312" s="278"/>
      <c r="L1312" s="108" t="s">
        <v>5579</v>
      </c>
      <c r="M1312" s="323" t="s">
        <v>705</v>
      </c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</row>
    <row r="1313">
      <c r="A1313" s="7">
        <v>1312.0</v>
      </c>
      <c r="B1313" s="7">
        <v>38.0</v>
      </c>
      <c r="C1313" s="191" t="s">
        <v>5580</v>
      </c>
      <c r="D1313" s="277" t="s">
        <v>5581</v>
      </c>
      <c r="E1313" s="274" t="s">
        <v>1478</v>
      </c>
      <c r="F1313" s="277" t="s">
        <v>1545</v>
      </c>
      <c r="G1313" s="7" t="s">
        <v>13</v>
      </c>
      <c r="H1313" s="7">
        <v>17.0</v>
      </c>
      <c r="I1313" s="89" t="s">
        <v>205</v>
      </c>
      <c r="J1313" s="274" t="s">
        <v>342</v>
      </c>
      <c r="K1313" s="278"/>
      <c r="L1313" s="108" t="s">
        <v>5582</v>
      </c>
      <c r="M1313" s="323" t="s">
        <v>705</v>
      </c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</row>
    <row r="1314">
      <c r="A1314" s="7">
        <v>1313.0</v>
      </c>
      <c r="B1314" s="7">
        <v>39.0</v>
      </c>
      <c r="C1314" s="160" t="s">
        <v>2235</v>
      </c>
      <c r="D1314" s="235" t="s">
        <v>2236</v>
      </c>
      <c r="E1314" s="227" t="s">
        <v>473</v>
      </c>
      <c r="F1314" s="235" t="s">
        <v>1070</v>
      </c>
      <c r="G1314" s="116" t="s">
        <v>13</v>
      </c>
      <c r="H1314" s="116">
        <v>17.0</v>
      </c>
      <c r="I1314" s="114" t="s">
        <v>412</v>
      </c>
      <c r="J1314" s="274" t="s">
        <v>342</v>
      </c>
      <c r="K1314" s="126">
        <v>20.0</v>
      </c>
      <c r="L1314" s="121" t="s">
        <v>5583</v>
      </c>
      <c r="M1314" s="114" t="s">
        <v>705</v>
      </c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</row>
    <row r="1315">
      <c r="A1315" s="7">
        <v>1314.0</v>
      </c>
      <c r="B1315" s="7">
        <v>40.0</v>
      </c>
      <c r="C1315" s="191" t="s">
        <v>5584</v>
      </c>
      <c r="D1315" s="277" t="s">
        <v>5585</v>
      </c>
      <c r="E1315" s="274" t="s">
        <v>5586</v>
      </c>
      <c r="F1315" s="277" t="s">
        <v>774</v>
      </c>
      <c r="G1315" s="7" t="s">
        <v>13</v>
      </c>
      <c r="H1315" s="7">
        <v>17.0</v>
      </c>
      <c r="I1315" s="89" t="s">
        <v>371</v>
      </c>
      <c r="J1315" s="274" t="s">
        <v>342</v>
      </c>
      <c r="K1315" s="278"/>
      <c r="L1315" s="108" t="s">
        <v>5587</v>
      </c>
      <c r="M1315" s="323" t="s">
        <v>705</v>
      </c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</row>
    <row r="1316">
      <c r="A1316" s="7">
        <v>1315.0</v>
      </c>
      <c r="B1316" s="7">
        <v>41.0</v>
      </c>
      <c r="C1316" s="191" t="s">
        <v>5588</v>
      </c>
      <c r="D1316" s="277" t="s">
        <v>5589</v>
      </c>
      <c r="E1316" s="274" t="s">
        <v>5590</v>
      </c>
      <c r="F1316" s="277" t="s">
        <v>3273</v>
      </c>
      <c r="G1316" s="7" t="s">
        <v>13</v>
      </c>
      <c r="H1316" s="7">
        <v>17.0</v>
      </c>
      <c r="I1316" s="89" t="s">
        <v>764</v>
      </c>
      <c r="J1316" s="274" t="s">
        <v>342</v>
      </c>
      <c r="K1316" s="278"/>
      <c r="L1316" s="108" t="s">
        <v>5591</v>
      </c>
      <c r="M1316" s="89" t="s">
        <v>705</v>
      </c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</row>
    <row r="1317">
      <c r="A1317" s="7">
        <v>1316.0</v>
      </c>
      <c r="B1317" s="7">
        <v>42.0</v>
      </c>
      <c r="C1317" s="191" t="s">
        <v>5592</v>
      </c>
      <c r="D1317" s="277" t="s">
        <v>5593</v>
      </c>
      <c r="E1317" s="274" t="s">
        <v>5594</v>
      </c>
      <c r="F1317" s="277" t="s">
        <v>561</v>
      </c>
      <c r="G1317" s="7" t="s">
        <v>13</v>
      </c>
      <c r="H1317" s="7">
        <v>17.0</v>
      </c>
      <c r="I1317" s="89" t="s">
        <v>407</v>
      </c>
      <c r="J1317" s="274" t="s">
        <v>342</v>
      </c>
      <c r="K1317" s="278"/>
      <c r="L1317" s="108" t="s">
        <v>5595</v>
      </c>
      <c r="M1317" s="89" t="s">
        <v>705</v>
      </c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</row>
    <row r="1318">
      <c r="A1318" s="7">
        <v>1317.0</v>
      </c>
      <c r="B1318" s="7">
        <v>43.0</v>
      </c>
      <c r="C1318" s="160" t="s">
        <v>2250</v>
      </c>
      <c r="D1318" s="235" t="s">
        <v>2251</v>
      </c>
      <c r="E1318" s="227" t="s">
        <v>34</v>
      </c>
      <c r="F1318" s="235" t="s">
        <v>2252</v>
      </c>
      <c r="G1318" s="116" t="s">
        <v>13</v>
      </c>
      <c r="H1318" s="116">
        <v>17.0</v>
      </c>
      <c r="I1318" s="114" t="s">
        <v>764</v>
      </c>
      <c r="J1318" s="274" t="s">
        <v>342</v>
      </c>
      <c r="K1318" s="126">
        <v>20.0</v>
      </c>
      <c r="L1318" s="121" t="s">
        <v>5596</v>
      </c>
      <c r="M1318" s="114" t="s">
        <v>705</v>
      </c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</row>
    <row r="1319">
      <c r="A1319" s="7">
        <v>1318.0</v>
      </c>
      <c r="B1319" s="7">
        <v>44.0</v>
      </c>
      <c r="C1319" s="191" t="s">
        <v>5597</v>
      </c>
      <c r="D1319" s="277" t="s">
        <v>351</v>
      </c>
      <c r="E1319" s="274" t="s">
        <v>567</v>
      </c>
      <c r="F1319" s="277" t="s">
        <v>181</v>
      </c>
      <c r="G1319" s="7" t="s">
        <v>13</v>
      </c>
      <c r="H1319" s="7">
        <v>17.0</v>
      </c>
      <c r="I1319" s="89" t="s">
        <v>205</v>
      </c>
      <c r="J1319" s="274" t="s">
        <v>342</v>
      </c>
      <c r="K1319" s="278"/>
      <c r="L1319" s="108" t="s">
        <v>5598</v>
      </c>
      <c r="M1319" s="89" t="s">
        <v>705</v>
      </c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</row>
    <row r="1320">
      <c r="A1320" s="7">
        <v>1319.0</v>
      </c>
      <c r="B1320" s="7">
        <v>45.0</v>
      </c>
      <c r="C1320" s="160" t="s">
        <v>2276</v>
      </c>
      <c r="D1320" s="235" t="s">
        <v>2277</v>
      </c>
      <c r="E1320" s="227" t="s">
        <v>2278</v>
      </c>
      <c r="F1320" s="235" t="s">
        <v>2279</v>
      </c>
      <c r="G1320" s="116" t="s">
        <v>13</v>
      </c>
      <c r="H1320" s="116">
        <v>17.0</v>
      </c>
      <c r="I1320" s="114" t="s">
        <v>77</v>
      </c>
      <c r="J1320" s="274" t="s">
        <v>342</v>
      </c>
      <c r="K1320" s="126">
        <v>20.0</v>
      </c>
      <c r="L1320" s="121" t="s">
        <v>5599</v>
      </c>
      <c r="M1320" s="114" t="s">
        <v>705</v>
      </c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</row>
    <row r="1321">
      <c r="A1321" s="7">
        <v>1320.0</v>
      </c>
      <c r="B1321" s="7">
        <v>46.0</v>
      </c>
      <c r="C1321" s="50" t="s">
        <v>706</v>
      </c>
      <c r="D1321" s="64" t="s">
        <v>451</v>
      </c>
      <c r="E1321" s="67" t="s">
        <v>707</v>
      </c>
      <c r="F1321" s="64" t="s">
        <v>533</v>
      </c>
      <c r="G1321" s="56" t="s">
        <v>13</v>
      </c>
      <c r="H1321" s="56">
        <v>17.0</v>
      </c>
      <c r="I1321" s="53" t="s">
        <v>708</v>
      </c>
      <c r="J1321" s="274" t="s">
        <v>342</v>
      </c>
      <c r="K1321" s="66"/>
      <c r="L1321" s="57" t="s">
        <v>709</v>
      </c>
      <c r="M1321" s="53" t="s">
        <v>705</v>
      </c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</row>
    <row r="1322">
      <c r="A1322" s="7">
        <v>1321.0</v>
      </c>
      <c r="B1322" s="7">
        <v>47.0</v>
      </c>
      <c r="C1322" s="191" t="s">
        <v>5600</v>
      </c>
      <c r="D1322" s="277" t="s">
        <v>129</v>
      </c>
      <c r="E1322" s="274" t="s">
        <v>837</v>
      </c>
      <c r="F1322" s="277" t="s">
        <v>5190</v>
      </c>
      <c r="G1322" s="7" t="s">
        <v>13</v>
      </c>
      <c r="H1322" s="7">
        <v>17.0</v>
      </c>
      <c r="I1322" s="89" t="s">
        <v>5551</v>
      </c>
      <c r="J1322" s="274" t="s">
        <v>342</v>
      </c>
      <c r="K1322" s="278"/>
      <c r="L1322" s="108" t="s">
        <v>5601</v>
      </c>
      <c r="M1322" s="323" t="s">
        <v>705</v>
      </c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</row>
    <row r="1323">
      <c r="A1323" s="7">
        <v>1322.0</v>
      </c>
      <c r="B1323" s="7">
        <v>48.0</v>
      </c>
      <c r="C1323" s="160" t="s">
        <v>2285</v>
      </c>
      <c r="D1323" s="235" t="s">
        <v>2286</v>
      </c>
      <c r="E1323" s="227" t="s">
        <v>2046</v>
      </c>
      <c r="F1323" s="235" t="s">
        <v>1348</v>
      </c>
      <c r="G1323" s="116" t="s">
        <v>13</v>
      </c>
      <c r="H1323" s="116">
        <v>17.0</v>
      </c>
      <c r="I1323" s="114" t="s">
        <v>77</v>
      </c>
      <c r="J1323" s="274" t="s">
        <v>342</v>
      </c>
      <c r="K1323" s="126">
        <v>20.0</v>
      </c>
      <c r="L1323" s="115" t="s">
        <v>5602</v>
      </c>
      <c r="M1323" s="114" t="s">
        <v>705</v>
      </c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</row>
    <row r="1324">
      <c r="A1324" s="7">
        <v>1323.0</v>
      </c>
      <c r="B1324" s="7">
        <v>49.0</v>
      </c>
      <c r="C1324" s="191" t="s">
        <v>5603</v>
      </c>
      <c r="D1324" s="277" t="s">
        <v>5604</v>
      </c>
      <c r="E1324" s="274" t="s">
        <v>5605</v>
      </c>
      <c r="F1324" s="277" t="s">
        <v>430</v>
      </c>
      <c r="G1324" s="7" t="s">
        <v>13</v>
      </c>
      <c r="H1324" s="7">
        <v>17.0</v>
      </c>
      <c r="I1324" s="89" t="s">
        <v>77</v>
      </c>
      <c r="J1324" s="274" t="s">
        <v>342</v>
      </c>
      <c r="K1324" s="278"/>
      <c r="L1324" s="108" t="s">
        <v>5606</v>
      </c>
      <c r="M1324" s="89" t="s">
        <v>705</v>
      </c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</row>
    <row r="1325">
      <c r="A1325" s="7">
        <v>1324.0</v>
      </c>
      <c r="B1325" s="7">
        <v>50.0</v>
      </c>
      <c r="C1325" s="160" t="s">
        <v>2359</v>
      </c>
      <c r="D1325" s="235" t="s">
        <v>2360</v>
      </c>
      <c r="E1325" s="227" t="s">
        <v>462</v>
      </c>
      <c r="F1325" s="235" t="s">
        <v>88</v>
      </c>
      <c r="G1325" s="116" t="s">
        <v>13</v>
      </c>
      <c r="H1325" s="116">
        <v>17.0</v>
      </c>
      <c r="I1325" s="114" t="s">
        <v>119</v>
      </c>
      <c r="J1325" s="274" t="s">
        <v>342</v>
      </c>
      <c r="K1325" s="126">
        <v>40.0</v>
      </c>
      <c r="L1325" s="121" t="s">
        <v>5607</v>
      </c>
      <c r="M1325" s="114" t="s">
        <v>705</v>
      </c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</row>
    <row r="1326">
      <c r="A1326" s="7">
        <v>1325.0</v>
      </c>
      <c r="B1326" s="7">
        <v>51.0</v>
      </c>
      <c r="C1326" s="191" t="s">
        <v>5608</v>
      </c>
      <c r="D1326" s="277" t="s">
        <v>173</v>
      </c>
      <c r="E1326" s="274" t="s">
        <v>415</v>
      </c>
      <c r="F1326" s="277" t="s">
        <v>24</v>
      </c>
      <c r="G1326" s="7" t="s">
        <v>13</v>
      </c>
      <c r="H1326" s="7">
        <v>17.0</v>
      </c>
      <c r="I1326" s="89" t="s">
        <v>77</v>
      </c>
      <c r="J1326" s="274" t="s">
        <v>342</v>
      </c>
      <c r="K1326" s="278"/>
      <c r="L1326" s="108" t="s">
        <v>5609</v>
      </c>
      <c r="M1326" s="323" t="s">
        <v>705</v>
      </c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</row>
    <row r="1327">
      <c r="A1327" s="7">
        <v>1326.0</v>
      </c>
      <c r="B1327" s="7">
        <v>52.0</v>
      </c>
      <c r="C1327" s="191" t="s">
        <v>5610</v>
      </c>
      <c r="D1327" s="274" t="s">
        <v>711</v>
      </c>
      <c r="E1327" s="274" t="s">
        <v>5611</v>
      </c>
      <c r="F1327" s="274" t="s">
        <v>5612</v>
      </c>
      <c r="G1327" s="90" t="s">
        <v>13</v>
      </c>
      <c r="H1327" s="90">
        <v>17.0</v>
      </c>
      <c r="I1327" s="89" t="s">
        <v>77</v>
      </c>
      <c r="J1327" s="274" t="s">
        <v>342</v>
      </c>
      <c r="K1327" s="278"/>
      <c r="L1327" s="87" t="s">
        <v>5613</v>
      </c>
      <c r="M1327" s="89" t="s">
        <v>705</v>
      </c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</row>
    <row r="1328">
      <c r="A1328" s="7">
        <v>1327.0</v>
      </c>
      <c r="B1328" s="7">
        <v>53.0</v>
      </c>
      <c r="C1328" s="50" t="s">
        <v>710</v>
      </c>
      <c r="D1328" s="64" t="s">
        <v>711</v>
      </c>
      <c r="E1328" s="67" t="s">
        <v>181</v>
      </c>
      <c r="F1328" s="64" t="s">
        <v>37</v>
      </c>
      <c r="G1328" s="56" t="s">
        <v>13</v>
      </c>
      <c r="H1328" s="56">
        <v>17.0</v>
      </c>
      <c r="I1328" s="53" t="s">
        <v>712</v>
      </c>
      <c r="J1328" s="274" t="s">
        <v>342</v>
      </c>
      <c r="K1328" s="66"/>
      <c r="L1328" s="60" t="s">
        <v>713</v>
      </c>
      <c r="M1328" s="53" t="s">
        <v>705</v>
      </c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</row>
    <row r="1329">
      <c r="A1329" s="7">
        <v>1328.0</v>
      </c>
      <c r="B1329" s="7">
        <v>54.0</v>
      </c>
      <c r="C1329" s="191" t="s">
        <v>5614</v>
      </c>
      <c r="D1329" s="274" t="s">
        <v>5615</v>
      </c>
      <c r="E1329" s="274" t="s">
        <v>67</v>
      </c>
      <c r="F1329" s="274" t="s">
        <v>2583</v>
      </c>
      <c r="G1329" s="7" t="s">
        <v>13</v>
      </c>
      <c r="H1329" s="7">
        <v>17.0</v>
      </c>
      <c r="I1329" s="89" t="s">
        <v>77</v>
      </c>
      <c r="J1329" s="274" t="s">
        <v>342</v>
      </c>
      <c r="K1329" s="278"/>
      <c r="L1329" s="87" t="s">
        <v>5616</v>
      </c>
      <c r="M1329" s="89" t="s">
        <v>705</v>
      </c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</row>
    <row r="1330">
      <c r="A1330" s="7">
        <v>1329.0</v>
      </c>
      <c r="B1330" s="7">
        <v>55.0</v>
      </c>
      <c r="C1330" s="191" t="s">
        <v>5617</v>
      </c>
      <c r="D1330" s="277" t="s">
        <v>5618</v>
      </c>
      <c r="E1330" s="274" t="s">
        <v>5619</v>
      </c>
      <c r="F1330" s="277" t="s">
        <v>462</v>
      </c>
      <c r="G1330" s="7" t="s">
        <v>13</v>
      </c>
      <c r="H1330" s="7">
        <v>17.0</v>
      </c>
      <c r="I1330" s="89" t="s">
        <v>77</v>
      </c>
      <c r="J1330" s="274" t="s">
        <v>342</v>
      </c>
      <c r="K1330" s="278"/>
      <c r="L1330" s="108" t="s">
        <v>5620</v>
      </c>
      <c r="M1330" s="323" t="s">
        <v>705</v>
      </c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</row>
    <row r="1331">
      <c r="A1331" s="7">
        <v>1330.0</v>
      </c>
      <c r="B1331" s="7">
        <v>56.0</v>
      </c>
      <c r="C1331" s="191" t="s">
        <v>5621</v>
      </c>
      <c r="D1331" s="277" t="s">
        <v>16</v>
      </c>
      <c r="E1331" s="274" t="s">
        <v>5622</v>
      </c>
      <c r="F1331" s="277" t="s">
        <v>5356</v>
      </c>
      <c r="G1331" s="7" t="s">
        <v>13</v>
      </c>
      <c r="H1331" s="7">
        <v>17.0</v>
      </c>
      <c r="I1331" s="89" t="s">
        <v>77</v>
      </c>
      <c r="J1331" s="274" t="s">
        <v>342</v>
      </c>
      <c r="K1331" s="278"/>
      <c r="L1331" s="108" t="s">
        <v>5623</v>
      </c>
      <c r="M1331" s="323" t="s">
        <v>705</v>
      </c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</row>
    <row r="1332">
      <c r="A1332" s="7">
        <v>1331.0</v>
      </c>
      <c r="B1332" s="7">
        <v>57.0</v>
      </c>
      <c r="C1332" s="50" t="s">
        <v>714</v>
      </c>
      <c r="D1332" s="64" t="s">
        <v>715</v>
      </c>
      <c r="E1332" s="67" t="s">
        <v>716</v>
      </c>
      <c r="F1332" s="64" t="s">
        <v>717</v>
      </c>
      <c r="G1332" s="56" t="s">
        <v>13</v>
      </c>
      <c r="H1332" s="56">
        <v>17.0</v>
      </c>
      <c r="I1332" s="53" t="s">
        <v>359</v>
      </c>
      <c r="J1332" s="274" t="s">
        <v>342</v>
      </c>
      <c r="K1332" s="66"/>
      <c r="L1332" s="60" t="s">
        <v>718</v>
      </c>
      <c r="M1332" s="53" t="s">
        <v>705</v>
      </c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</row>
    <row r="1333">
      <c r="A1333" s="7">
        <v>1332.0</v>
      </c>
      <c r="B1333" s="7">
        <v>58.0</v>
      </c>
      <c r="C1333" s="191" t="s">
        <v>5624</v>
      </c>
      <c r="D1333" s="277" t="s">
        <v>4308</v>
      </c>
      <c r="E1333" s="274" t="s">
        <v>716</v>
      </c>
      <c r="F1333" s="277" t="s">
        <v>1844</v>
      </c>
      <c r="G1333" s="7" t="s">
        <v>13</v>
      </c>
      <c r="H1333" s="7">
        <v>17.0</v>
      </c>
      <c r="I1333" s="89" t="s">
        <v>5542</v>
      </c>
      <c r="J1333" s="274" t="s">
        <v>342</v>
      </c>
      <c r="K1333" s="278"/>
      <c r="L1333" s="108" t="s">
        <v>5625</v>
      </c>
      <c r="M1333" s="89" t="s">
        <v>705</v>
      </c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</row>
    <row r="1334">
      <c r="A1334" s="7">
        <v>1333.0</v>
      </c>
      <c r="B1334" s="7">
        <v>59.0</v>
      </c>
      <c r="C1334" s="191" t="s">
        <v>5626</v>
      </c>
      <c r="D1334" s="277" t="s">
        <v>5627</v>
      </c>
      <c r="E1334" s="274" t="s">
        <v>5628</v>
      </c>
      <c r="F1334" s="277" t="s">
        <v>5629</v>
      </c>
      <c r="G1334" s="7" t="s">
        <v>13</v>
      </c>
      <c r="H1334" s="7">
        <v>17.0</v>
      </c>
      <c r="I1334" s="89" t="s">
        <v>72</v>
      </c>
      <c r="J1334" s="274" t="s">
        <v>342</v>
      </c>
      <c r="K1334" s="278"/>
      <c r="L1334" s="108" t="s">
        <v>5630</v>
      </c>
      <c r="M1334" s="323" t="s">
        <v>705</v>
      </c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</row>
    <row r="1335">
      <c r="A1335" s="7">
        <v>1334.0</v>
      </c>
      <c r="B1335" s="7">
        <v>60.0</v>
      </c>
      <c r="C1335" s="160" t="s">
        <v>2371</v>
      </c>
      <c r="D1335" s="235" t="s">
        <v>734</v>
      </c>
      <c r="E1335" s="227" t="s">
        <v>913</v>
      </c>
      <c r="F1335" s="235" t="s">
        <v>66</v>
      </c>
      <c r="G1335" s="116" t="s">
        <v>13</v>
      </c>
      <c r="H1335" s="116">
        <v>17.0</v>
      </c>
      <c r="I1335" s="114" t="s">
        <v>359</v>
      </c>
      <c r="J1335" s="274" t="s">
        <v>342</v>
      </c>
      <c r="K1335" s="126">
        <v>40.0</v>
      </c>
      <c r="L1335" s="121" t="s">
        <v>5631</v>
      </c>
      <c r="M1335" s="114" t="s">
        <v>705</v>
      </c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</row>
    <row r="1336">
      <c r="A1336" s="7">
        <v>1335.0</v>
      </c>
      <c r="B1336" s="7">
        <v>61.0</v>
      </c>
      <c r="C1336" s="191" t="s">
        <v>5632</v>
      </c>
      <c r="D1336" s="277" t="s">
        <v>5633</v>
      </c>
      <c r="E1336" s="274" t="s">
        <v>51</v>
      </c>
      <c r="F1336" s="277" t="s">
        <v>52</v>
      </c>
      <c r="G1336" s="7" t="s">
        <v>13</v>
      </c>
      <c r="H1336" s="7">
        <v>17.0</v>
      </c>
      <c r="I1336" s="89" t="s">
        <v>5551</v>
      </c>
      <c r="J1336" s="274" t="s">
        <v>342</v>
      </c>
      <c r="K1336" s="278"/>
      <c r="L1336" s="108" t="s">
        <v>5634</v>
      </c>
      <c r="M1336" s="89" t="s">
        <v>705</v>
      </c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</row>
    <row r="1337">
      <c r="A1337" s="7">
        <v>1336.0</v>
      </c>
      <c r="B1337" s="7">
        <v>62.0</v>
      </c>
      <c r="C1337" s="160" t="s">
        <v>2304</v>
      </c>
      <c r="D1337" s="227" t="s">
        <v>2305</v>
      </c>
      <c r="E1337" s="227" t="s">
        <v>188</v>
      </c>
      <c r="F1337" s="227" t="s">
        <v>462</v>
      </c>
      <c r="G1337" s="104" t="s">
        <v>22</v>
      </c>
      <c r="H1337" s="104">
        <v>17.0</v>
      </c>
      <c r="I1337" s="114" t="s">
        <v>61</v>
      </c>
      <c r="J1337" s="274" t="s">
        <v>342</v>
      </c>
      <c r="K1337" s="126">
        <v>40.0</v>
      </c>
      <c r="L1337" s="115"/>
      <c r="M1337" s="114" t="s">
        <v>705</v>
      </c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</row>
    <row r="1338">
      <c r="A1338" s="7">
        <v>1337.0</v>
      </c>
      <c r="B1338" s="7">
        <v>63.0</v>
      </c>
      <c r="C1338" s="191" t="s">
        <v>5635</v>
      </c>
      <c r="D1338" s="277" t="s">
        <v>5636</v>
      </c>
      <c r="E1338" s="274" t="s">
        <v>440</v>
      </c>
      <c r="F1338" s="277" t="s">
        <v>1478</v>
      </c>
      <c r="G1338" s="7" t="s">
        <v>22</v>
      </c>
      <c r="H1338" s="7">
        <v>17.0</v>
      </c>
      <c r="I1338" s="89" t="s">
        <v>275</v>
      </c>
      <c r="J1338" s="274" t="s">
        <v>342</v>
      </c>
      <c r="K1338" s="278"/>
      <c r="L1338" s="108" t="s">
        <v>5637</v>
      </c>
      <c r="M1338" s="323" t="s">
        <v>771</v>
      </c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</row>
    <row r="1339">
      <c r="A1339" s="7">
        <v>1338.0</v>
      </c>
      <c r="B1339" s="7">
        <v>64.0</v>
      </c>
      <c r="C1339" s="191" t="s">
        <v>5638</v>
      </c>
      <c r="D1339" s="277" t="s">
        <v>5639</v>
      </c>
      <c r="E1339" s="274" t="s">
        <v>5640</v>
      </c>
      <c r="F1339" s="277" t="s">
        <v>3175</v>
      </c>
      <c r="G1339" s="7" t="s">
        <v>22</v>
      </c>
      <c r="H1339" s="7">
        <v>17.0</v>
      </c>
      <c r="I1339" s="89" t="s">
        <v>764</v>
      </c>
      <c r="J1339" s="274" t="s">
        <v>342</v>
      </c>
      <c r="K1339" s="278"/>
      <c r="L1339" s="108" t="s">
        <v>5641</v>
      </c>
      <c r="M1339" s="323" t="s">
        <v>791</v>
      </c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</row>
    <row r="1340">
      <c r="A1340" s="7">
        <v>1339.0</v>
      </c>
      <c r="B1340" s="7">
        <v>65.0</v>
      </c>
      <c r="C1340" s="191" t="s">
        <v>5642</v>
      </c>
      <c r="D1340" s="277" t="s">
        <v>5643</v>
      </c>
      <c r="E1340" s="274" t="s">
        <v>11</v>
      </c>
      <c r="F1340" s="277" t="s">
        <v>5644</v>
      </c>
      <c r="G1340" s="7" t="s">
        <v>22</v>
      </c>
      <c r="H1340" s="7">
        <v>17.0</v>
      </c>
      <c r="I1340" s="89" t="s">
        <v>712</v>
      </c>
      <c r="J1340" s="274" t="s">
        <v>342</v>
      </c>
      <c r="K1340" s="278"/>
      <c r="L1340" s="108" t="s">
        <v>5645</v>
      </c>
      <c r="M1340" s="323" t="s">
        <v>771</v>
      </c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</row>
    <row r="1341">
      <c r="A1341" s="7">
        <v>1340.0</v>
      </c>
      <c r="B1341" s="7">
        <v>66.0</v>
      </c>
      <c r="C1341" s="191" t="s">
        <v>5646</v>
      </c>
      <c r="D1341" s="277" t="s">
        <v>5647</v>
      </c>
      <c r="E1341" s="274" t="s">
        <v>5648</v>
      </c>
      <c r="F1341" s="277" t="s">
        <v>5649</v>
      </c>
      <c r="G1341" s="7" t="s">
        <v>22</v>
      </c>
      <c r="H1341" s="7">
        <v>17.0</v>
      </c>
      <c r="I1341" s="89" t="s">
        <v>232</v>
      </c>
      <c r="J1341" s="274" t="s">
        <v>342</v>
      </c>
      <c r="K1341" s="278"/>
      <c r="L1341" s="108" t="s">
        <v>5650</v>
      </c>
      <c r="M1341" s="323" t="s">
        <v>771</v>
      </c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</row>
    <row r="1342">
      <c r="A1342" s="7">
        <v>1341.0</v>
      </c>
      <c r="B1342" s="7">
        <v>67.0</v>
      </c>
      <c r="C1342" s="191" t="s">
        <v>5651</v>
      </c>
      <c r="D1342" s="277" t="s">
        <v>3993</v>
      </c>
      <c r="E1342" s="274" t="s">
        <v>63</v>
      </c>
      <c r="F1342" s="277" t="s">
        <v>59</v>
      </c>
      <c r="G1342" s="7" t="s">
        <v>22</v>
      </c>
      <c r="H1342" s="7">
        <v>17.0</v>
      </c>
      <c r="I1342" s="89" t="s">
        <v>5551</v>
      </c>
      <c r="J1342" s="274" t="s">
        <v>342</v>
      </c>
      <c r="K1342" s="278"/>
      <c r="L1342" s="108" t="s">
        <v>5652</v>
      </c>
      <c r="M1342" s="323" t="s">
        <v>771</v>
      </c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</row>
    <row r="1343">
      <c r="A1343" s="7">
        <v>1342.0</v>
      </c>
      <c r="B1343" s="7">
        <v>68.0</v>
      </c>
      <c r="C1343" s="191" t="s">
        <v>5653</v>
      </c>
      <c r="D1343" s="277" t="s">
        <v>5654</v>
      </c>
      <c r="E1343" s="274" t="s">
        <v>3152</v>
      </c>
      <c r="F1343" s="277" t="s">
        <v>5656</v>
      </c>
      <c r="G1343" s="7" t="s">
        <v>22</v>
      </c>
      <c r="H1343" s="7">
        <v>17.0</v>
      </c>
      <c r="I1343" s="89" t="s">
        <v>371</v>
      </c>
      <c r="J1343" s="274" t="s">
        <v>342</v>
      </c>
      <c r="K1343" s="278"/>
      <c r="L1343" s="108" t="s">
        <v>5657</v>
      </c>
      <c r="M1343" s="323" t="s">
        <v>705</v>
      </c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</row>
    <row r="1344">
      <c r="A1344" s="7">
        <v>1343.0</v>
      </c>
      <c r="B1344" s="7">
        <v>69.0</v>
      </c>
      <c r="C1344" s="160" t="s">
        <v>2237</v>
      </c>
      <c r="D1344" s="235" t="s">
        <v>2238</v>
      </c>
      <c r="E1344" s="227" t="s">
        <v>2239</v>
      </c>
      <c r="F1344" s="235" t="s">
        <v>2240</v>
      </c>
      <c r="G1344" s="116" t="s">
        <v>22</v>
      </c>
      <c r="H1344" s="116">
        <v>17.0</v>
      </c>
      <c r="I1344" s="114" t="s">
        <v>14</v>
      </c>
      <c r="J1344" s="274" t="s">
        <v>342</v>
      </c>
      <c r="K1344" s="126">
        <v>20.0</v>
      </c>
      <c r="L1344" s="121" t="s">
        <v>5659</v>
      </c>
      <c r="M1344" s="114" t="s">
        <v>771</v>
      </c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</row>
    <row r="1345">
      <c r="A1345" s="7">
        <v>1344.0</v>
      </c>
      <c r="B1345" s="7">
        <v>70.0</v>
      </c>
      <c r="C1345" s="160" t="s">
        <v>2244</v>
      </c>
      <c r="D1345" s="235" t="s">
        <v>112</v>
      </c>
      <c r="E1345" s="227" t="s">
        <v>2245</v>
      </c>
      <c r="F1345" s="235" t="s">
        <v>1048</v>
      </c>
      <c r="G1345" s="116" t="s">
        <v>22</v>
      </c>
      <c r="H1345" s="116">
        <v>17.0</v>
      </c>
      <c r="I1345" s="114" t="s">
        <v>407</v>
      </c>
      <c r="J1345" s="274" t="s">
        <v>342</v>
      </c>
      <c r="K1345" s="126">
        <v>20.0</v>
      </c>
      <c r="L1345" s="121" t="s">
        <v>5660</v>
      </c>
      <c r="M1345" s="114" t="s">
        <v>705</v>
      </c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</row>
    <row r="1346">
      <c r="A1346" s="7">
        <v>1345.0</v>
      </c>
      <c r="B1346" s="7">
        <v>71.0</v>
      </c>
      <c r="C1346" s="191" t="s">
        <v>5661</v>
      </c>
      <c r="D1346" s="277" t="s">
        <v>480</v>
      </c>
      <c r="E1346" s="274" t="s">
        <v>5662</v>
      </c>
      <c r="F1346" s="277" t="s">
        <v>5663</v>
      </c>
      <c r="G1346" s="7" t="s">
        <v>22</v>
      </c>
      <c r="H1346" s="7">
        <v>17.0</v>
      </c>
      <c r="I1346" s="89" t="s">
        <v>98</v>
      </c>
      <c r="J1346" s="274" t="s">
        <v>342</v>
      </c>
      <c r="K1346" s="278"/>
      <c r="L1346" s="108" t="s">
        <v>5664</v>
      </c>
      <c r="M1346" s="323" t="s">
        <v>705</v>
      </c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</row>
    <row r="1347">
      <c r="A1347" s="7">
        <v>1346.0</v>
      </c>
      <c r="B1347" s="7">
        <v>72.0</v>
      </c>
      <c r="C1347" s="191" t="s">
        <v>5665</v>
      </c>
      <c r="D1347" s="277" t="s">
        <v>5666</v>
      </c>
      <c r="E1347" s="274" t="s">
        <v>375</v>
      </c>
      <c r="F1347" s="277" t="s">
        <v>964</v>
      </c>
      <c r="G1347" s="7" t="s">
        <v>22</v>
      </c>
      <c r="H1347" s="7">
        <v>17.0</v>
      </c>
      <c r="I1347" s="89" t="s">
        <v>5667</v>
      </c>
      <c r="J1347" s="274" t="s">
        <v>342</v>
      </c>
      <c r="K1347" s="278"/>
      <c r="L1347" s="108" t="s">
        <v>5668</v>
      </c>
      <c r="M1347" s="323" t="s">
        <v>771</v>
      </c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</row>
    <row r="1348">
      <c r="A1348" s="7">
        <v>1347.0</v>
      </c>
      <c r="B1348" s="7">
        <v>73.0</v>
      </c>
      <c r="C1348" s="160" t="s">
        <v>2260</v>
      </c>
      <c r="D1348" s="235" t="s">
        <v>2261</v>
      </c>
      <c r="E1348" s="227" t="s">
        <v>2262</v>
      </c>
      <c r="F1348" s="235" t="s">
        <v>1711</v>
      </c>
      <c r="G1348" s="116" t="s">
        <v>22</v>
      </c>
      <c r="H1348" s="116">
        <v>17.0</v>
      </c>
      <c r="I1348" s="114" t="s">
        <v>764</v>
      </c>
      <c r="J1348" s="274" t="s">
        <v>342</v>
      </c>
      <c r="K1348" s="126">
        <v>20.0</v>
      </c>
      <c r="L1348" s="121" t="s">
        <v>5669</v>
      </c>
      <c r="M1348" s="114" t="s">
        <v>705</v>
      </c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</row>
    <row r="1349">
      <c r="A1349" s="7">
        <v>1348.0</v>
      </c>
      <c r="B1349" s="7">
        <v>74.0</v>
      </c>
      <c r="C1349" s="191" t="s">
        <v>5670</v>
      </c>
      <c r="D1349" s="277" t="s">
        <v>5671</v>
      </c>
      <c r="E1349" s="274" t="s">
        <v>837</v>
      </c>
      <c r="F1349" s="277" t="s">
        <v>85</v>
      </c>
      <c r="G1349" s="7" t="s">
        <v>22</v>
      </c>
      <c r="H1349" s="7">
        <v>17.0</v>
      </c>
      <c r="I1349" s="89" t="s">
        <v>399</v>
      </c>
      <c r="J1349" s="274" t="s">
        <v>342</v>
      </c>
      <c r="K1349" s="278"/>
      <c r="L1349" s="108" t="s">
        <v>5672</v>
      </c>
      <c r="M1349" s="323" t="s">
        <v>771</v>
      </c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</row>
    <row r="1350">
      <c r="A1350" s="7">
        <v>1349.0</v>
      </c>
      <c r="B1350" s="7">
        <v>75.0</v>
      </c>
      <c r="C1350" s="160" t="s">
        <v>2390</v>
      </c>
      <c r="D1350" s="235" t="s">
        <v>2391</v>
      </c>
      <c r="E1350" s="227" t="s">
        <v>2392</v>
      </c>
      <c r="F1350" s="235" t="s">
        <v>2393</v>
      </c>
      <c r="G1350" s="116" t="s">
        <v>22</v>
      </c>
      <c r="H1350" s="116">
        <v>17.0</v>
      </c>
      <c r="I1350" s="114" t="s">
        <v>407</v>
      </c>
      <c r="J1350" s="274" t="s">
        <v>342</v>
      </c>
      <c r="K1350" s="126">
        <v>60.0</v>
      </c>
      <c r="L1350" s="121" t="s">
        <v>5673</v>
      </c>
      <c r="M1350" s="114" t="s">
        <v>791</v>
      </c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</row>
    <row r="1351">
      <c r="A1351" s="7">
        <v>1350.0</v>
      </c>
      <c r="B1351" s="7">
        <v>76.0</v>
      </c>
      <c r="C1351" s="191" t="s">
        <v>5674</v>
      </c>
      <c r="D1351" s="277" t="s">
        <v>650</v>
      </c>
      <c r="E1351" s="274" t="s">
        <v>5675</v>
      </c>
      <c r="F1351" s="277" t="s">
        <v>430</v>
      </c>
      <c r="G1351" s="7" t="s">
        <v>22</v>
      </c>
      <c r="H1351" s="7">
        <v>17.0</v>
      </c>
      <c r="I1351" s="89" t="s">
        <v>764</v>
      </c>
      <c r="J1351" s="274" t="s">
        <v>342</v>
      </c>
      <c r="K1351" s="278"/>
      <c r="L1351" s="108" t="s">
        <v>5676</v>
      </c>
      <c r="M1351" s="89" t="s">
        <v>705</v>
      </c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</row>
    <row r="1352">
      <c r="A1352" s="7">
        <v>1351.0</v>
      </c>
      <c r="B1352" s="7">
        <v>77.0</v>
      </c>
      <c r="C1352" s="160" t="s">
        <v>2361</v>
      </c>
      <c r="D1352" s="235" t="s">
        <v>2362</v>
      </c>
      <c r="E1352" s="227" t="s">
        <v>415</v>
      </c>
      <c r="F1352" s="235" t="s">
        <v>2363</v>
      </c>
      <c r="G1352" s="116" t="s">
        <v>22</v>
      </c>
      <c r="H1352" s="116">
        <v>17.0</v>
      </c>
      <c r="I1352" s="114" t="s">
        <v>407</v>
      </c>
      <c r="J1352" s="274" t="s">
        <v>342</v>
      </c>
      <c r="K1352" s="126">
        <v>40.0</v>
      </c>
      <c r="L1352" s="121" t="s">
        <v>5677</v>
      </c>
      <c r="M1352" s="114" t="s">
        <v>791</v>
      </c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</row>
    <row r="1353">
      <c r="A1353" s="7">
        <v>1352.0</v>
      </c>
      <c r="B1353" s="7">
        <v>78.0</v>
      </c>
      <c r="C1353" s="160" t="s">
        <v>2154</v>
      </c>
      <c r="D1353" s="227" t="s">
        <v>2155</v>
      </c>
      <c r="E1353" s="227" t="s">
        <v>2156</v>
      </c>
      <c r="F1353" s="227" t="s">
        <v>2157</v>
      </c>
      <c r="G1353" s="116" t="s">
        <v>13</v>
      </c>
      <c r="H1353" s="116">
        <v>18.0</v>
      </c>
      <c r="I1353" s="114" t="s">
        <v>98</v>
      </c>
      <c r="J1353" s="274" t="s">
        <v>342</v>
      </c>
      <c r="K1353" s="126">
        <v>20.0</v>
      </c>
      <c r="L1353" s="121" t="s">
        <v>5678</v>
      </c>
      <c r="M1353" s="114" t="s">
        <v>705</v>
      </c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</row>
    <row r="1354">
      <c r="A1354" s="7">
        <v>1353.0</v>
      </c>
      <c r="B1354" s="7">
        <v>79.0</v>
      </c>
      <c r="C1354" s="160" t="s">
        <v>2301</v>
      </c>
      <c r="D1354" s="227" t="s">
        <v>58</v>
      </c>
      <c r="E1354" s="227" t="s">
        <v>1137</v>
      </c>
      <c r="F1354" s="227" t="s">
        <v>2302</v>
      </c>
      <c r="G1354" s="116" t="s">
        <v>13</v>
      </c>
      <c r="H1354" s="116">
        <v>18.0</v>
      </c>
      <c r="I1354" s="114" t="s">
        <v>643</v>
      </c>
      <c r="J1354" s="274" t="s">
        <v>342</v>
      </c>
      <c r="K1354" s="126">
        <v>40.0</v>
      </c>
      <c r="L1354" s="115" t="s">
        <v>5679</v>
      </c>
      <c r="M1354" s="114" t="s">
        <v>705</v>
      </c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</row>
    <row r="1355">
      <c r="A1355" s="7">
        <v>1354.0</v>
      </c>
      <c r="B1355" s="7">
        <v>80.0</v>
      </c>
      <c r="C1355" s="160" t="s">
        <v>2158</v>
      </c>
      <c r="D1355" s="227" t="s">
        <v>589</v>
      </c>
      <c r="E1355" s="227" t="s">
        <v>2159</v>
      </c>
      <c r="F1355" s="227" t="s">
        <v>383</v>
      </c>
      <c r="G1355" s="116" t="s">
        <v>13</v>
      </c>
      <c r="H1355" s="116">
        <v>18.0</v>
      </c>
      <c r="I1355" s="114" t="s">
        <v>379</v>
      </c>
      <c r="J1355" s="274" t="s">
        <v>342</v>
      </c>
      <c r="K1355" s="126">
        <v>20.0</v>
      </c>
      <c r="L1355" s="121" t="s">
        <v>5680</v>
      </c>
      <c r="M1355" s="114" t="s">
        <v>705</v>
      </c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</row>
    <row r="1356">
      <c r="A1356" s="7">
        <v>1355.0</v>
      </c>
      <c r="B1356" s="7">
        <v>81.0</v>
      </c>
      <c r="C1356" s="160" t="s">
        <v>2160</v>
      </c>
      <c r="D1356" s="227" t="s">
        <v>2161</v>
      </c>
      <c r="E1356" s="227" t="s">
        <v>2162</v>
      </c>
      <c r="F1356" s="227" t="s">
        <v>2163</v>
      </c>
      <c r="G1356" s="116" t="s">
        <v>13</v>
      </c>
      <c r="H1356" s="116">
        <v>18.0</v>
      </c>
      <c r="I1356" s="114" t="s">
        <v>395</v>
      </c>
      <c r="J1356" s="274" t="s">
        <v>342</v>
      </c>
      <c r="K1356" s="126">
        <v>20.0</v>
      </c>
      <c r="L1356" s="121" t="s">
        <v>5681</v>
      </c>
      <c r="M1356" s="114" t="s">
        <v>705</v>
      </c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</row>
    <row r="1357">
      <c r="A1357" s="7">
        <v>1356.0</v>
      </c>
      <c r="B1357" s="7">
        <v>82.0</v>
      </c>
      <c r="C1357" s="191" t="s">
        <v>5682</v>
      </c>
      <c r="D1357" s="274" t="s">
        <v>276</v>
      </c>
      <c r="E1357" s="274" t="s">
        <v>5683</v>
      </c>
      <c r="F1357" s="274" t="s">
        <v>5684</v>
      </c>
      <c r="G1357" s="7" t="s">
        <v>13</v>
      </c>
      <c r="H1357" s="7">
        <v>18.0</v>
      </c>
      <c r="I1357" s="89" t="s">
        <v>741</v>
      </c>
      <c r="J1357" s="274" t="s">
        <v>342</v>
      </c>
      <c r="K1357" s="278"/>
      <c r="L1357" s="108" t="s">
        <v>5685</v>
      </c>
      <c r="M1357" s="323" t="s">
        <v>705</v>
      </c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</row>
    <row r="1358">
      <c r="A1358" s="7">
        <v>1357.0</v>
      </c>
      <c r="B1358" s="7">
        <v>83.0</v>
      </c>
      <c r="C1358" s="160" t="s">
        <v>2312</v>
      </c>
      <c r="D1358" s="227" t="s">
        <v>2313</v>
      </c>
      <c r="E1358" s="227" t="s">
        <v>2314</v>
      </c>
      <c r="F1358" s="227" t="s">
        <v>2315</v>
      </c>
      <c r="G1358" s="116" t="s">
        <v>13</v>
      </c>
      <c r="H1358" s="116">
        <v>18.0</v>
      </c>
      <c r="I1358" s="114" t="s">
        <v>72</v>
      </c>
      <c r="J1358" s="274" t="s">
        <v>342</v>
      </c>
      <c r="K1358" s="126" t="s">
        <v>2503</v>
      </c>
      <c r="L1358" s="121" t="s">
        <v>5686</v>
      </c>
      <c r="M1358" s="114" t="s">
        <v>705</v>
      </c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</row>
    <row r="1359">
      <c r="A1359" s="7">
        <v>1358.0</v>
      </c>
      <c r="B1359" s="7">
        <v>84.0</v>
      </c>
      <c r="C1359" s="160" t="s">
        <v>2168</v>
      </c>
      <c r="D1359" s="227" t="s">
        <v>2169</v>
      </c>
      <c r="E1359" s="227" t="s">
        <v>693</v>
      </c>
      <c r="F1359" s="227" t="s">
        <v>2170</v>
      </c>
      <c r="G1359" s="116" t="s">
        <v>13</v>
      </c>
      <c r="H1359" s="116">
        <v>18.0</v>
      </c>
      <c r="I1359" s="114" t="s">
        <v>14</v>
      </c>
      <c r="J1359" s="274" t="s">
        <v>342</v>
      </c>
      <c r="K1359" s="126" t="s">
        <v>2507</v>
      </c>
      <c r="L1359" s="121" t="s">
        <v>5687</v>
      </c>
      <c r="M1359" s="114" t="s">
        <v>705</v>
      </c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</row>
    <row r="1360">
      <c r="A1360" s="7">
        <v>1359.0</v>
      </c>
      <c r="B1360" s="7">
        <v>85.0</v>
      </c>
      <c r="C1360" s="191" t="s">
        <v>5688</v>
      </c>
      <c r="D1360" s="274" t="s">
        <v>5689</v>
      </c>
      <c r="E1360" s="274" t="s">
        <v>5690</v>
      </c>
      <c r="F1360" s="274" t="s">
        <v>5691</v>
      </c>
      <c r="G1360" s="7" t="s">
        <v>13</v>
      </c>
      <c r="H1360" s="7">
        <v>18.0</v>
      </c>
      <c r="I1360" s="89" t="s">
        <v>537</v>
      </c>
      <c r="J1360" s="274" t="s">
        <v>342</v>
      </c>
      <c r="K1360" s="278"/>
      <c r="L1360" s="108" t="s">
        <v>5692</v>
      </c>
      <c r="M1360" s="323" t="s">
        <v>705</v>
      </c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</row>
    <row r="1361">
      <c r="A1361" s="7">
        <v>1360.0</v>
      </c>
      <c r="B1361" s="7">
        <v>86.0</v>
      </c>
      <c r="C1361" s="160" t="s">
        <v>2171</v>
      </c>
      <c r="D1361" s="227" t="s">
        <v>2172</v>
      </c>
      <c r="E1361" s="227" t="s">
        <v>2173</v>
      </c>
      <c r="F1361" s="227" t="s">
        <v>415</v>
      </c>
      <c r="G1361" s="116" t="s">
        <v>13</v>
      </c>
      <c r="H1361" s="116">
        <v>18.0</v>
      </c>
      <c r="I1361" s="114" t="s">
        <v>232</v>
      </c>
      <c r="J1361" s="274" t="s">
        <v>342</v>
      </c>
      <c r="K1361" s="126">
        <v>20.0</v>
      </c>
      <c r="L1361" s="121" t="s">
        <v>5693</v>
      </c>
      <c r="M1361" s="114" t="s">
        <v>705</v>
      </c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</row>
    <row r="1362">
      <c r="A1362" s="7">
        <v>1361.0</v>
      </c>
      <c r="B1362" s="7">
        <v>87.0</v>
      </c>
      <c r="C1362" s="50" t="s">
        <v>719</v>
      </c>
      <c r="D1362" s="67" t="s">
        <v>720</v>
      </c>
      <c r="E1362" s="67" t="s">
        <v>721</v>
      </c>
      <c r="F1362" s="67" t="s">
        <v>722</v>
      </c>
      <c r="G1362" s="56" t="s">
        <v>13</v>
      </c>
      <c r="H1362" s="56">
        <v>18.0</v>
      </c>
      <c r="I1362" s="53" t="s">
        <v>232</v>
      </c>
      <c r="J1362" s="274" t="s">
        <v>342</v>
      </c>
      <c r="K1362" s="66"/>
      <c r="L1362" s="60" t="s">
        <v>723</v>
      </c>
      <c r="M1362" s="53" t="s">
        <v>705</v>
      </c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</row>
    <row r="1363">
      <c r="A1363" s="7">
        <v>1362.0</v>
      </c>
      <c r="B1363" s="7">
        <v>88.0</v>
      </c>
      <c r="C1363" s="50" t="s">
        <v>724</v>
      </c>
      <c r="D1363" s="67" t="s">
        <v>725</v>
      </c>
      <c r="E1363" s="67" t="s">
        <v>726</v>
      </c>
      <c r="F1363" s="67" t="s">
        <v>457</v>
      </c>
      <c r="G1363" s="56" t="s">
        <v>13</v>
      </c>
      <c r="H1363" s="56">
        <v>18.0</v>
      </c>
      <c r="I1363" s="53" t="s">
        <v>727</v>
      </c>
      <c r="J1363" s="274" t="s">
        <v>342</v>
      </c>
      <c r="K1363" s="66"/>
      <c r="L1363" s="57" t="s">
        <v>728</v>
      </c>
      <c r="M1363" s="53" t="s">
        <v>705</v>
      </c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</row>
    <row r="1364">
      <c r="A1364" s="7">
        <v>1363.0</v>
      </c>
      <c r="B1364" s="7">
        <v>89.0</v>
      </c>
      <c r="C1364" s="191" t="s">
        <v>5694</v>
      </c>
      <c r="D1364" s="274" t="s">
        <v>5695</v>
      </c>
      <c r="E1364" s="274" t="s">
        <v>2489</v>
      </c>
      <c r="F1364" s="274" t="s">
        <v>5696</v>
      </c>
      <c r="G1364" s="7" t="s">
        <v>13</v>
      </c>
      <c r="H1364" s="7">
        <v>18.0</v>
      </c>
      <c r="I1364" s="89" t="s">
        <v>764</v>
      </c>
      <c r="J1364" s="274" t="s">
        <v>342</v>
      </c>
      <c r="K1364" s="278"/>
      <c r="L1364" s="108" t="s">
        <v>5697</v>
      </c>
      <c r="M1364" s="89" t="s">
        <v>705</v>
      </c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</row>
    <row r="1365">
      <c r="A1365" s="7">
        <v>1364.0</v>
      </c>
      <c r="B1365" s="7">
        <v>90.0</v>
      </c>
      <c r="C1365" s="191" t="s">
        <v>5698</v>
      </c>
      <c r="D1365" s="274" t="s">
        <v>5699</v>
      </c>
      <c r="E1365" s="274" t="s">
        <v>1064</v>
      </c>
      <c r="F1365" s="274" t="s">
        <v>5700</v>
      </c>
      <c r="G1365" s="7" t="s">
        <v>13</v>
      </c>
      <c r="H1365" s="7">
        <v>18.0</v>
      </c>
      <c r="I1365" s="89" t="s">
        <v>2210</v>
      </c>
      <c r="J1365" s="274" t="s">
        <v>342</v>
      </c>
      <c r="K1365" s="278"/>
      <c r="L1365" s="108" t="s">
        <v>5701</v>
      </c>
      <c r="M1365" s="89" t="s">
        <v>705</v>
      </c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</row>
    <row r="1366">
      <c r="A1366" s="7">
        <v>1365.0</v>
      </c>
      <c r="B1366" s="7">
        <v>91.0</v>
      </c>
      <c r="C1366" s="160" t="s">
        <v>2189</v>
      </c>
      <c r="D1366" s="227" t="s">
        <v>2190</v>
      </c>
      <c r="E1366" s="227" t="s">
        <v>2191</v>
      </c>
      <c r="F1366" s="227" t="s">
        <v>2192</v>
      </c>
      <c r="G1366" s="116" t="s">
        <v>13</v>
      </c>
      <c r="H1366" s="116">
        <v>18.0</v>
      </c>
      <c r="I1366" s="114" t="s">
        <v>379</v>
      </c>
      <c r="J1366" s="274" t="s">
        <v>342</v>
      </c>
      <c r="K1366" s="126">
        <v>20.0</v>
      </c>
      <c r="L1366" s="121" t="s">
        <v>5702</v>
      </c>
      <c r="M1366" s="114" t="s">
        <v>705</v>
      </c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</row>
    <row r="1367">
      <c r="A1367" s="7">
        <v>1366.0</v>
      </c>
      <c r="B1367" s="7">
        <v>92.0</v>
      </c>
      <c r="C1367" s="160" t="s">
        <v>2321</v>
      </c>
      <c r="D1367" s="227" t="s">
        <v>2322</v>
      </c>
      <c r="E1367" s="227" t="s">
        <v>1691</v>
      </c>
      <c r="F1367" s="227" t="s">
        <v>2323</v>
      </c>
      <c r="G1367" s="116" t="s">
        <v>13</v>
      </c>
      <c r="H1367" s="116">
        <v>18.0</v>
      </c>
      <c r="I1367" s="114" t="s">
        <v>379</v>
      </c>
      <c r="J1367" s="274" t="s">
        <v>342</v>
      </c>
      <c r="K1367" s="126">
        <v>40.0</v>
      </c>
      <c r="L1367" s="121" t="s">
        <v>5703</v>
      </c>
      <c r="M1367" s="114" t="s">
        <v>705</v>
      </c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</row>
    <row r="1368">
      <c r="A1368" s="7">
        <v>1367.0</v>
      </c>
      <c r="B1368" s="7">
        <v>93.0</v>
      </c>
      <c r="C1368" s="50" t="s">
        <v>729</v>
      </c>
      <c r="D1368" s="64" t="s">
        <v>173</v>
      </c>
      <c r="E1368" s="67" t="s">
        <v>11</v>
      </c>
      <c r="F1368" s="64" t="s">
        <v>730</v>
      </c>
      <c r="G1368" s="56" t="s">
        <v>13</v>
      </c>
      <c r="H1368" s="56">
        <v>18.0</v>
      </c>
      <c r="I1368" s="53" t="s">
        <v>731</v>
      </c>
      <c r="J1368" s="274" t="s">
        <v>342</v>
      </c>
      <c r="K1368" s="66"/>
      <c r="L1368" s="57" t="s">
        <v>732</v>
      </c>
      <c r="M1368" s="53" t="s">
        <v>705</v>
      </c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</row>
    <row r="1369">
      <c r="A1369" s="7">
        <v>1368.0</v>
      </c>
      <c r="B1369" s="7">
        <v>94.0</v>
      </c>
      <c r="C1369" s="191" t="s">
        <v>5704</v>
      </c>
      <c r="D1369" s="274" t="s">
        <v>5705</v>
      </c>
      <c r="E1369" s="274" t="s">
        <v>5706</v>
      </c>
      <c r="F1369" s="274" t="s">
        <v>5707</v>
      </c>
      <c r="G1369" s="7" t="s">
        <v>13</v>
      </c>
      <c r="H1369" s="7">
        <v>18.0</v>
      </c>
      <c r="I1369" s="89" t="s">
        <v>61</v>
      </c>
      <c r="J1369" s="274" t="s">
        <v>342</v>
      </c>
      <c r="K1369" s="278"/>
      <c r="L1369" s="108" t="s">
        <v>5708</v>
      </c>
      <c r="M1369" s="323" t="s">
        <v>705</v>
      </c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</row>
    <row r="1370">
      <c r="A1370" s="7">
        <v>1369.0</v>
      </c>
      <c r="B1370" s="7">
        <v>95.0</v>
      </c>
      <c r="C1370" s="160" t="s">
        <v>2384</v>
      </c>
      <c r="D1370" s="227" t="s">
        <v>2385</v>
      </c>
      <c r="E1370" s="227" t="s">
        <v>2386</v>
      </c>
      <c r="F1370" s="227" t="s">
        <v>2387</v>
      </c>
      <c r="G1370" s="116" t="s">
        <v>13</v>
      </c>
      <c r="H1370" s="116">
        <v>18.0</v>
      </c>
      <c r="I1370" s="114" t="s">
        <v>727</v>
      </c>
      <c r="J1370" s="274" t="s">
        <v>342</v>
      </c>
      <c r="K1370" s="126">
        <v>60.0</v>
      </c>
      <c r="L1370" s="121" t="s">
        <v>5709</v>
      </c>
      <c r="M1370" s="114" t="s">
        <v>705</v>
      </c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</row>
    <row r="1371">
      <c r="A1371" s="7">
        <v>1370.0</v>
      </c>
      <c r="B1371" s="7">
        <v>96.0</v>
      </c>
      <c r="C1371" s="191" t="s">
        <v>5710</v>
      </c>
      <c r="D1371" s="274" t="s">
        <v>5711</v>
      </c>
      <c r="E1371" s="274" t="s">
        <v>5712</v>
      </c>
      <c r="F1371" s="274" t="s">
        <v>5713</v>
      </c>
      <c r="G1371" s="7" t="s">
        <v>13</v>
      </c>
      <c r="H1371" s="7">
        <v>18.0</v>
      </c>
      <c r="I1371" s="89" t="s">
        <v>232</v>
      </c>
      <c r="J1371" s="274" t="s">
        <v>342</v>
      </c>
      <c r="K1371" s="278"/>
      <c r="L1371" s="108" t="s">
        <v>5714</v>
      </c>
      <c r="M1371" s="89" t="s">
        <v>705</v>
      </c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</row>
    <row r="1372">
      <c r="A1372" s="7">
        <v>1371.0</v>
      </c>
      <c r="B1372" s="7">
        <v>97.0</v>
      </c>
      <c r="C1372" s="191" t="s">
        <v>5715</v>
      </c>
      <c r="D1372" s="274" t="s">
        <v>5716</v>
      </c>
      <c r="E1372" s="274" t="s">
        <v>5717</v>
      </c>
      <c r="F1372" s="274" t="s">
        <v>561</v>
      </c>
      <c r="G1372" s="7" t="s">
        <v>13</v>
      </c>
      <c r="H1372" s="7">
        <v>18.0</v>
      </c>
      <c r="I1372" s="89" t="s">
        <v>3015</v>
      </c>
      <c r="J1372" s="274" t="s">
        <v>342</v>
      </c>
      <c r="K1372" s="278"/>
      <c r="L1372" s="87" t="s">
        <v>5718</v>
      </c>
      <c r="M1372" s="323" t="s">
        <v>705</v>
      </c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</row>
    <row r="1373">
      <c r="A1373" s="7">
        <v>1372.0</v>
      </c>
      <c r="B1373" s="7">
        <v>98.0</v>
      </c>
      <c r="C1373" s="160" t="s">
        <v>2334</v>
      </c>
      <c r="D1373" s="227" t="s">
        <v>2335</v>
      </c>
      <c r="E1373" s="227" t="s">
        <v>2336</v>
      </c>
      <c r="F1373" s="227" t="s">
        <v>2337</v>
      </c>
      <c r="G1373" s="116" t="s">
        <v>13</v>
      </c>
      <c r="H1373" s="116">
        <v>18.0</v>
      </c>
      <c r="I1373" s="114" t="s">
        <v>2338</v>
      </c>
      <c r="J1373" s="274" t="s">
        <v>342</v>
      </c>
      <c r="K1373" s="126">
        <v>40.0</v>
      </c>
      <c r="L1373" s="121" t="s">
        <v>5719</v>
      </c>
      <c r="M1373" s="114" t="s">
        <v>705</v>
      </c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</row>
    <row r="1374">
      <c r="A1374" s="7">
        <v>1373.0</v>
      </c>
      <c r="B1374" s="7">
        <v>99.0</v>
      </c>
      <c r="C1374" s="191" t="s">
        <v>5720</v>
      </c>
      <c r="D1374" s="274" t="s">
        <v>351</v>
      </c>
      <c r="E1374" s="274" t="s">
        <v>5721</v>
      </c>
      <c r="F1374" s="274" t="s">
        <v>5722</v>
      </c>
      <c r="G1374" s="7" t="s">
        <v>13</v>
      </c>
      <c r="H1374" s="7">
        <v>18.0</v>
      </c>
      <c r="I1374" s="89" t="s">
        <v>371</v>
      </c>
      <c r="J1374" s="274" t="s">
        <v>342</v>
      </c>
      <c r="K1374" s="278"/>
      <c r="L1374" s="108" t="s">
        <v>5723</v>
      </c>
      <c r="M1374" s="323" t="s">
        <v>705</v>
      </c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</row>
    <row r="1375">
      <c r="A1375" s="7">
        <v>1374.0</v>
      </c>
      <c r="B1375" s="7">
        <v>100.0</v>
      </c>
      <c r="C1375" s="160" t="s">
        <v>2228</v>
      </c>
      <c r="D1375" s="227" t="s">
        <v>2229</v>
      </c>
      <c r="E1375" s="227" t="s">
        <v>2055</v>
      </c>
      <c r="F1375" s="227" t="s">
        <v>2230</v>
      </c>
      <c r="G1375" s="116" t="s">
        <v>13</v>
      </c>
      <c r="H1375" s="116">
        <v>18.0</v>
      </c>
      <c r="I1375" s="114" t="s">
        <v>119</v>
      </c>
      <c r="J1375" s="274" t="s">
        <v>342</v>
      </c>
      <c r="K1375" s="275" t="s">
        <v>2507</v>
      </c>
      <c r="L1375" s="121" t="s">
        <v>5724</v>
      </c>
      <c r="M1375" s="114" t="s">
        <v>705</v>
      </c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</row>
    <row r="1376">
      <c r="A1376" s="7">
        <v>1375.0</v>
      </c>
      <c r="B1376" s="7">
        <v>101.0</v>
      </c>
      <c r="C1376" s="50" t="s">
        <v>733</v>
      </c>
      <c r="D1376" s="67" t="s">
        <v>734</v>
      </c>
      <c r="E1376" s="67" t="s">
        <v>735</v>
      </c>
      <c r="F1376" s="67" t="s">
        <v>146</v>
      </c>
      <c r="G1376" s="56" t="s">
        <v>13</v>
      </c>
      <c r="H1376" s="56">
        <v>18.0</v>
      </c>
      <c r="I1376" s="53" t="s">
        <v>422</v>
      </c>
      <c r="J1376" s="274" t="s">
        <v>342</v>
      </c>
      <c r="K1376" s="66"/>
      <c r="L1376" s="60" t="s">
        <v>736</v>
      </c>
      <c r="M1376" s="53" t="s">
        <v>705</v>
      </c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</row>
    <row r="1377">
      <c r="A1377" s="7">
        <v>1376.0</v>
      </c>
      <c r="B1377" s="7">
        <v>102.0</v>
      </c>
      <c r="C1377" s="191" t="s">
        <v>5725</v>
      </c>
      <c r="D1377" s="274" t="s">
        <v>5726</v>
      </c>
      <c r="E1377" s="274" t="s">
        <v>2108</v>
      </c>
      <c r="F1377" s="274" t="s">
        <v>2046</v>
      </c>
      <c r="G1377" s="7" t="s">
        <v>13</v>
      </c>
      <c r="H1377" s="7">
        <v>18.0</v>
      </c>
      <c r="I1377" s="89" t="s">
        <v>399</v>
      </c>
      <c r="J1377" s="274" t="s">
        <v>342</v>
      </c>
      <c r="K1377" s="278"/>
      <c r="L1377" s="108" t="s">
        <v>5727</v>
      </c>
      <c r="M1377" s="89" t="s">
        <v>705</v>
      </c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</row>
    <row r="1378">
      <c r="A1378" s="7">
        <v>1377.0</v>
      </c>
      <c r="B1378" s="7">
        <v>103.0</v>
      </c>
      <c r="C1378" s="160" t="s">
        <v>2246</v>
      </c>
      <c r="D1378" s="227" t="s">
        <v>2247</v>
      </c>
      <c r="E1378" s="227" t="s">
        <v>2248</v>
      </c>
      <c r="F1378" s="227" t="s">
        <v>2249</v>
      </c>
      <c r="G1378" s="116" t="s">
        <v>13</v>
      </c>
      <c r="H1378" s="116">
        <v>18.0</v>
      </c>
      <c r="I1378" s="114" t="s">
        <v>232</v>
      </c>
      <c r="J1378" s="274" t="s">
        <v>342</v>
      </c>
      <c r="K1378" s="126">
        <v>20.0</v>
      </c>
      <c r="L1378" s="121" t="s">
        <v>5729</v>
      </c>
      <c r="M1378" s="114" t="s">
        <v>771</v>
      </c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</row>
    <row r="1379">
      <c r="A1379" s="7">
        <v>1378.0</v>
      </c>
      <c r="B1379" s="7">
        <v>104.0</v>
      </c>
      <c r="C1379" s="50" t="s">
        <v>737</v>
      </c>
      <c r="D1379" s="67" t="s">
        <v>738</v>
      </c>
      <c r="E1379" s="67" t="s">
        <v>739</v>
      </c>
      <c r="F1379" s="67" t="s">
        <v>740</v>
      </c>
      <c r="G1379" s="56" t="s">
        <v>13</v>
      </c>
      <c r="H1379" s="56">
        <v>18.0</v>
      </c>
      <c r="I1379" s="53" t="s">
        <v>741</v>
      </c>
      <c r="J1379" s="274" t="s">
        <v>342</v>
      </c>
      <c r="K1379" s="66"/>
      <c r="L1379" s="60" t="s">
        <v>742</v>
      </c>
      <c r="M1379" s="53" t="s">
        <v>705</v>
      </c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</row>
    <row r="1380">
      <c r="A1380" s="7">
        <v>1379.0</v>
      </c>
      <c r="B1380" s="7">
        <v>105.0</v>
      </c>
      <c r="C1380" s="50" t="s">
        <v>743</v>
      </c>
      <c r="D1380" s="67" t="s">
        <v>65</v>
      </c>
      <c r="E1380" s="67" t="s">
        <v>744</v>
      </c>
      <c r="F1380" s="67" t="s">
        <v>745</v>
      </c>
      <c r="G1380" s="56" t="s">
        <v>13</v>
      </c>
      <c r="H1380" s="56">
        <v>18.0</v>
      </c>
      <c r="I1380" s="53" t="s">
        <v>727</v>
      </c>
      <c r="J1380" s="274" t="s">
        <v>342</v>
      </c>
      <c r="K1380" s="66"/>
      <c r="L1380" s="60" t="s">
        <v>746</v>
      </c>
      <c r="M1380" s="53" t="s">
        <v>705</v>
      </c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</row>
    <row r="1381">
      <c r="A1381" s="7">
        <v>1380.0</v>
      </c>
      <c r="B1381" s="7">
        <v>106.0</v>
      </c>
      <c r="C1381" s="191" t="s">
        <v>5730</v>
      </c>
      <c r="D1381" s="274" t="s">
        <v>5731</v>
      </c>
      <c r="E1381" s="274" t="s">
        <v>5732</v>
      </c>
      <c r="F1381" s="274" t="s">
        <v>2300</v>
      </c>
      <c r="G1381" s="7" t="s">
        <v>13</v>
      </c>
      <c r="H1381" s="7">
        <v>18.0</v>
      </c>
      <c r="I1381" s="89" t="s">
        <v>2272</v>
      </c>
      <c r="J1381" s="274" t="s">
        <v>342</v>
      </c>
      <c r="K1381" s="278"/>
      <c r="L1381" s="108" t="s">
        <v>5733</v>
      </c>
      <c r="M1381" s="323" t="s">
        <v>705</v>
      </c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</row>
    <row r="1382">
      <c r="A1382" s="7">
        <v>1381.0</v>
      </c>
      <c r="B1382" s="7">
        <v>107.0</v>
      </c>
      <c r="C1382" s="160" t="s">
        <v>2354</v>
      </c>
      <c r="D1382" s="227" t="s">
        <v>2355</v>
      </c>
      <c r="E1382" s="227" t="s">
        <v>2046</v>
      </c>
      <c r="F1382" s="227" t="s">
        <v>2356</v>
      </c>
      <c r="G1382" s="116" t="s">
        <v>13</v>
      </c>
      <c r="H1382" s="116">
        <v>18.0</v>
      </c>
      <c r="I1382" s="114" t="s">
        <v>727</v>
      </c>
      <c r="J1382" s="274" t="s">
        <v>342</v>
      </c>
      <c r="K1382" s="126">
        <v>40.0</v>
      </c>
      <c r="L1382" s="121" t="s">
        <v>5734</v>
      </c>
      <c r="M1382" s="114" t="s">
        <v>705</v>
      </c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</row>
    <row r="1383">
      <c r="A1383" s="7">
        <v>1382.0</v>
      </c>
      <c r="B1383" s="7">
        <v>108.0</v>
      </c>
      <c r="C1383" s="191" t="s">
        <v>5735</v>
      </c>
      <c r="D1383" s="274" t="s">
        <v>589</v>
      </c>
      <c r="E1383" s="274" t="s">
        <v>5736</v>
      </c>
      <c r="F1383" s="274" t="s">
        <v>5737</v>
      </c>
      <c r="G1383" s="7" t="s">
        <v>13</v>
      </c>
      <c r="H1383" s="7">
        <v>18.0</v>
      </c>
      <c r="I1383" s="89" t="s">
        <v>232</v>
      </c>
      <c r="J1383" s="274" t="s">
        <v>342</v>
      </c>
      <c r="K1383" s="278"/>
      <c r="L1383" s="108" t="s">
        <v>5738</v>
      </c>
      <c r="M1383" s="323" t="s">
        <v>705</v>
      </c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</row>
    <row r="1384">
      <c r="A1384" s="7">
        <v>1383.0</v>
      </c>
      <c r="B1384" s="7">
        <v>109.0</v>
      </c>
      <c r="C1384" s="191" t="s">
        <v>5739</v>
      </c>
      <c r="D1384" s="274" t="s">
        <v>5740</v>
      </c>
      <c r="E1384" s="274" t="s">
        <v>2451</v>
      </c>
      <c r="F1384" s="274" t="s">
        <v>316</v>
      </c>
      <c r="G1384" s="7" t="s">
        <v>13</v>
      </c>
      <c r="H1384" s="7">
        <v>18.0</v>
      </c>
      <c r="I1384" s="89" t="s">
        <v>422</v>
      </c>
      <c r="J1384" s="274" t="s">
        <v>342</v>
      </c>
      <c r="K1384" s="278"/>
      <c r="L1384" s="108" t="s">
        <v>5741</v>
      </c>
      <c r="M1384" s="89" t="s">
        <v>705</v>
      </c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</row>
    <row r="1385">
      <c r="A1385" s="7">
        <v>1384.0</v>
      </c>
      <c r="B1385" s="7">
        <v>110.0</v>
      </c>
      <c r="C1385" s="191" t="s">
        <v>5742</v>
      </c>
      <c r="D1385" s="274" t="s">
        <v>5743</v>
      </c>
      <c r="E1385" s="274" t="s">
        <v>5744</v>
      </c>
      <c r="F1385" s="274" t="s">
        <v>5745</v>
      </c>
      <c r="G1385" s="7" t="s">
        <v>13</v>
      </c>
      <c r="H1385" s="7">
        <v>18.0</v>
      </c>
      <c r="I1385" s="89" t="s">
        <v>371</v>
      </c>
      <c r="J1385" s="274" t="s">
        <v>342</v>
      </c>
      <c r="K1385" s="278"/>
      <c r="L1385" s="108" t="s">
        <v>5746</v>
      </c>
      <c r="M1385" s="323" t="s">
        <v>705</v>
      </c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</row>
    <row r="1386">
      <c r="A1386" s="7">
        <v>1385.0</v>
      </c>
      <c r="B1386" s="7">
        <v>111.0</v>
      </c>
      <c r="C1386" s="160" t="s">
        <v>2298</v>
      </c>
      <c r="D1386" s="227" t="s">
        <v>1354</v>
      </c>
      <c r="E1386" s="227" t="s">
        <v>2299</v>
      </c>
      <c r="F1386" s="227" t="s">
        <v>2300</v>
      </c>
      <c r="G1386" s="116" t="s">
        <v>13</v>
      </c>
      <c r="H1386" s="116">
        <v>18.0</v>
      </c>
      <c r="I1386" s="114" t="s">
        <v>643</v>
      </c>
      <c r="J1386" s="274" t="s">
        <v>342</v>
      </c>
      <c r="K1386" s="126">
        <v>20.0</v>
      </c>
      <c r="L1386" s="121" t="s">
        <v>5747</v>
      </c>
      <c r="M1386" s="114" t="s">
        <v>705</v>
      </c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</row>
    <row r="1387">
      <c r="A1387" s="7">
        <v>1386.0</v>
      </c>
      <c r="B1387" s="7">
        <v>112.0</v>
      </c>
      <c r="C1387" s="50" t="s">
        <v>747</v>
      </c>
      <c r="D1387" s="67" t="s">
        <v>748</v>
      </c>
      <c r="E1387" s="67" t="s">
        <v>749</v>
      </c>
      <c r="F1387" s="67" t="s">
        <v>750</v>
      </c>
      <c r="G1387" s="56" t="s">
        <v>13</v>
      </c>
      <c r="H1387" s="56">
        <v>18.0</v>
      </c>
      <c r="I1387" s="53" t="s">
        <v>643</v>
      </c>
      <c r="J1387" s="274" t="s">
        <v>342</v>
      </c>
      <c r="K1387" s="66"/>
      <c r="L1387" s="60" t="s">
        <v>751</v>
      </c>
      <c r="M1387" s="53" t="s">
        <v>705</v>
      </c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</row>
    <row r="1388">
      <c r="A1388" s="7">
        <v>1387.0</v>
      </c>
      <c r="B1388" s="7">
        <v>113.0</v>
      </c>
      <c r="C1388" s="160" t="s">
        <v>2372</v>
      </c>
      <c r="D1388" s="227" t="s">
        <v>2373</v>
      </c>
      <c r="E1388" s="227" t="s">
        <v>2374</v>
      </c>
      <c r="F1388" s="227" t="s">
        <v>314</v>
      </c>
      <c r="G1388" s="116" t="s">
        <v>13</v>
      </c>
      <c r="H1388" s="116">
        <v>18.0</v>
      </c>
      <c r="I1388" s="114" t="s">
        <v>727</v>
      </c>
      <c r="J1388" s="274" t="s">
        <v>342</v>
      </c>
      <c r="K1388" s="126">
        <v>40.0</v>
      </c>
      <c r="L1388" s="121" t="s">
        <v>5748</v>
      </c>
      <c r="M1388" s="114" t="s">
        <v>705</v>
      </c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</row>
    <row r="1389">
      <c r="A1389" s="7">
        <v>1388.0</v>
      </c>
      <c r="B1389" s="7">
        <v>114.0</v>
      </c>
      <c r="C1389" s="191" t="s">
        <v>5749</v>
      </c>
      <c r="D1389" s="277" t="s">
        <v>646</v>
      </c>
      <c r="E1389" s="274" t="s">
        <v>5750</v>
      </c>
      <c r="F1389" s="277" t="s">
        <v>5751</v>
      </c>
      <c r="G1389" s="7" t="s">
        <v>22</v>
      </c>
      <c r="H1389" s="7">
        <v>18.0</v>
      </c>
      <c r="I1389" s="89" t="s">
        <v>119</v>
      </c>
      <c r="J1389" s="274" t="s">
        <v>342</v>
      </c>
      <c r="K1389" s="278"/>
      <c r="L1389" s="108" t="s">
        <v>5753</v>
      </c>
      <c r="M1389" s="323" t="s">
        <v>705</v>
      </c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</row>
    <row r="1390">
      <c r="A1390" s="7">
        <v>1389.0</v>
      </c>
      <c r="B1390" s="7">
        <v>115.0</v>
      </c>
      <c r="C1390" s="191" t="s">
        <v>5754</v>
      </c>
      <c r="D1390" s="274" t="s">
        <v>5755</v>
      </c>
      <c r="E1390" s="274" t="s">
        <v>5756</v>
      </c>
      <c r="F1390" s="274" t="s">
        <v>5189</v>
      </c>
      <c r="G1390" s="7" t="s">
        <v>22</v>
      </c>
      <c r="H1390" s="7">
        <v>18.0</v>
      </c>
      <c r="I1390" s="89" t="s">
        <v>232</v>
      </c>
      <c r="J1390" s="274" t="s">
        <v>342</v>
      </c>
      <c r="K1390" s="278"/>
      <c r="L1390" s="108" t="s">
        <v>5758</v>
      </c>
      <c r="M1390" s="323" t="s">
        <v>705</v>
      </c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</row>
    <row r="1391">
      <c r="A1391" s="7">
        <v>1390.0</v>
      </c>
      <c r="B1391" s="7">
        <v>116.0</v>
      </c>
      <c r="C1391" s="50" t="s">
        <v>752</v>
      </c>
      <c r="D1391" s="67" t="s">
        <v>753</v>
      </c>
      <c r="E1391" s="67" t="s">
        <v>754</v>
      </c>
      <c r="F1391" s="67" t="s">
        <v>755</v>
      </c>
      <c r="G1391" s="56" t="s">
        <v>22</v>
      </c>
      <c r="H1391" s="56">
        <v>18.0</v>
      </c>
      <c r="I1391" s="53" t="s">
        <v>422</v>
      </c>
      <c r="J1391" s="274" t="s">
        <v>342</v>
      </c>
      <c r="K1391" s="66"/>
      <c r="L1391" s="57" t="s">
        <v>756</v>
      </c>
      <c r="M1391" s="53" t="s">
        <v>705</v>
      </c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</row>
    <row r="1392">
      <c r="A1392" s="7">
        <v>1391.0</v>
      </c>
      <c r="B1392" s="7">
        <v>117.0</v>
      </c>
      <c r="C1392" s="191" t="s">
        <v>5762</v>
      </c>
      <c r="D1392" s="274" t="s">
        <v>3671</v>
      </c>
      <c r="E1392" s="274" t="s">
        <v>754</v>
      </c>
      <c r="F1392" s="274" t="s">
        <v>693</v>
      </c>
      <c r="G1392" s="7" t="s">
        <v>22</v>
      </c>
      <c r="H1392" s="7">
        <v>18.0</v>
      </c>
      <c r="I1392" s="89" t="s">
        <v>407</v>
      </c>
      <c r="J1392" s="274" t="s">
        <v>342</v>
      </c>
      <c r="K1392" s="278"/>
      <c r="L1392" s="108" t="s">
        <v>5764</v>
      </c>
      <c r="M1392" s="323" t="s">
        <v>771</v>
      </c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</row>
    <row r="1393">
      <c r="A1393" s="7">
        <v>1392.0</v>
      </c>
      <c r="B1393" s="7">
        <v>118.0</v>
      </c>
      <c r="C1393" s="191" t="s">
        <v>5766</v>
      </c>
      <c r="D1393" s="274" t="s">
        <v>5767</v>
      </c>
      <c r="E1393" s="274" t="s">
        <v>146</v>
      </c>
      <c r="F1393" s="274" t="s">
        <v>1141</v>
      </c>
      <c r="G1393" s="7" t="s">
        <v>22</v>
      </c>
      <c r="H1393" s="7">
        <v>18.0</v>
      </c>
      <c r="I1393" s="89" t="s">
        <v>395</v>
      </c>
      <c r="J1393" s="274" t="s">
        <v>342</v>
      </c>
      <c r="K1393" s="278"/>
      <c r="L1393" s="87" t="s">
        <v>5768</v>
      </c>
      <c r="M1393" s="323" t="s">
        <v>705</v>
      </c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</row>
    <row r="1394">
      <c r="A1394" s="7">
        <v>1393.0</v>
      </c>
      <c r="B1394" s="7">
        <v>119.0</v>
      </c>
      <c r="C1394" s="191" t="s">
        <v>5769</v>
      </c>
      <c r="D1394" s="274" t="s">
        <v>476</v>
      </c>
      <c r="E1394" s="274" t="s">
        <v>5770</v>
      </c>
      <c r="F1394" s="274" t="s">
        <v>5771</v>
      </c>
      <c r="G1394" s="7" t="s">
        <v>22</v>
      </c>
      <c r="H1394" s="7">
        <v>18.0</v>
      </c>
      <c r="I1394" s="89" t="s">
        <v>764</v>
      </c>
      <c r="J1394" s="274" t="s">
        <v>342</v>
      </c>
      <c r="K1394" s="278"/>
      <c r="L1394" s="108" t="s">
        <v>5772</v>
      </c>
      <c r="M1394" s="323" t="s">
        <v>771</v>
      </c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</row>
    <row r="1395">
      <c r="A1395" s="7">
        <v>1394.0</v>
      </c>
      <c r="B1395" s="7">
        <v>120.0</v>
      </c>
      <c r="C1395" s="160" t="s">
        <v>2332</v>
      </c>
      <c r="D1395" s="227" t="s">
        <v>1854</v>
      </c>
      <c r="E1395" s="227" t="s">
        <v>2333</v>
      </c>
      <c r="F1395" s="227" t="s">
        <v>340</v>
      </c>
      <c r="G1395" s="104" t="s">
        <v>22</v>
      </c>
      <c r="H1395" s="104">
        <v>18.0</v>
      </c>
      <c r="I1395" s="114" t="s">
        <v>72</v>
      </c>
      <c r="J1395" s="274" t="s">
        <v>342</v>
      </c>
      <c r="K1395" s="126">
        <v>40.0</v>
      </c>
      <c r="L1395" s="115"/>
      <c r="M1395" s="114" t="s">
        <v>705</v>
      </c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</row>
    <row r="1396">
      <c r="A1396" s="7">
        <v>1395.0</v>
      </c>
      <c r="B1396" s="7">
        <v>121.0</v>
      </c>
      <c r="C1396" s="50" t="s">
        <v>757</v>
      </c>
      <c r="D1396" s="67" t="s">
        <v>758</v>
      </c>
      <c r="E1396" s="67" t="s">
        <v>750</v>
      </c>
      <c r="F1396" s="67" t="s">
        <v>759</v>
      </c>
      <c r="G1396" s="56" t="s">
        <v>22</v>
      </c>
      <c r="H1396" s="56">
        <v>18.0</v>
      </c>
      <c r="I1396" s="53" t="s">
        <v>422</v>
      </c>
      <c r="J1396" s="274" t="s">
        <v>342</v>
      </c>
      <c r="K1396" s="66"/>
      <c r="L1396" s="60" t="s">
        <v>760</v>
      </c>
      <c r="M1396" s="53" t="s">
        <v>705</v>
      </c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</row>
    <row r="1397">
      <c r="A1397" s="7">
        <v>1396.0</v>
      </c>
      <c r="B1397" s="7">
        <v>122.0</v>
      </c>
      <c r="C1397" s="191" t="s">
        <v>5773</v>
      </c>
      <c r="D1397" s="274" t="s">
        <v>5774</v>
      </c>
      <c r="E1397" s="274" t="s">
        <v>55</v>
      </c>
      <c r="F1397" s="274" t="s">
        <v>2300</v>
      </c>
      <c r="G1397" s="7" t="s">
        <v>22</v>
      </c>
      <c r="H1397" s="7">
        <v>18.0</v>
      </c>
      <c r="I1397" s="89" t="s">
        <v>399</v>
      </c>
      <c r="J1397" s="274" t="s">
        <v>342</v>
      </c>
      <c r="K1397" s="278"/>
      <c r="L1397" s="108" t="s">
        <v>5776</v>
      </c>
      <c r="M1397" s="323" t="s">
        <v>771</v>
      </c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</row>
    <row r="1398">
      <c r="A1398" s="7">
        <v>1397.0</v>
      </c>
      <c r="B1398" s="7">
        <v>123.0</v>
      </c>
      <c r="C1398" s="160" t="s">
        <v>2394</v>
      </c>
      <c r="D1398" s="227" t="s">
        <v>2395</v>
      </c>
      <c r="E1398" s="227" t="s">
        <v>2396</v>
      </c>
      <c r="F1398" s="227" t="s">
        <v>2397</v>
      </c>
      <c r="G1398" s="116" t="s">
        <v>22</v>
      </c>
      <c r="H1398" s="116">
        <v>18.0</v>
      </c>
      <c r="I1398" s="114" t="s">
        <v>232</v>
      </c>
      <c r="J1398" s="274" t="s">
        <v>342</v>
      </c>
      <c r="K1398" s="126">
        <v>80.0</v>
      </c>
      <c r="L1398" s="121" t="s">
        <v>5777</v>
      </c>
      <c r="M1398" s="114" t="s">
        <v>771</v>
      </c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</row>
    <row r="1399">
      <c r="A1399" s="7">
        <v>1398.0</v>
      </c>
      <c r="B1399" s="7">
        <v>124.0</v>
      </c>
      <c r="C1399" s="50" t="s">
        <v>761</v>
      </c>
      <c r="D1399" s="67" t="s">
        <v>762</v>
      </c>
      <c r="E1399" s="67" t="s">
        <v>735</v>
      </c>
      <c r="F1399" s="67" t="s">
        <v>763</v>
      </c>
      <c r="G1399" s="56" t="s">
        <v>22</v>
      </c>
      <c r="H1399" s="56">
        <v>18.0</v>
      </c>
      <c r="I1399" s="53" t="s">
        <v>764</v>
      </c>
      <c r="J1399" s="274" t="s">
        <v>342</v>
      </c>
      <c r="K1399" s="66"/>
      <c r="L1399" s="60" t="s">
        <v>765</v>
      </c>
      <c r="M1399" s="53" t="s">
        <v>705</v>
      </c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</row>
    <row r="1400">
      <c r="A1400" s="7">
        <v>1399.0</v>
      </c>
      <c r="B1400" s="7">
        <v>125.0</v>
      </c>
      <c r="C1400" s="191" t="s">
        <v>4208</v>
      </c>
      <c r="D1400" s="274" t="s">
        <v>509</v>
      </c>
      <c r="E1400" s="274" t="s">
        <v>5779</v>
      </c>
      <c r="F1400" s="274" t="s">
        <v>5780</v>
      </c>
      <c r="G1400" s="7" t="s">
        <v>22</v>
      </c>
      <c r="H1400" s="7">
        <v>18.0</v>
      </c>
      <c r="I1400" s="89" t="s">
        <v>232</v>
      </c>
      <c r="J1400" s="274" t="s">
        <v>342</v>
      </c>
      <c r="K1400" s="278"/>
      <c r="L1400" s="108" t="s">
        <v>4210</v>
      </c>
      <c r="M1400" s="89" t="s">
        <v>705</v>
      </c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</row>
    <row r="1401">
      <c r="A1401" s="7">
        <v>1400.0</v>
      </c>
      <c r="B1401" s="7">
        <v>126.0</v>
      </c>
      <c r="C1401" s="50" t="s">
        <v>766</v>
      </c>
      <c r="D1401" s="67" t="s">
        <v>767</v>
      </c>
      <c r="E1401" s="67" t="s">
        <v>768</v>
      </c>
      <c r="F1401" s="67" t="s">
        <v>769</v>
      </c>
      <c r="G1401" s="56" t="s">
        <v>22</v>
      </c>
      <c r="H1401" s="56">
        <v>18.0</v>
      </c>
      <c r="I1401" s="53" t="s">
        <v>395</v>
      </c>
      <c r="J1401" s="274" t="s">
        <v>342</v>
      </c>
      <c r="K1401" s="66"/>
      <c r="L1401" s="60" t="s">
        <v>770</v>
      </c>
      <c r="M1401" s="53" t="s">
        <v>771</v>
      </c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</row>
    <row r="1402">
      <c r="A1402" s="7">
        <v>1401.0</v>
      </c>
      <c r="B1402" s="7">
        <v>127.0</v>
      </c>
      <c r="C1402" s="160" t="s">
        <v>2347</v>
      </c>
      <c r="D1402" s="227" t="s">
        <v>2348</v>
      </c>
      <c r="E1402" s="227" t="s">
        <v>2349</v>
      </c>
      <c r="F1402" s="227" t="s">
        <v>2350</v>
      </c>
      <c r="G1402" s="116" t="s">
        <v>22</v>
      </c>
      <c r="H1402" s="116">
        <v>18.0</v>
      </c>
      <c r="I1402" s="114" t="s">
        <v>412</v>
      </c>
      <c r="J1402" s="274" t="s">
        <v>342</v>
      </c>
      <c r="K1402" s="126">
        <v>40.0</v>
      </c>
      <c r="L1402" s="121" t="s">
        <v>5783</v>
      </c>
      <c r="M1402" s="114" t="s">
        <v>705</v>
      </c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</row>
    <row r="1403">
      <c r="A1403" s="7">
        <v>1402.0</v>
      </c>
      <c r="B1403" s="7">
        <v>128.0</v>
      </c>
      <c r="C1403" s="160" t="s">
        <v>2256</v>
      </c>
      <c r="D1403" s="227" t="s">
        <v>2257</v>
      </c>
      <c r="E1403" s="227" t="s">
        <v>2258</v>
      </c>
      <c r="F1403" s="227" t="s">
        <v>2259</v>
      </c>
      <c r="G1403" s="116" t="s">
        <v>22</v>
      </c>
      <c r="H1403" s="116">
        <v>18.0</v>
      </c>
      <c r="I1403" s="114" t="s">
        <v>232</v>
      </c>
      <c r="J1403" s="274" t="s">
        <v>342</v>
      </c>
      <c r="K1403" s="126">
        <v>20.0</v>
      </c>
      <c r="L1403" s="121" t="s">
        <v>5784</v>
      </c>
      <c r="M1403" s="114" t="s">
        <v>771</v>
      </c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</row>
    <row r="1404">
      <c r="A1404" s="7">
        <v>1403.0</v>
      </c>
      <c r="B1404" s="7">
        <v>129.0</v>
      </c>
      <c r="C1404" s="191" t="s">
        <v>5785</v>
      </c>
      <c r="D1404" s="274" t="s">
        <v>5786</v>
      </c>
      <c r="E1404" s="274" t="s">
        <v>5787</v>
      </c>
      <c r="F1404" s="274" t="s">
        <v>5788</v>
      </c>
      <c r="G1404" s="7" t="s">
        <v>22</v>
      </c>
      <c r="H1404" s="7">
        <v>18.0</v>
      </c>
      <c r="I1404" s="89" t="s">
        <v>232</v>
      </c>
      <c r="J1404" s="274" t="s">
        <v>342</v>
      </c>
      <c r="K1404" s="278"/>
      <c r="L1404" s="108" t="s">
        <v>5790</v>
      </c>
      <c r="M1404" s="323" t="s">
        <v>705</v>
      </c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</row>
    <row r="1405">
      <c r="A1405" s="7">
        <v>1404.0</v>
      </c>
      <c r="B1405" s="7">
        <v>130.0</v>
      </c>
      <c r="C1405" s="191" t="s">
        <v>5791</v>
      </c>
      <c r="D1405" s="274" t="s">
        <v>5792</v>
      </c>
      <c r="E1405" s="274" t="s">
        <v>426</v>
      </c>
      <c r="F1405" s="274" t="s">
        <v>2328</v>
      </c>
      <c r="G1405" s="7" t="s">
        <v>22</v>
      </c>
      <c r="H1405" s="7">
        <v>18.0</v>
      </c>
      <c r="I1405" s="89" t="s">
        <v>232</v>
      </c>
      <c r="J1405" s="274" t="s">
        <v>342</v>
      </c>
      <c r="K1405" s="278"/>
      <c r="L1405" s="108" t="s">
        <v>5793</v>
      </c>
      <c r="M1405" s="89" t="s">
        <v>705</v>
      </c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</row>
    <row r="1406">
      <c r="A1406" s="7">
        <v>1405.0</v>
      </c>
      <c r="B1406" s="7">
        <v>131.0</v>
      </c>
      <c r="C1406" s="160" t="s">
        <v>2270</v>
      </c>
      <c r="D1406" s="227" t="s">
        <v>2271</v>
      </c>
      <c r="E1406" s="227" t="s">
        <v>1883</v>
      </c>
      <c r="F1406" s="227" t="s">
        <v>2064</v>
      </c>
      <c r="G1406" s="116" t="s">
        <v>22</v>
      </c>
      <c r="H1406" s="116">
        <v>18.0</v>
      </c>
      <c r="I1406" s="114" t="s">
        <v>2272</v>
      </c>
      <c r="J1406" s="274" t="s">
        <v>342</v>
      </c>
      <c r="K1406" s="126">
        <v>20.0</v>
      </c>
      <c r="L1406" s="121" t="s">
        <v>5795</v>
      </c>
      <c r="M1406" s="114" t="s">
        <v>705</v>
      </c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</row>
    <row r="1407">
      <c r="A1407" s="7">
        <v>1406.0</v>
      </c>
      <c r="B1407" s="7">
        <v>132.0</v>
      </c>
      <c r="C1407" s="50" t="s">
        <v>772</v>
      </c>
      <c r="D1407" s="67" t="s">
        <v>773</v>
      </c>
      <c r="E1407" s="67" t="s">
        <v>774</v>
      </c>
      <c r="F1407" s="67" t="s">
        <v>775</v>
      </c>
      <c r="G1407" s="56" t="s">
        <v>22</v>
      </c>
      <c r="H1407" s="56">
        <v>18.0</v>
      </c>
      <c r="I1407" s="53" t="s">
        <v>98</v>
      </c>
      <c r="J1407" s="274" t="s">
        <v>342</v>
      </c>
      <c r="K1407" s="66"/>
      <c r="L1407" s="60" t="s">
        <v>776</v>
      </c>
      <c r="M1407" s="53" t="s">
        <v>705</v>
      </c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</row>
    <row r="1408">
      <c r="A1408" s="7">
        <v>1407.0</v>
      </c>
      <c r="B1408" s="7">
        <v>133.0</v>
      </c>
      <c r="C1408" s="191" t="s">
        <v>5796</v>
      </c>
      <c r="D1408" s="274" t="s">
        <v>5797</v>
      </c>
      <c r="E1408" s="274" t="s">
        <v>5798</v>
      </c>
      <c r="F1408" s="274" t="s">
        <v>5799</v>
      </c>
      <c r="G1408" s="7" t="s">
        <v>22</v>
      </c>
      <c r="H1408" s="7">
        <v>18.0</v>
      </c>
      <c r="I1408" s="89" t="s">
        <v>407</v>
      </c>
      <c r="J1408" s="274" t="s">
        <v>342</v>
      </c>
      <c r="K1408" s="278"/>
      <c r="L1408" s="108" t="s">
        <v>5801</v>
      </c>
      <c r="M1408" s="323" t="s">
        <v>705</v>
      </c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</row>
    <row r="1409">
      <c r="A1409" s="7">
        <v>1408.0</v>
      </c>
      <c r="B1409" s="7">
        <v>134.0</v>
      </c>
      <c r="C1409" s="50" t="s">
        <v>777</v>
      </c>
      <c r="D1409" s="67" t="s">
        <v>778</v>
      </c>
      <c r="E1409" s="67" t="s">
        <v>779</v>
      </c>
      <c r="F1409" s="67" t="s">
        <v>780</v>
      </c>
      <c r="G1409" s="56" t="s">
        <v>22</v>
      </c>
      <c r="H1409" s="56">
        <v>18.0</v>
      </c>
      <c r="I1409" s="53" t="s">
        <v>61</v>
      </c>
      <c r="J1409" s="274" t="s">
        <v>342</v>
      </c>
      <c r="K1409" s="66"/>
      <c r="L1409" s="57" t="s">
        <v>781</v>
      </c>
      <c r="M1409" s="53" t="s">
        <v>705</v>
      </c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</row>
    <row r="1410">
      <c r="A1410" s="7">
        <v>1409.0</v>
      </c>
      <c r="B1410" s="7">
        <v>135.0</v>
      </c>
      <c r="C1410" s="191" t="s">
        <v>5803</v>
      </c>
      <c r="D1410" s="277" t="s">
        <v>160</v>
      </c>
      <c r="E1410" s="274" t="s">
        <v>5804</v>
      </c>
      <c r="F1410" s="277" t="s">
        <v>5805</v>
      </c>
      <c r="G1410" s="7" t="s">
        <v>22</v>
      </c>
      <c r="H1410" s="7">
        <v>18.0</v>
      </c>
      <c r="I1410" s="89" t="s">
        <v>399</v>
      </c>
      <c r="J1410" s="274" t="s">
        <v>342</v>
      </c>
      <c r="K1410" s="278"/>
      <c r="L1410" s="108" t="s">
        <v>5806</v>
      </c>
      <c r="M1410" s="323" t="s">
        <v>705</v>
      </c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</row>
    <row r="1411">
      <c r="A1411" s="7">
        <v>1410.0</v>
      </c>
      <c r="B1411" s="7">
        <v>136.0</v>
      </c>
      <c r="C1411" s="191" t="s">
        <v>5807</v>
      </c>
      <c r="D1411" s="274" t="s">
        <v>5808</v>
      </c>
      <c r="E1411" s="274" t="s">
        <v>5809</v>
      </c>
      <c r="F1411" s="274" t="s">
        <v>5811</v>
      </c>
      <c r="G1411" s="7" t="s">
        <v>22</v>
      </c>
      <c r="H1411" s="7">
        <v>18.0</v>
      </c>
      <c r="I1411" s="89" t="s">
        <v>371</v>
      </c>
      <c r="J1411" s="274" t="s">
        <v>342</v>
      </c>
      <c r="K1411" s="278"/>
      <c r="L1411" s="108" t="s">
        <v>5812</v>
      </c>
      <c r="M1411" s="323" t="s">
        <v>705</v>
      </c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</row>
    <row r="1412">
      <c r="A1412" s="7">
        <v>1411.0</v>
      </c>
      <c r="B1412" s="7">
        <v>137.0</v>
      </c>
      <c r="C1412" s="160" t="s">
        <v>2368</v>
      </c>
      <c r="D1412" s="227" t="s">
        <v>2369</v>
      </c>
      <c r="E1412" s="227" t="s">
        <v>2366</v>
      </c>
      <c r="F1412" s="227" t="s">
        <v>2370</v>
      </c>
      <c r="G1412" s="116" t="s">
        <v>22</v>
      </c>
      <c r="H1412" s="116">
        <v>18.0</v>
      </c>
      <c r="I1412" s="114" t="s">
        <v>741</v>
      </c>
      <c r="J1412" s="274" t="s">
        <v>342</v>
      </c>
      <c r="K1412" s="126">
        <v>40.0</v>
      </c>
      <c r="L1412" s="121" t="s">
        <v>5813</v>
      </c>
      <c r="M1412" s="114" t="s">
        <v>705</v>
      </c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</row>
    <row r="1413">
      <c r="A1413" s="7">
        <v>1412.0</v>
      </c>
      <c r="B1413" s="7">
        <v>138.0</v>
      </c>
      <c r="C1413" s="191" t="s">
        <v>5814</v>
      </c>
      <c r="D1413" s="274" t="s">
        <v>5815</v>
      </c>
      <c r="E1413" s="274" t="s">
        <v>5816</v>
      </c>
      <c r="F1413" s="274" t="s">
        <v>5817</v>
      </c>
      <c r="G1413" s="7" t="s">
        <v>22</v>
      </c>
      <c r="H1413" s="7">
        <v>18.0</v>
      </c>
      <c r="I1413" s="89" t="s">
        <v>371</v>
      </c>
      <c r="J1413" s="274" t="s">
        <v>342</v>
      </c>
      <c r="K1413" s="278"/>
      <c r="L1413" s="108" t="s">
        <v>5818</v>
      </c>
      <c r="M1413" s="323" t="s">
        <v>705</v>
      </c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</row>
    <row r="1414">
      <c r="A1414" s="7">
        <v>1413.0</v>
      </c>
      <c r="B1414" s="7">
        <v>139.0</v>
      </c>
      <c r="C1414" s="160" t="s">
        <v>2150</v>
      </c>
      <c r="D1414" s="227" t="s">
        <v>16</v>
      </c>
      <c r="E1414" s="227" t="s">
        <v>2151</v>
      </c>
      <c r="F1414" s="227" t="s">
        <v>2152</v>
      </c>
      <c r="G1414" s="116" t="s">
        <v>13</v>
      </c>
      <c r="H1414" s="116">
        <v>19.0</v>
      </c>
      <c r="I1414" s="114" t="s">
        <v>2153</v>
      </c>
      <c r="J1414" s="274" t="s">
        <v>342</v>
      </c>
      <c r="K1414" s="126">
        <v>20.0</v>
      </c>
      <c r="L1414" s="115" t="s">
        <v>5819</v>
      </c>
      <c r="M1414" s="114" t="s">
        <v>791</v>
      </c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</row>
    <row r="1415">
      <c r="A1415" s="7">
        <v>1414.0</v>
      </c>
      <c r="B1415" s="7">
        <v>140.0</v>
      </c>
      <c r="C1415" s="50" t="s">
        <v>782</v>
      </c>
      <c r="D1415" s="67" t="s">
        <v>783</v>
      </c>
      <c r="E1415" s="67" t="s">
        <v>784</v>
      </c>
      <c r="F1415" s="67" t="s">
        <v>785</v>
      </c>
      <c r="G1415" s="56" t="s">
        <v>13</v>
      </c>
      <c r="H1415" s="56">
        <v>19.0</v>
      </c>
      <c r="I1415" s="53" t="s">
        <v>786</v>
      </c>
      <c r="J1415" s="274" t="s">
        <v>342</v>
      </c>
      <c r="K1415" s="66"/>
      <c r="L1415" s="57" t="s">
        <v>787</v>
      </c>
      <c r="M1415" s="53" t="s">
        <v>788</v>
      </c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</row>
    <row r="1416">
      <c r="A1416" s="7">
        <v>1415.0</v>
      </c>
      <c r="B1416" s="7">
        <v>141.0</v>
      </c>
      <c r="C1416" s="191" t="s">
        <v>5821</v>
      </c>
      <c r="D1416" s="274" t="s">
        <v>5822</v>
      </c>
      <c r="E1416" s="274" t="s">
        <v>1551</v>
      </c>
      <c r="F1416" s="274" t="s">
        <v>5823</v>
      </c>
      <c r="G1416" s="7" t="s">
        <v>13</v>
      </c>
      <c r="H1416" s="7">
        <v>19.0</v>
      </c>
      <c r="I1416" s="89" t="s">
        <v>537</v>
      </c>
      <c r="J1416" s="274" t="s">
        <v>342</v>
      </c>
      <c r="K1416" s="278"/>
      <c r="L1416" s="87" t="s">
        <v>5824</v>
      </c>
      <c r="M1416" s="89" t="s">
        <v>788</v>
      </c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</row>
    <row r="1417">
      <c r="A1417" s="7">
        <v>1416.0</v>
      </c>
      <c r="B1417" s="7">
        <v>142.0</v>
      </c>
      <c r="C1417" s="191" t="s">
        <v>5825</v>
      </c>
      <c r="D1417" s="274" t="s">
        <v>276</v>
      </c>
      <c r="E1417" s="274" t="s">
        <v>5826</v>
      </c>
      <c r="F1417" s="274" t="s">
        <v>5827</v>
      </c>
      <c r="G1417" s="7" t="s">
        <v>13</v>
      </c>
      <c r="H1417" s="7">
        <v>19.0</v>
      </c>
      <c r="I1417" s="89" t="s">
        <v>119</v>
      </c>
      <c r="J1417" s="274" t="s">
        <v>342</v>
      </c>
      <c r="K1417" s="278"/>
      <c r="L1417" s="87" t="s">
        <v>5828</v>
      </c>
      <c r="M1417" s="89" t="s">
        <v>788</v>
      </c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</row>
    <row r="1418">
      <c r="A1418" s="7">
        <v>1417.0</v>
      </c>
      <c r="B1418" s="7">
        <v>143.0</v>
      </c>
      <c r="C1418" s="191" t="s">
        <v>5830</v>
      </c>
      <c r="D1418" s="274" t="s">
        <v>5831</v>
      </c>
      <c r="E1418" s="274" t="s">
        <v>448</v>
      </c>
      <c r="F1418" s="274" t="s">
        <v>5832</v>
      </c>
      <c r="G1418" s="7" t="s">
        <v>13</v>
      </c>
      <c r="H1418" s="7">
        <v>19.0</v>
      </c>
      <c r="I1418" s="89" t="s">
        <v>61</v>
      </c>
      <c r="J1418" s="274" t="s">
        <v>342</v>
      </c>
      <c r="K1418" s="278"/>
      <c r="L1418" s="108" t="s">
        <v>5833</v>
      </c>
      <c r="M1418" s="89" t="s">
        <v>788</v>
      </c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</row>
    <row r="1419">
      <c r="A1419" s="7">
        <v>1418.0</v>
      </c>
      <c r="B1419" s="7">
        <v>144.0</v>
      </c>
      <c r="C1419" s="191" t="s">
        <v>5834</v>
      </c>
      <c r="D1419" s="274" t="s">
        <v>5836</v>
      </c>
      <c r="E1419" s="274" t="s">
        <v>5837</v>
      </c>
      <c r="F1419" s="274" t="s">
        <v>5838</v>
      </c>
      <c r="G1419" s="7" t="s">
        <v>13</v>
      </c>
      <c r="H1419" s="7">
        <v>19.0</v>
      </c>
      <c r="I1419" s="89" t="s">
        <v>3015</v>
      </c>
      <c r="J1419" s="274" t="s">
        <v>342</v>
      </c>
      <c r="K1419" s="278"/>
      <c r="L1419" s="87" t="s">
        <v>5839</v>
      </c>
      <c r="M1419" s="89" t="s">
        <v>788</v>
      </c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</row>
    <row r="1420">
      <c r="A1420" s="7">
        <v>1419.0</v>
      </c>
      <c r="B1420" s="7">
        <v>145.0</v>
      </c>
      <c r="C1420" s="160" t="s">
        <v>2175</v>
      </c>
      <c r="D1420" s="227" t="s">
        <v>47</v>
      </c>
      <c r="E1420" s="227" t="s">
        <v>440</v>
      </c>
      <c r="F1420" s="227" t="s">
        <v>2176</v>
      </c>
      <c r="G1420" s="116" t="s">
        <v>13</v>
      </c>
      <c r="H1420" s="116">
        <v>19.0</v>
      </c>
      <c r="I1420" s="114" t="s">
        <v>205</v>
      </c>
      <c r="J1420" s="274" t="s">
        <v>342</v>
      </c>
      <c r="K1420" s="126">
        <v>20.0</v>
      </c>
      <c r="L1420" s="115" t="s">
        <v>5840</v>
      </c>
      <c r="M1420" s="114" t="s">
        <v>788</v>
      </c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</row>
    <row r="1421">
      <c r="A1421" s="7">
        <v>1420.0</v>
      </c>
      <c r="B1421" s="7">
        <v>146.0</v>
      </c>
      <c r="C1421" s="160" t="s">
        <v>2377</v>
      </c>
      <c r="D1421" s="227" t="s">
        <v>79</v>
      </c>
      <c r="E1421" s="227" t="s">
        <v>440</v>
      </c>
      <c r="F1421" s="227" t="s">
        <v>2378</v>
      </c>
      <c r="G1421" s="116" t="s">
        <v>13</v>
      </c>
      <c r="H1421" s="116">
        <v>19.0</v>
      </c>
      <c r="I1421" s="114" t="s">
        <v>412</v>
      </c>
      <c r="J1421" s="274" t="s">
        <v>342</v>
      </c>
      <c r="K1421" s="126">
        <v>60.0</v>
      </c>
      <c r="L1421" s="115" t="s">
        <v>5841</v>
      </c>
      <c r="M1421" s="114" t="s">
        <v>788</v>
      </c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</row>
    <row r="1422">
      <c r="A1422" s="7">
        <v>1421.0</v>
      </c>
      <c r="B1422" s="7">
        <v>147.0</v>
      </c>
      <c r="C1422" s="160" t="s">
        <v>2398</v>
      </c>
      <c r="D1422" s="227" t="s">
        <v>2399</v>
      </c>
      <c r="E1422" s="227" t="s">
        <v>2400</v>
      </c>
      <c r="F1422" s="227" t="s">
        <v>1133</v>
      </c>
      <c r="G1422" s="116" t="s">
        <v>13</v>
      </c>
      <c r="H1422" s="116">
        <v>19.0</v>
      </c>
      <c r="I1422" s="114" t="s">
        <v>764</v>
      </c>
      <c r="J1422" s="274" t="s">
        <v>342</v>
      </c>
      <c r="K1422" s="126">
        <v>90.0</v>
      </c>
      <c r="L1422" s="115" t="s">
        <v>5842</v>
      </c>
      <c r="M1422" s="114" t="s">
        <v>791</v>
      </c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</row>
    <row r="1423">
      <c r="A1423" s="7">
        <v>1422.0</v>
      </c>
      <c r="B1423" s="7">
        <v>148.0</v>
      </c>
      <c r="C1423" s="160" t="s">
        <v>2177</v>
      </c>
      <c r="D1423" s="227" t="s">
        <v>2178</v>
      </c>
      <c r="E1423" s="227" t="s">
        <v>2179</v>
      </c>
      <c r="F1423" s="227" t="s">
        <v>1329</v>
      </c>
      <c r="G1423" s="116" t="s">
        <v>13</v>
      </c>
      <c r="H1423" s="116">
        <v>19.0</v>
      </c>
      <c r="I1423" s="114" t="s">
        <v>1860</v>
      </c>
      <c r="J1423" s="274" t="s">
        <v>342</v>
      </c>
      <c r="K1423" s="126">
        <v>20.0</v>
      </c>
      <c r="L1423" s="115" t="s">
        <v>5843</v>
      </c>
      <c r="M1423" s="114" t="s">
        <v>791</v>
      </c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</row>
    <row r="1424">
      <c r="A1424" s="7">
        <v>1423.0</v>
      </c>
      <c r="B1424" s="7">
        <v>149.0</v>
      </c>
      <c r="C1424" s="160" t="s">
        <v>2182</v>
      </c>
      <c r="D1424" s="227" t="s">
        <v>2183</v>
      </c>
      <c r="E1424" s="227" t="s">
        <v>2184</v>
      </c>
      <c r="F1424" s="227" t="s">
        <v>2185</v>
      </c>
      <c r="G1424" s="116" t="s">
        <v>13</v>
      </c>
      <c r="H1424" s="116">
        <v>19.0</v>
      </c>
      <c r="I1424" s="114" t="s">
        <v>2153</v>
      </c>
      <c r="J1424" s="274" t="s">
        <v>342</v>
      </c>
      <c r="K1424" s="126">
        <v>20.0</v>
      </c>
      <c r="L1424" s="115" t="s">
        <v>5845</v>
      </c>
      <c r="M1424" s="114" t="s">
        <v>791</v>
      </c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</row>
    <row r="1425">
      <c r="A1425" s="7">
        <v>1424.0</v>
      </c>
      <c r="B1425" s="7">
        <v>150.0</v>
      </c>
      <c r="C1425" s="191" t="s">
        <v>5846</v>
      </c>
      <c r="D1425" s="274" t="s">
        <v>3866</v>
      </c>
      <c r="E1425" s="274" t="s">
        <v>363</v>
      </c>
      <c r="F1425" s="274" t="s">
        <v>59</v>
      </c>
      <c r="G1425" s="7" t="s">
        <v>13</v>
      </c>
      <c r="H1425" s="7">
        <v>19.0</v>
      </c>
      <c r="I1425" s="89" t="s">
        <v>1858</v>
      </c>
      <c r="J1425" s="274" t="s">
        <v>342</v>
      </c>
      <c r="K1425" s="278"/>
      <c r="L1425" s="87" t="s">
        <v>5847</v>
      </c>
      <c r="M1425" s="89" t="s">
        <v>791</v>
      </c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</row>
    <row r="1426">
      <c r="A1426" s="7">
        <v>1425.0</v>
      </c>
      <c r="B1426" s="7">
        <v>151.0</v>
      </c>
      <c r="C1426" s="50" t="s">
        <v>789</v>
      </c>
      <c r="D1426" s="67" t="s">
        <v>589</v>
      </c>
      <c r="E1426" s="67" t="s">
        <v>174</v>
      </c>
      <c r="F1426" s="67" t="s">
        <v>482</v>
      </c>
      <c r="G1426" s="56" t="s">
        <v>13</v>
      </c>
      <c r="H1426" s="56">
        <v>19.0</v>
      </c>
      <c r="I1426" s="53" t="s">
        <v>232</v>
      </c>
      <c r="J1426" s="274" t="s">
        <v>342</v>
      </c>
      <c r="K1426" s="66"/>
      <c r="L1426" s="57" t="s">
        <v>790</v>
      </c>
      <c r="M1426" s="53" t="s">
        <v>791</v>
      </c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</row>
    <row r="1427">
      <c r="A1427" s="7">
        <v>1426.0</v>
      </c>
      <c r="B1427" s="7">
        <v>152.0</v>
      </c>
      <c r="C1427" s="160" t="s">
        <v>2186</v>
      </c>
      <c r="D1427" s="227" t="s">
        <v>58</v>
      </c>
      <c r="E1427" s="227" t="s">
        <v>1705</v>
      </c>
      <c r="F1427" s="227" t="s">
        <v>1087</v>
      </c>
      <c r="G1427" s="116" t="s">
        <v>13</v>
      </c>
      <c r="H1427" s="116">
        <v>19.0</v>
      </c>
      <c r="I1427" s="114" t="s">
        <v>537</v>
      </c>
      <c r="J1427" s="274" t="s">
        <v>342</v>
      </c>
      <c r="K1427" s="126">
        <v>20.0</v>
      </c>
      <c r="L1427" s="115" t="s">
        <v>5848</v>
      </c>
      <c r="M1427" s="114" t="s">
        <v>791</v>
      </c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</row>
    <row r="1428">
      <c r="A1428" s="7">
        <v>1427.0</v>
      </c>
      <c r="B1428" s="7">
        <v>153.0</v>
      </c>
      <c r="C1428" s="191" t="s">
        <v>5849</v>
      </c>
      <c r="D1428" s="274" t="s">
        <v>1288</v>
      </c>
      <c r="E1428" s="274" t="s">
        <v>1470</v>
      </c>
      <c r="F1428" s="274" t="s">
        <v>5850</v>
      </c>
      <c r="G1428" s="7" t="s">
        <v>13</v>
      </c>
      <c r="H1428" s="7">
        <v>19.0</v>
      </c>
      <c r="I1428" s="89" t="s">
        <v>98</v>
      </c>
      <c r="J1428" s="274" t="s">
        <v>342</v>
      </c>
      <c r="K1428" s="278"/>
      <c r="L1428" s="87" t="s">
        <v>5852</v>
      </c>
      <c r="M1428" s="89" t="s">
        <v>791</v>
      </c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</row>
    <row r="1429">
      <c r="A1429" s="7">
        <v>1428.0</v>
      </c>
      <c r="B1429" s="7">
        <v>154.0</v>
      </c>
      <c r="C1429" s="191" t="s">
        <v>5853</v>
      </c>
      <c r="D1429" s="274" t="s">
        <v>5854</v>
      </c>
      <c r="E1429" s="274" t="s">
        <v>3088</v>
      </c>
      <c r="F1429" s="274" t="s">
        <v>76</v>
      </c>
      <c r="G1429" s="7" t="s">
        <v>13</v>
      </c>
      <c r="H1429" s="7">
        <v>19.0</v>
      </c>
      <c r="I1429" s="89" t="s">
        <v>422</v>
      </c>
      <c r="J1429" s="274" t="s">
        <v>342</v>
      </c>
      <c r="K1429" s="278"/>
      <c r="L1429" s="87" t="s">
        <v>5855</v>
      </c>
      <c r="M1429" s="89" t="s">
        <v>788</v>
      </c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</row>
    <row r="1430">
      <c r="A1430" s="7">
        <v>1429.0</v>
      </c>
      <c r="B1430" s="7">
        <v>155.0</v>
      </c>
      <c r="C1430" s="160" t="s">
        <v>2208</v>
      </c>
      <c r="D1430" s="227" t="s">
        <v>26</v>
      </c>
      <c r="E1430" s="227" t="s">
        <v>1361</v>
      </c>
      <c r="F1430" s="227" t="s">
        <v>2209</v>
      </c>
      <c r="G1430" s="116" t="s">
        <v>13</v>
      </c>
      <c r="H1430" s="116">
        <v>19.0</v>
      </c>
      <c r="I1430" s="114" t="s">
        <v>2210</v>
      </c>
      <c r="J1430" s="274" t="s">
        <v>342</v>
      </c>
      <c r="K1430" s="126">
        <v>20.0</v>
      </c>
      <c r="L1430" s="115" t="s">
        <v>5857</v>
      </c>
      <c r="M1430" s="114" t="s">
        <v>791</v>
      </c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</row>
    <row r="1431">
      <c r="A1431" s="7">
        <v>1430.0</v>
      </c>
      <c r="B1431" s="7">
        <v>156.0</v>
      </c>
      <c r="C1431" s="160" t="s">
        <v>2327</v>
      </c>
      <c r="D1431" s="227" t="s">
        <v>1158</v>
      </c>
      <c r="E1431" s="227" t="s">
        <v>2328</v>
      </c>
      <c r="F1431" s="227" t="s">
        <v>2329</v>
      </c>
      <c r="G1431" s="116" t="s">
        <v>13</v>
      </c>
      <c r="H1431" s="116">
        <v>19.0</v>
      </c>
      <c r="I1431" s="114" t="s">
        <v>537</v>
      </c>
      <c r="J1431" s="274" t="s">
        <v>342</v>
      </c>
      <c r="K1431" s="126" t="s">
        <v>2503</v>
      </c>
      <c r="L1431" s="115" t="s">
        <v>5858</v>
      </c>
      <c r="M1431" s="114" t="s">
        <v>791</v>
      </c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</row>
    <row r="1432">
      <c r="A1432" s="7">
        <v>1431.0</v>
      </c>
      <c r="B1432" s="7">
        <v>157.0</v>
      </c>
      <c r="C1432" s="191" t="s">
        <v>5859</v>
      </c>
      <c r="D1432" s="274" t="s">
        <v>5860</v>
      </c>
      <c r="E1432" s="274" t="s">
        <v>5861</v>
      </c>
      <c r="F1432" s="274" t="s">
        <v>5862</v>
      </c>
      <c r="G1432" s="7" t="s">
        <v>13</v>
      </c>
      <c r="H1432" s="7">
        <v>19.0</v>
      </c>
      <c r="I1432" s="89" t="s">
        <v>5863</v>
      </c>
      <c r="J1432" s="274" t="s">
        <v>342</v>
      </c>
      <c r="K1432" s="278"/>
      <c r="L1432" s="87" t="s">
        <v>5864</v>
      </c>
      <c r="M1432" s="89" t="s">
        <v>788</v>
      </c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</row>
    <row r="1433">
      <c r="A1433" s="7">
        <v>1432.0</v>
      </c>
      <c r="B1433" s="7">
        <v>158.0</v>
      </c>
      <c r="C1433" s="160" t="s">
        <v>2382</v>
      </c>
      <c r="D1433" s="227" t="s">
        <v>2383</v>
      </c>
      <c r="E1433" s="227" t="s">
        <v>430</v>
      </c>
      <c r="F1433" s="227" t="s">
        <v>486</v>
      </c>
      <c r="G1433" s="116" t="s">
        <v>13</v>
      </c>
      <c r="H1433" s="116">
        <v>19.0</v>
      </c>
      <c r="I1433" s="114" t="s">
        <v>422</v>
      </c>
      <c r="J1433" s="274" t="s">
        <v>342</v>
      </c>
      <c r="K1433" s="126">
        <v>60.0</v>
      </c>
      <c r="L1433" s="115" t="s">
        <v>5865</v>
      </c>
      <c r="M1433" s="114" t="s">
        <v>791</v>
      </c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</row>
    <row r="1434">
      <c r="A1434" s="7">
        <v>1433.0</v>
      </c>
      <c r="B1434" s="7">
        <v>159.0</v>
      </c>
      <c r="C1434" s="160" t="s">
        <v>2330</v>
      </c>
      <c r="D1434" s="227" t="s">
        <v>16</v>
      </c>
      <c r="E1434" s="227" t="s">
        <v>1520</v>
      </c>
      <c r="F1434" s="227" t="s">
        <v>2331</v>
      </c>
      <c r="G1434" s="116" t="s">
        <v>13</v>
      </c>
      <c r="H1434" s="116">
        <v>19.0</v>
      </c>
      <c r="I1434" s="114" t="s">
        <v>275</v>
      </c>
      <c r="J1434" s="274" t="s">
        <v>342</v>
      </c>
      <c r="K1434" s="126">
        <v>40.0</v>
      </c>
      <c r="L1434" s="115" t="s">
        <v>5866</v>
      </c>
      <c r="M1434" s="114" t="s">
        <v>791</v>
      </c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</row>
    <row r="1435">
      <c r="A1435" s="7">
        <v>1434.0</v>
      </c>
      <c r="B1435" s="7">
        <v>160.0</v>
      </c>
      <c r="C1435" s="191" t="s">
        <v>5867</v>
      </c>
      <c r="D1435" s="274" t="s">
        <v>5868</v>
      </c>
      <c r="E1435" s="274" t="s">
        <v>5869</v>
      </c>
      <c r="F1435" s="274" t="s">
        <v>5870</v>
      </c>
      <c r="G1435" s="7" t="s">
        <v>13</v>
      </c>
      <c r="H1435" s="7">
        <v>19.0</v>
      </c>
      <c r="I1435" s="89" t="s">
        <v>764</v>
      </c>
      <c r="J1435" s="274" t="s">
        <v>342</v>
      </c>
      <c r="K1435" s="278"/>
      <c r="L1435" s="87" t="s">
        <v>5871</v>
      </c>
      <c r="M1435" s="89" t="s">
        <v>788</v>
      </c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</row>
    <row r="1436">
      <c r="A1436" s="7">
        <v>1435.0</v>
      </c>
      <c r="B1436" s="7">
        <v>161.0</v>
      </c>
      <c r="C1436" s="191" t="s">
        <v>5872</v>
      </c>
      <c r="D1436" s="274" t="s">
        <v>69</v>
      </c>
      <c r="E1436" s="274" t="s">
        <v>17</v>
      </c>
      <c r="F1436" s="274" t="s">
        <v>1186</v>
      </c>
      <c r="G1436" s="7" t="s">
        <v>13</v>
      </c>
      <c r="H1436" s="7">
        <v>19.0</v>
      </c>
      <c r="I1436" s="89" t="s">
        <v>764</v>
      </c>
      <c r="J1436" s="274" t="s">
        <v>342</v>
      </c>
      <c r="K1436" s="278"/>
      <c r="L1436" s="87" t="s">
        <v>5873</v>
      </c>
      <c r="M1436" s="89" t="s">
        <v>788</v>
      </c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</row>
    <row r="1437">
      <c r="A1437" s="7">
        <v>1436.0</v>
      </c>
      <c r="B1437" s="7">
        <v>162.0</v>
      </c>
      <c r="C1437" s="191" t="s">
        <v>5874</v>
      </c>
      <c r="D1437" s="274" t="s">
        <v>173</v>
      </c>
      <c r="E1437" s="274" t="s">
        <v>5875</v>
      </c>
      <c r="F1437" s="274" t="s">
        <v>5876</v>
      </c>
      <c r="G1437" s="7" t="s">
        <v>13</v>
      </c>
      <c r="H1437" s="7">
        <v>19.0</v>
      </c>
      <c r="I1437" s="89" t="s">
        <v>359</v>
      </c>
      <c r="J1437" s="274" t="s">
        <v>342</v>
      </c>
      <c r="K1437" s="278"/>
      <c r="L1437" s="87" t="s">
        <v>5877</v>
      </c>
      <c r="M1437" s="89" t="s">
        <v>788</v>
      </c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</row>
    <row r="1438">
      <c r="A1438" s="7">
        <v>1437.0</v>
      </c>
      <c r="B1438" s="7">
        <v>163.0</v>
      </c>
      <c r="C1438" s="191" t="s">
        <v>5878</v>
      </c>
      <c r="D1438" s="274" t="s">
        <v>863</v>
      </c>
      <c r="E1438" s="274" t="s">
        <v>3537</v>
      </c>
      <c r="F1438" s="274" t="s">
        <v>5879</v>
      </c>
      <c r="G1438" s="7" t="s">
        <v>13</v>
      </c>
      <c r="H1438" s="7">
        <v>19.0</v>
      </c>
      <c r="I1438" s="89" t="s">
        <v>61</v>
      </c>
      <c r="J1438" s="274" t="s">
        <v>342</v>
      </c>
      <c r="K1438" s="278"/>
      <c r="L1438" s="87" t="s">
        <v>5880</v>
      </c>
      <c r="M1438" s="89" t="s">
        <v>788</v>
      </c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</row>
    <row r="1439">
      <c r="A1439" s="7">
        <v>1438.0</v>
      </c>
      <c r="B1439" s="7">
        <v>164.0</v>
      </c>
      <c r="C1439" s="191" t="s">
        <v>5882</v>
      </c>
      <c r="D1439" s="274" t="s">
        <v>420</v>
      </c>
      <c r="E1439" s="274" t="s">
        <v>1372</v>
      </c>
      <c r="F1439" s="274" t="s">
        <v>5883</v>
      </c>
      <c r="G1439" s="7" t="s">
        <v>13</v>
      </c>
      <c r="H1439" s="7">
        <v>19.0</v>
      </c>
      <c r="I1439" s="89" t="s">
        <v>61</v>
      </c>
      <c r="J1439" s="274" t="s">
        <v>342</v>
      </c>
      <c r="K1439" s="278"/>
      <c r="L1439" s="87" t="s">
        <v>5884</v>
      </c>
      <c r="M1439" s="89" t="s">
        <v>791</v>
      </c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</row>
    <row r="1440">
      <c r="A1440" s="7">
        <v>1439.0</v>
      </c>
      <c r="B1440" s="7">
        <v>165.0</v>
      </c>
      <c r="C1440" s="160" t="s">
        <v>2221</v>
      </c>
      <c r="D1440" s="227" t="s">
        <v>2222</v>
      </c>
      <c r="E1440" s="227" t="s">
        <v>327</v>
      </c>
      <c r="F1440" s="227" t="s">
        <v>837</v>
      </c>
      <c r="G1440" s="116" t="s">
        <v>13</v>
      </c>
      <c r="H1440" s="116">
        <v>19.0</v>
      </c>
      <c r="I1440" s="114" t="s">
        <v>2223</v>
      </c>
      <c r="J1440" s="274" t="s">
        <v>342</v>
      </c>
      <c r="K1440" s="126">
        <v>20.0</v>
      </c>
      <c r="L1440" s="115" t="s">
        <v>5885</v>
      </c>
      <c r="M1440" s="114" t="s">
        <v>788</v>
      </c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</row>
    <row r="1441">
      <c r="A1441" s="7">
        <v>1440.0</v>
      </c>
      <c r="B1441" s="7">
        <v>166.0</v>
      </c>
      <c r="C1441" s="191" t="s">
        <v>5886</v>
      </c>
      <c r="D1441" s="277" t="s">
        <v>62</v>
      </c>
      <c r="E1441" s="274" t="s">
        <v>327</v>
      </c>
      <c r="F1441" s="277" t="s">
        <v>1361</v>
      </c>
      <c r="G1441" s="7" t="s">
        <v>13</v>
      </c>
      <c r="H1441" s="7">
        <v>19.0</v>
      </c>
      <c r="I1441" s="89" t="s">
        <v>2034</v>
      </c>
      <c r="J1441" s="274" t="s">
        <v>342</v>
      </c>
      <c r="K1441" s="278"/>
      <c r="L1441" s="249" t="s">
        <v>5887</v>
      </c>
      <c r="M1441" s="89" t="s">
        <v>788</v>
      </c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</row>
    <row r="1442">
      <c r="A1442" s="7">
        <v>1441.0</v>
      </c>
      <c r="B1442" s="7">
        <v>167.0</v>
      </c>
      <c r="C1442" s="160" t="s">
        <v>2226</v>
      </c>
      <c r="D1442" s="227" t="s">
        <v>863</v>
      </c>
      <c r="E1442" s="227" t="s">
        <v>1456</v>
      </c>
      <c r="F1442" s="227" t="s">
        <v>2227</v>
      </c>
      <c r="G1442" s="116" t="s">
        <v>13</v>
      </c>
      <c r="H1442" s="116">
        <v>19.0</v>
      </c>
      <c r="I1442" s="114" t="s">
        <v>2034</v>
      </c>
      <c r="J1442" s="274" t="s">
        <v>342</v>
      </c>
      <c r="K1442" s="126">
        <v>20.0</v>
      </c>
      <c r="L1442" s="115" t="s">
        <v>5888</v>
      </c>
      <c r="M1442" s="114" t="s">
        <v>788</v>
      </c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</row>
    <row r="1443">
      <c r="A1443" s="7">
        <v>1442.0</v>
      </c>
      <c r="B1443" s="7">
        <v>168.0</v>
      </c>
      <c r="C1443" s="191" t="s">
        <v>5889</v>
      </c>
      <c r="D1443" s="274" t="s">
        <v>5890</v>
      </c>
      <c r="E1443" s="274" t="s">
        <v>5891</v>
      </c>
      <c r="F1443" s="274" t="s">
        <v>5892</v>
      </c>
      <c r="G1443" s="7" t="s">
        <v>13</v>
      </c>
      <c r="H1443" s="7">
        <v>19.0</v>
      </c>
      <c r="I1443" s="89" t="s">
        <v>359</v>
      </c>
      <c r="J1443" s="274" t="s">
        <v>342</v>
      </c>
      <c r="K1443" s="278"/>
      <c r="L1443" s="87" t="s">
        <v>5893</v>
      </c>
      <c r="M1443" s="89" t="s">
        <v>791</v>
      </c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</row>
    <row r="1444">
      <c r="A1444" s="7">
        <v>1443.0</v>
      </c>
      <c r="B1444" s="7">
        <v>169.0</v>
      </c>
      <c r="C1444" s="160" t="s">
        <v>2341</v>
      </c>
      <c r="D1444" s="227" t="s">
        <v>2264</v>
      </c>
      <c r="E1444" s="227" t="s">
        <v>1588</v>
      </c>
      <c r="F1444" s="227" t="s">
        <v>2342</v>
      </c>
      <c r="G1444" s="116" t="s">
        <v>13</v>
      </c>
      <c r="H1444" s="116">
        <v>19.0</v>
      </c>
      <c r="I1444" s="114" t="s">
        <v>275</v>
      </c>
      <c r="J1444" s="274" t="s">
        <v>342</v>
      </c>
      <c r="K1444" s="126">
        <v>40.0</v>
      </c>
      <c r="L1444" s="115" t="s">
        <v>5894</v>
      </c>
      <c r="M1444" s="114" t="s">
        <v>788</v>
      </c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</row>
    <row r="1445">
      <c r="A1445" s="7">
        <v>1444.0</v>
      </c>
      <c r="B1445" s="7">
        <v>170.0</v>
      </c>
      <c r="C1445" s="191" t="s">
        <v>5896</v>
      </c>
      <c r="D1445" s="274" t="s">
        <v>5897</v>
      </c>
      <c r="E1445" s="274" t="s">
        <v>473</v>
      </c>
      <c r="F1445" s="274" t="s">
        <v>1678</v>
      </c>
      <c r="G1445" s="7" t="s">
        <v>13</v>
      </c>
      <c r="H1445" s="7">
        <v>19.0</v>
      </c>
      <c r="I1445" s="89" t="s">
        <v>98</v>
      </c>
      <c r="J1445" s="274" t="s">
        <v>342</v>
      </c>
      <c r="K1445" s="278"/>
      <c r="L1445" s="87" t="s">
        <v>5898</v>
      </c>
      <c r="M1445" s="89" t="s">
        <v>788</v>
      </c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</row>
    <row r="1446">
      <c r="A1446" s="7">
        <v>1445.0</v>
      </c>
      <c r="B1446" s="7">
        <v>171.0</v>
      </c>
      <c r="C1446" s="191" t="s">
        <v>5899</v>
      </c>
      <c r="D1446" s="274" t="s">
        <v>74</v>
      </c>
      <c r="E1446" s="274" t="s">
        <v>888</v>
      </c>
      <c r="F1446" s="274" t="s">
        <v>2919</v>
      </c>
      <c r="G1446" s="7" t="s">
        <v>13</v>
      </c>
      <c r="H1446" s="7">
        <v>19.0</v>
      </c>
      <c r="I1446" s="89" t="s">
        <v>64</v>
      </c>
      <c r="J1446" s="274" t="s">
        <v>342</v>
      </c>
      <c r="K1446" s="278"/>
      <c r="L1446" s="87" t="s">
        <v>5900</v>
      </c>
      <c r="M1446" s="89" t="s">
        <v>791</v>
      </c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</row>
    <row r="1447">
      <c r="A1447" s="7">
        <v>1446.0</v>
      </c>
      <c r="B1447" s="7">
        <v>172.0</v>
      </c>
      <c r="C1447" s="191" t="s">
        <v>5901</v>
      </c>
      <c r="D1447" s="274" t="s">
        <v>5902</v>
      </c>
      <c r="E1447" s="274" t="s">
        <v>5903</v>
      </c>
      <c r="F1447" s="274" t="s">
        <v>5904</v>
      </c>
      <c r="G1447" s="7" t="s">
        <v>13</v>
      </c>
      <c r="H1447" s="7">
        <v>19.0</v>
      </c>
      <c r="I1447" s="89" t="s">
        <v>81</v>
      </c>
      <c r="J1447" s="274" t="s">
        <v>342</v>
      </c>
      <c r="K1447" s="278"/>
      <c r="L1447" s="87" t="s">
        <v>5905</v>
      </c>
      <c r="M1447" s="89" t="s">
        <v>791</v>
      </c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</row>
    <row r="1448">
      <c r="A1448" s="7">
        <v>1447.0</v>
      </c>
      <c r="B1448" s="7">
        <v>173.0</v>
      </c>
      <c r="C1448" s="191" t="s">
        <v>5907</v>
      </c>
      <c r="D1448" s="274" t="s">
        <v>5908</v>
      </c>
      <c r="E1448" s="274" t="s">
        <v>495</v>
      </c>
      <c r="F1448" s="274" t="s">
        <v>5909</v>
      </c>
      <c r="G1448" s="7" t="s">
        <v>13</v>
      </c>
      <c r="H1448" s="7">
        <v>19.0</v>
      </c>
      <c r="I1448" s="89" t="s">
        <v>64</v>
      </c>
      <c r="J1448" s="274" t="s">
        <v>342</v>
      </c>
      <c r="K1448" s="278"/>
      <c r="L1448" s="87" t="s">
        <v>5910</v>
      </c>
      <c r="M1448" s="89" t="s">
        <v>788</v>
      </c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</row>
    <row r="1449">
      <c r="A1449" s="7">
        <v>1448.0</v>
      </c>
      <c r="B1449" s="7">
        <v>174.0</v>
      </c>
      <c r="C1449" s="160" t="s">
        <v>2388</v>
      </c>
      <c r="D1449" s="227" t="s">
        <v>2389</v>
      </c>
      <c r="E1449" s="227" t="s">
        <v>802</v>
      </c>
      <c r="F1449" s="227" t="s">
        <v>375</v>
      </c>
      <c r="G1449" s="116" t="s">
        <v>13</v>
      </c>
      <c r="H1449" s="116">
        <v>19.0</v>
      </c>
      <c r="I1449" s="114" t="s">
        <v>2153</v>
      </c>
      <c r="J1449" s="274" t="s">
        <v>342</v>
      </c>
      <c r="K1449" s="126">
        <v>60.0</v>
      </c>
      <c r="L1449" s="115" t="s">
        <v>5911</v>
      </c>
      <c r="M1449" s="114" t="s">
        <v>788</v>
      </c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</row>
    <row r="1450">
      <c r="A1450" s="7">
        <v>1449.0</v>
      </c>
      <c r="B1450" s="7">
        <v>175.0</v>
      </c>
      <c r="C1450" s="191" t="s">
        <v>5912</v>
      </c>
      <c r="D1450" s="274" t="s">
        <v>5913</v>
      </c>
      <c r="E1450" s="274" t="s">
        <v>375</v>
      </c>
      <c r="F1450" s="274" t="s">
        <v>3055</v>
      </c>
      <c r="G1450" s="7" t="s">
        <v>13</v>
      </c>
      <c r="H1450" s="7">
        <v>19.0</v>
      </c>
      <c r="I1450" s="89" t="s">
        <v>5914</v>
      </c>
      <c r="J1450" s="274" t="s">
        <v>342</v>
      </c>
      <c r="K1450" s="278"/>
      <c r="L1450" s="87" t="s">
        <v>5915</v>
      </c>
      <c r="M1450" s="89" t="s">
        <v>791</v>
      </c>
      <c r="N1450" s="14"/>
      <c r="O1450" s="14"/>
      <c r="P1450" s="14"/>
      <c r="Q1450" s="14"/>
      <c r="R1450" s="14"/>
      <c r="S1450" s="14"/>
      <c r="T1450" s="14"/>
      <c r="U1450" s="14"/>
      <c r="V1450" s="14"/>
      <c r="W1450" s="14"/>
      <c r="X1450" s="14"/>
    </row>
    <row r="1451">
      <c r="A1451" s="7">
        <v>1450.0</v>
      </c>
      <c r="B1451" s="7">
        <v>176.0</v>
      </c>
      <c r="C1451" s="160" t="s">
        <v>2351</v>
      </c>
      <c r="D1451" s="227" t="s">
        <v>276</v>
      </c>
      <c r="E1451" s="227" t="s">
        <v>2352</v>
      </c>
      <c r="F1451" s="227" t="s">
        <v>2353</v>
      </c>
      <c r="G1451" s="116" t="s">
        <v>13</v>
      </c>
      <c r="H1451" s="116">
        <v>19.0</v>
      </c>
      <c r="I1451" s="114" t="s">
        <v>98</v>
      </c>
      <c r="J1451" s="274" t="s">
        <v>342</v>
      </c>
      <c r="K1451" s="126">
        <v>40.0</v>
      </c>
      <c r="L1451" s="115" t="s">
        <v>5917</v>
      </c>
      <c r="M1451" s="114" t="s">
        <v>788</v>
      </c>
      <c r="N1451" s="14"/>
      <c r="O1451" s="14"/>
      <c r="P1451" s="14"/>
      <c r="Q1451" s="14"/>
      <c r="R1451" s="14"/>
      <c r="S1451" s="14"/>
      <c r="T1451" s="14"/>
      <c r="U1451" s="14"/>
      <c r="V1451" s="14"/>
      <c r="W1451" s="14"/>
      <c r="X1451" s="14"/>
    </row>
    <row r="1452">
      <c r="A1452" s="7">
        <v>1451.0</v>
      </c>
      <c r="B1452" s="7">
        <v>177.0</v>
      </c>
      <c r="C1452" s="160" t="s">
        <v>2401</v>
      </c>
      <c r="D1452" s="227" t="s">
        <v>58</v>
      </c>
      <c r="E1452" s="227" t="s">
        <v>682</v>
      </c>
      <c r="F1452" s="227" t="s">
        <v>1269</v>
      </c>
      <c r="G1452" s="116" t="s">
        <v>13</v>
      </c>
      <c r="H1452" s="116">
        <v>19.0</v>
      </c>
      <c r="I1452" s="114" t="s">
        <v>2338</v>
      </c>
      <c r="J1452" s="274" t="s">
        <v>342</v>
      </c>
      <c r="K1452" s="126">
        <v>90.0</v>
      </c>
      <c r="L1452" s="115" t="s">
        <v>5918</v>
      </c>
      <c r="M1452" s="114" t="s">
        <v>788</v>
      </c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/>
    </row>
    <row r="1453">
      <c r="A1453" s="7">
        <v>1452.0</v>
      </c>
      <c r="B1453" s="7">
        <v>178.0</v>
      </c>
      <c r="C1453" s="191" t="s">
        <v>5919</v>
      </c>
      <c r="D1453" s="274" t="s">
        <v>2577</v>
      </c>
      <c r="E1453" s="274" t="s">
        <v>24</v>
      </c>
      <c r="F1453" s="274" t="s">
        <v>2732</v>
      </c>
      <c r="G1453" s="7" t="s">
        <v>13</v>
      </c>
      <c r="H1453" s="7">
        <v>19.0</v>
      </c>
      <c r="I1453" s="89" t="s">
        <v>98</v>
      </c>
      <c r="J1453" s="274" t="s">
        <v>342</v>
      </c>
      <c r="K1453" s="278"/>
      <c r="L1453" s="87" t="s">
        <v>5920</v>
      </c>
      <c r="M1453" s="89" t="s">
        <v>791</v>
      </c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</row>
    <row r="1454">
      <c r="A1454" s="7">
        <v>1453.0</v>
      </c>
      <c r="B1454" s="7">
        <v>179.0</v>
      </c>
      <c r="C1454" s="160" t="s">
        <v>2263</v>
      </c>
      <c r="D1454" s="227" t="s">
        <v>2264</v>
      </c>
      <c r="E1454" s="227" t="s">
        <v>2265</v>
      </c>
      <c r="F1454" s="227" t="s">
        <v>473</v>
      </c>
      <c r="G1454" s="116" t="s">
        <v>13</v>
      </c>
      <c r="H1454" s="116">
        <v>19.0</v>
      </c>
      <c r="I1454" s="114" t="s">
        <v>14</v>
      </c>
      <c r="J1454" s="274" t="s">
        <v>342</v>
      </c>
      <c r="K1454" s="126">
        <v>20.0</v>
      </c>
      <c r="L1454" s="115" t="s">
        <v>5921</v>
      </c>
      <c r="M1454" s="114" t="s">
        <v>788</v>
      </c>
      <c r="N1454" s="14"/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</row>
    <row r="1455">
      <c r="A1455" s="7">
        <v>1454.0</v>
      </c>
      <c r="B1455" s="7">
        <v>180.0</v>
      </c>
      <c r="C1455" s="191" t="s">
        <v>5922</v>
      </c>
      <c r="D1455" s="274" t="s">
        <v>74</v>
      </c>
      <c r="E1455" s="274" t="s">
        <v>2592</v>
      </c>
      <c r="F1455" s="274" t="s">
        <v>5923</v>
      </c>
      <c r="G1455" s="7" t="s">
        <v>13</v>
      </c>
      <c r="H1455" s="7">
        <v>19.0</v>
      </c>
      <c r="I1455" s="89" t="s">
        <v>5863</v>
      </c>
      <c r="J1455" s="274" t="s">
        <v>342</v>
      </c>
      <c r="K1455" s="278"/>
      <c r="L1455" s="87" t="s">
        <v>5924</v>
      </c>
      <c r="M1455" s="89" t="s">
        <v>791</v>
      </c>
      <c r="N1455" s="14"/>
      <c r="O1455" s="14"/>
      <c r="P1455" s="14"/>
      <c r="Q1455" s="14"/>
      <c r="R1455" s="14"/>
      <c r="S1455" s="14"/>
      <c r="T1455" s="14"/>
      <c r="U1455" s="14"/>
      <c r="V1455" s="14"/>
      <c r="W1455" s="14"/>
      <c r="X1455" s="14"/>
    </row>
    <row r="1456">
      <c r="A1456" s="7">
        <v>1455.0</v>
      </c>
      <c r="B1456" s="7">
        <v>181.0</v>
      </c>
      <c r="C1456" s="191" t="s">
        <v>5925</v>
      </c>
      <c r="D1456" s="274" t="s">
        <v>5926</v>
      </c>
      <c r="E1456" s="274" t="s">
        <v>5927</v>
      </c>
      <c r="F1456" s="274" t="s">
        <v>46</v>
      </c>
      <c r="G1456" s="7" t="s">
        <v>13</v>
      </c>
      <c r="H1456" s="7">
        <v>19.0</v>
      </c>
      <c r="I1456" s="89" t="s">
        <v>537</v>
      </c>
      <c r="J1456" s="274" t="s">
        <v>342</v>
      </c>
      <c r="K1456" s="278"/>
      <c r="L1456" s="87" t="s">
        <v>5928</v>
      </c>
      <c r="M1456" s="89" t="s">
        <v>788</v>
      </c>
      <c r="N1456" s="14"/>
      <c r="O1456" s="14"/>
      <c r="P1456" s="14"/>
      <c r="Q1456" s="14"/>
      <c r="R1456" s="14"/>
      <c r="S1456" s="14"/>
      <c r="T1456" s="14"/>
      <c r="U1456" s="14"/>
      <c r="V1456" s="14"/>
      <c r="W1456" s="14"/>
      <c r="X1456" s="14"/>
    </row>
    <row r="1457">
      <c r="A1457" s="7">
        <v>1456.0</v>
      </c>
      <c r="B1457" s="7">
        <v>182.0</v>
      </c>
      <c r="C1457" s="191" t="s">
        <v>5929</v>
      </c>
      <c r="D1457" s="274" t="s">
        <v>79</v>
      </c>
      <c r="E1457" s="274" t="s">
        <v>5930</v>
      </c>
      <c r="F1457" s="274" t="s">
        <v>48</v>
      </c>
      <c r="G1457" s="7" t="s">
        <v>13</v>
      </c>
      <c r="H1457" s="7">
        <v>19.0</v>
      </c>
      <c r="I1457" s="89" t="s">
        <v>422</v>
      </c>
      <c r="J1457" s="274" t="s">
        <v>342</v>
      </c>
      <c r="K1457" s="278"/>
      <c r="L1457" s="87" t="s">
        <v>5931</v>
      </c>
      <c r="M1457" s="89" t="s">
        <v>788</v>
      </c>
      <c r="N1457" s="14"/>
      <c r="O1457" s="14"/>
      <c r="P1457" s="14"/>
      <c r="Q1457" s="14"/>
      <c r="R1457" s="14"/>
      <c r="S1457" s="14"/>
      <c r="T1457" s="14"/>
      <c r="U1457" s="14"/>
      <c r="V1457" s="14"/>
      <c r="W1457" s="14"/>
      <c r="X1457" s="14"/>
    </row>
    <row r="1458">
      <c r="A1458" s="7">
        <v>1457.0</v>
      </c>
      <c r="B1458" s="7">
        <v>183.0</v>
      </c>
      <c r="C1458" s="160" t="s">
        <v>2280</v>
      </c>
      <c r="D1458" s="227" t="s">
        <v>552</v>
      </c>
      <c r="E1458" s="227" t="s">
        <v>964</v>
      </c>
      <c r="F1458" s="227" t="s">
        <v>953</v>
      </c>
      <c r="G1458" s="116" t="s">
        <v>13</v>
      </c>
      <c r="H1458" s="116">
        <v>19.0</v>
      </c>
      <c r="I1458" s="114" t="s">
        <v>1860</v>
      </c>
      <c r="J1458" s="274" t="s">
        <v>342</v>
      </c>
      <c r="K1458" s="126">
        <v>20.0</v>
      </c>
      <c r="L1458" s="115" t="s">
        <v>5932</v>
      </c>
      <c r="M1458" s="114" t="s">
        <v>788</v>
      </c>
      <c r="N1458" s="14"/>
      <c r="O1458" s="14"/>
      <c r="P1458" s="14"/>
      <c r="Q1458" s="14"/>
      <c r="R1458" s="14"/>
      <c r="S1458" s="14"/>
      <c r="T1458" s="14"/>
      <c r="U1458" s="14"/>
      <c r="V1458" s="14"/>
      <c r="W1458" s="14"/>
      <c r="X1458" s="14"/>
    </row>
    <row r="1459">
      <c r="A1459" s="7">
        <v>1458.0</v>
      </c>
      <c r="B1459" s="7">
        <v>184.0</v>
      </c>
      <c r="C1459" s="160" t="s">
        <v>2281</v>
      </c>
      <c r="D1459" s="227" t="s">
        <v>2282</v>
      </c>
      <c r="E1459" s="227" t="s">
        <v>837</v>
      </c>
      <c r="F1459" s="227" t="s">
        <v>2283</v>
      </c>
      <c r="G1459" s="116" t="s">
        <v>13</v>
      </c>
      <c r="H1459" s="116">
        <v>19.0</v>
      </c>
      <c r="I1459" s="114" t="s">
        <v>98</v>
      </c>
      <c r="J1459" s="274" t="s">
        <v>342</v>
      </c>
      <c r="K1459" s="126">
        <v>20.0</v>
      </c>
      <c r="L1459" s="115" t="s">
        <v>5933</v>
      </c>
      <c r="M1459" s="114" t="s">
        <v>788</v>
      </c>
      <c r="N1459" s="14"/>
      <c r="O1459" s="14"/>
      <c r="P1459" s="14"/>
      <c r="Q1459" s="14"/>
      <c r="R1459" s="14"/>
      <c r="S1459" s="14"/>
      <c r="T1459" s="14"/>
      <c r="U1459" s="14"/>
      <c r="V1459" s="14"/>
      <c r="W1459" s="14"/>
      <c r="X1459" s="14"/>
    </row>
    <row r="1460">
      <c r="A1460" s="7">
        <v>1459.0</v>
      </c>
      <c r="B1460" s="7">
        <v>185.0</v>
      </c>
      <c r="C1460" s="191" t="s">
        <v>5934</v>
      </c>
      <c r="D1460" s="274" t="s">
        <v>420</v>
      </c>
      <c r="E1460" s="274" t="s">
        <v>5935</v>
      </c>
      <c r="F1460" s="274" t="s">
        <v>325</v>
      </c>
      <c r="G1460" s="7" t="s">
        <v>13</v>
      </c>
      <c r="H1460" s="7">
        <v>19.0</v>
      </c>
      <c r="I1460" s="89" t="s">
        <v>77</v>
      </c>
      <c r="J1460" s="274" t="s">
        <v>342</v>
      </c>
      <c r="K1460" s="278"/>
      <c r="L1460" s="87" t="s">
        <v>5936</v>
      </c>
      <c r="M1460" s="89" t="s">
        <v>791</v>
      </c>
      <c r="N1460" s="14"/>
      <c r="O1460" s="14"/>
      <c r="P1460" s="14"/>
      <c r="Q1460" s="14"/>
      <c r="R1460" s="14"/>
      <c r="S1460" s="14"/>
      <c r="T1460" s="14"/>
      <c r="U1460" s="14"/>
      <c r="V1460" s="14"/>
      <c r="W1460" s="14"/>
      <c r="X1460" s="14"/>
    </row>
    <row r="1461">
      <c r="A1461" s="7">
        <v>1460.0</v>
      </c>
      <c r="B1461" s="7">
        <v>186.0</v>
      </c>
      <c r="C1461" s="191" t="s">
        <v>5937</v>
      </c>
      <c r="D1461" s="274" t="s">
        <v>2021</v>
      </c>
      <c r="E1461" s="274" t="s">
        <v>5938</v>
      </c>
      <c r="F1461" s="274" t="s">
        <v>1771</v>
      </c>
      <c r="G1461" s="7" t="s">
        <v>13</v>
      </c>
      <c r="H1461" s="7">
        <v>19.0</v>
      </c>
      <c r="I1461" s="89" t="s">
        <v>2034</v>
      </c>
      <c r="J1461" s="274" t="s">
        <v>342</v>
      </c>
      <c r="K1461" s="278"/>
      <c r="L1461" s="87" t="s">
        <v>5939</v>
      </c>
      <c r="M1461" s="89" t="s">
        <v>791</v>
      </c>
      <c r="N1461" s="14"/>
      <c r="O1461" s="14"/>
      <c r="P1461" s="14"/>
      <c r="Q1461" s="14"/>
      <c r="R1461" s="14"/>
      <c r="S1461" s="14"/>
      <c r="T1461" s="14"/>
      <c r="U1461" s="14"/>
      <c r="V1461" s="14"/>
      <c r="W1461" s="14"/>
      <c r="X1461" s="14"/>
    </row>
    <row r="1462">
      <c r="A1462" s="7">
        <v>1461.0</v>
      </c>
      <c r="B1462" s="7">
        <v>187.0</v>
      </c>
      <c r="C1462" s="191" t="s">
        <v>5940</v>
      </c>
      <c r="D1462" s="274" t="s">
        <v>5941</v>
      </c>
      <c r="E1462" s="274" t="s">
        <v>462</v>
      </c>
      <c r="F1462" s="274" t="s">
        <v>415</v>
      </c>
      <c r="G1462" s="7" t="s">
        <v>13</v>
      </c>
      <c r="H1462" s="7">
        <v>19.0</v>
      </c>
      <c r="I1462" s="89" t="s">
        <v>64</v>
      </c>
      <c r="J1462" s="274" t="s">
        <v>342</v>
      </c>
      <c r="K1462" s="278"/>
      <c r="L1462" s="87" t="s">
        <v>5942</v>
      </c>
      <c r="M1462" s="89" t="s">
        <v>791</v>
      </c>
      <c r="N1462" s="14"/>
      <c r="O1462" s="14"/>
      <c r="P1462" s="14"/>
      <c r="Q1462" s="14"/>
      <c r="R1462" s="14"/>
      <c r="S1462" s="14"/>
      <c r="T1462" s="14"/>
      <c r="U1462" s="14"/>
      <c r="V1462" s="14"/>
      <c r="W1462" s="14"/>
      <c r="X1462" s="14"/>
    </row>
    <row r="1463">
      <c r="A1463" s="7">
        <v>1462.0</v>
      </c>
      <c r="B1463" s="7">
        <v>188.0</v>
      </c>
      <c r="C1463" s="191" t="s">
        <v>5943</v>
      </c>
      <c r="D1463" s="274" t="s">
        <v>62</v>
      </c>
      <c r="E1463" s="274" t="s">
        <v>953</v>
      </c>
      <c r="F1463" s="274" t="s">
        <v>2268</v>
      </c>
      <c r="G1463" s="7" t="s">
        <v>13</v>
      </c>
      <c r="H1463" s="7">
        <v>19.0</v>
      </c>
      <c r="I1463" s="89" t="s">
        <v>119</v>
      </c>
      <c r="J1463" s="274" t="s">
        <v>342</v>
      </c>
      <c r="K1463" s="278"/>
      <c r="L1463" s="87" t="s">
        <v>5944</v>
      </c>
      <c r="M1463" s="89" t="s">
        <v>788</v>
      </c>
      <c r="N1463" s="14"/>
      <c r="O1463" s="14"/>
      <c r="P1463" s="14"/>
      <c r="Q1463" s="14"/>
      <c r="R1463" s="14"/>
      <c r="S1463" s="14"/>
      <c r="T1463" s="14"/>
      <c r="U1463" s="14"/>
      <c r="V1463" s="14"/>
      <c r="W1463" s="14"/>
      <c r="X1463" s="14"/>
    </row>
    <row r="1464">
      <c r="A1464" s="7">
        <v>1463.0</v>
      </c>
      <c r="B1464" s="7">
        <v>189.0</v>
      </c>
      <c r="C1464" s="191" t="s">
        <v>5945</v>
      </c>
      <c r="D1464" s="274" t="s">
        <v>5946</v>
      </c>
      <c r="E1464" s="274" t="s">
        <v>2366</v>
      </c>
      <c r="F1464" s="274" t="s">
        <v>1855</v>
      </c>
      <c r="G1464" s="7" t="s">
        <v>13</v>
      </c>
      <c r="H1464" s="7">
        <v>19.0</v>
      </c>
      <c r="I1464" s="89" t="s">
        <v>77</v>
      </c>
      <c r="J1464" s="274" t="s">
        <v>342</v>
      </c>
      <c r="K1464" s="278"/>
      <c r="L1464" s="87" t="s">
        <v>5947</v>
      </c>
      <c r="M1464" s="89" t="s">
        <v>791</v>
      </c>
      <c r="N1464" s="14"/>
      <c r="O1464" s="14"/>
      <c r="P1464" s="14"/>
      <c r="Q1464" s="14"/>
      <c r="R1464" s="14"/>
      <c r="S1464" s="14"/>
      <c r="T1464" s="14"/>
      <c r="U1464" s="14"/>
      <c r="V1464" s="14"/>
      <c r="W1464" s="14"/>
      <c r="X1464" s="14"/>
    </row>
    <row r="1465">
      <c r="A1465" s="7">
        <v>1464.0</v>
      </c>
      <c r="B1465" s="7">
        <v>190.0</v>
      </c>
      <c r="C1465" s="160" t="s">
        <v>2294</v>
      </c>
      <c r="D1465" s="227" t="s">
        <v>2295</v>
      </c>
      <c r="E1465" s="227" t="s">
        <v>2296</v>
      </c>
      <c r="F1465" s="227" t="s">
        <v>2297</v>
      </c>
      <c r="G1465" s="116" t="s">
        <v>13</v>
      </c>
      <c r="H1465" s="116">
        <v>19.0</v>
      </c>
      <c r="I1465" s="114" t="s">
        <v>712</v>
      </c>
      <c r="J1465" s="274" t="s">
        <v>342</v>
      </c>
      <c r="K1465" s="126">
        <v>20.0</v>
      </c>
      <c r="L1465" s="115" t="s">
        <v>5949</v>
      </c>
      <c r="M1465" s="114" t="s">
        <v>791</v>
      </c>
      <c r="N1465" s="14"/>
      <c r="O1465" s="14"/>
      <c r="P1465" s="14"/>
      <c r="Q1465" s="14"/>
      <c r="R1465" s="14"/>
      <c r="S1465" s="14"/>
      <c r="T1465" s="14"/>
      <c r="U1465" s="14"/>
      <c r="V1465" s="14"/>
      <c r="W1465" s="14"/>
      <c r="X1465" s="14"/>
    </row>
    <row r="1466">
      <c r="A1466" s="7">
        <v>1465.0</v>
      </c>
      <c r="B1466" s="7">
        <v>191.0</v>
      </c>
      <c r="C1466" s="191" t="s">
        <v>5950</v>
      </c>
      <c r="D1466" s="284" t="s">
        <v>589</v>
      </c>
      <c r="E1466" s="89" t="s">
        <v>913</v>
      </c>
      <c r="F1466" s="319" t="s">
        <v>1329</v>
      </c>
      <c r="G1466" s="90" t="s">
        <v>13</v>
      </c>
      <c r="H1466" s="90">
        <v>19.0</v>
      </c>
      <c r="I1466" s="89" t="s">
        <v>5951</v>
      </c>
      <c r="J1466" s="274" t="s">
        <v>342</v>
      </c>
      <c r="K1466" s="278"/>
      <c r="L1466" s="87" t="s">
        <v>5952</v>
      </c>
      <c r="M1466" s="89" t="s">
        <v>788</v>
      </c>
      <c r="N1466" s="14"/>
      <c r="O1466" s="14"/>
      <c r="P1466" s="14"/>
      <c r="Q1466" s="14"/>
      <c r="R1466" s="14"/>
      <c r="S1466" s="14"/>
      <c r="T1466" s="14"/>
      <c r="U1466" s="14"/>
      <c r="V1466" s="14"/>
      <c r="W1466" s="14"/>
      <c r="X1466" s="14"/>
    </row>
    <row r="1467">
      <c r="A1467" s="7">
        <v>1466.0</v>
      </c>
      <c r="B1467" s="7">
        <v>192.0</v>
      </c>
      <c r="C1467" s="191" t="s">
        <v>5953</v>
      </c>
      <c r="D1467" s="274" t="s">
        <v>5954</v>
      </c>
      <c r="E1467" s="274" t="s">
        <v>5955</v>
      </c>
      <c r="F1467" s="274" t="s">
        <v>2568</v>
      </c>
      <c r="G1467" s="7" t="s">
        <v>13</v>
      </c>
      <c r="H1467" s="7">
        <v>19.0</v>
      </c>
      <c r="I1467" s="89" t="s">
        <v>77</v>
      </c>
      <c r="J1467" s="274" t="s">
        <v>342</v>
      </c>
      <c r="K1467" s="278"/>
      <c r="L1467" s="87" t="s">
        <v>5956</v>
      </c>
      <c r="M1467" s="89" t="s">
        <v>788</v>
      </c>
      <c r="N1467" s="14"/>
      <c r="O1467" s="14"/>
      <c r="P1467" s="14"/>
      <c r="Q1467" s="14"/>
      <c r="R1467" s="14"/>
      <c r="S1467" s="14"/>
      <c r="T1467" s="14"/>
      <c r="U1467" s="14"/>
      <c r="V1467" s="14"/>
      <c r="W1467" s="14"/>
      <c r="X1467" s="14"/>
    </row>
    <row r="1468">
      <c r="A1468" s="7">
        <v>1467.0</v>
      </c>
      <c r="B1468" s="7">
        <v>193.0</v>
      </c>
      <c r="C1468" s="191" t="s">
        <v>5957</v>
      </c>
      <c r="D1468" s="274" t="s">
        <v>1592</v>
      </c>
      <c r="E1468" s="274" t="s">
        <v>358</v>
      </c>
      <c r="F1468" s="274" t="s">
        <v>5958</v>
      </c>
      <c r="G1468" s="7" t="s">
        <v>22</v>
      </c>
      <c r="H1468" s="7">
        <v>19.0</v>
      </c>
      <c r="I1468" s="89" t="s">
        <v>14</v>
      </c>
      <c r="J1468" s="274" t="s">
        <v>342</v>
      </c>
      <c r="K1468" s="278"/>
      <c r="L1468" s="87" t="s">
        <v>5959</v>
      </c>
      <c r="M1468" s="89" t="s">
        <v>771</v>
      </c>
      <c r="N1468" s="14"/>
      <c r="O1468" s="14"/>
      <c r="P1468" s="14"/>
      <c r="Q1468" s="14"/>
      <c r="R1468" s="14"/>
      <c r="S1468" s="14"/>
      <c r="T1468" s="14"/>
      <c r="U1468" s="14"/>
      <c r="V1468" s="14"/>
      <c r="W1468" s="14"/>
      <c r="X1468" s="14"/>
    </row>
    <row r="1469">
      <c r="A1469" s="7">
        <v>1468.0</v>
      </c>
      <c r="B1469" s="7">
        <v>194.0</v>
      </c>
      <c r="C1469" s="191" t="s">
        <v>5960</v>
      </c>
      <c r="D1469" s="274" t="s">
        <v>5961</v>
      </c>
      <c r="E1469" s="274" t="s">
        <v>5963</v>
      </c>
      <c r="F1469" s="274" t="s">
        <v>5964</v>
      </c>
      <c r="G1469" s="7" t="s">
        <v>22</v>
      </c>
      <c r="H1469" s="7">
        <v>19.0</v>
      </c>
      <c r="I1469" s="89" t="s">
        <v>399</v>
      </c>
      <c r="J1469" s="274" t="s">
        <v>342</v>
      </c>
      <c r="K1469" s="278"/>
      <c r="L1469" s="87" t="s">
        <v>5965</v>
      </c>
      <c r="M1469" s="89" t="s">
        <v>771</v>
      </c>
      <c r="N1469" s="14"/>
      <c r="O1469" s="14"/>
      <c r="P1469" s="14"/>
      <c r="Q1469" s="14"/>
      <c r="R1469" s="14"/>
      <c r="S1469" s="14"/>
      <c r="T1469" s="14"/>
      <c r="U1469" s="14"/>
      <c r="V1469" s="14"/>
      <c r="W1469" s="14"/>
      <c r="X1469" s="14"/>
    </row>
    <row r="1470">
      <c r="A1470" s="7">
        <v>1469.0</v>
      </c>
      <c r="B1470" s="7">
        <v>195.0</v>
      </c>
      <c r="C1470" s="191" t="s">
        <v>5966</v>
      </c>
      <c r="D1470" s="274" t="s">
        <v>5967</v>
      </c>
      <c r="E1470" s="274" t="s">
        <v>5968</v>
      </c>
      <c r="F1470" s="274" t="s">
        <v>1456</v>
      </c>
      <c r="G1470" s="7" t="s">
        <v>22</v>
      </c>
      <c r="H1470" s="7">
        <v>19.0</v>
      </c>
      <c r="I1470" s="89" t="s">
        <v>275</v>
      </c>
      <c r="J1470" s="274" t="s">
        <v>342</v>
      </c>
      <c r="K1470" s="278"/>
      <c r="L1470" s="87" t="s">
        <v>5969</v>
      </c>
      <c r="M1470" s="89" t="s">
        <v>705</v>
      </c>
      <c r="N1470" s="14"/>
      <c r="O1470" s="14"/>
      <c r="P1470" s="14"/>
      <c r="Q1470" s="14"/>
      <c r="R1470" s="14"/>
      <c r="S1470" s="14"/>
      <c r="T1470" s="14"/>
      <c r="U1470" s="14"/>
      <c r="V1470" s="14"/>
      <c r="W1470" s="14"/>
      <c r="X1470" s="14"/>
    </row>
    <row r="1471">
      <c r="A1471" s="7">
        <v>1470.0</v>
      </c>
      <c r="B1471" s="7">
        <v>196.0</v>
      </c>
      <c r="C1471" s="191" t="s">
        <v>5970</v>
      </c>
      <c r="D1471" s="274" t="s">
        <v>4184</v>
      </c>
      <c r="E1471" s="274" t="s">
        <v>102</v>
      </c>
      <c r="F1471" s="274" t="s">
        <v>134</v>
      </c>
      <c r="G1471" s="7" t="s">
        <v>22</v>
      </c>
      <c r="H1471" s="7">
        <v>19.0</v>
      </c>
      <c r="I1471" s="89" t="s">
        <v>399</v>
      </c>
      <c r="J1471" s="274" t="s">
        <v>342</v>
      </c>
      <c r="K1471" s="278"/>
      <c r="L1471" s="87" t="s">
        <v>5971</v>
      </c>
      <c r="M1471" s="89" t="s">
        <v>705</v>
      </c>
      <c r="N1471" s="14"/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</row>
    <row r="1472">
      <c r="A1472" s="7">
        <v>1471.0</v>
      </c>
      <c r="B1472" s="7">
        <v>197.0</v>
      </c>
      <c r="C1472" s="160" t="s">
        <v>2324</v>
      </c>
      <c r="D1472" s="227" t="s">
        <v>2325</v>
      </c>
      <c r="E1472" s="227" t="s">
        <v>1319</v>
      </c>
      <c r="F1472" s="227" t="s">
        <v>2326</v>
      </c>
      <c r="G1472" s="116" t="s">
        <v>22</v>
      </c>
      <c r="H1472" s="116">
        <v>19.0</v>
      </c>
      <c r="I1472" s="114" t="s">
        <v>731</v>
      </c>
      <c r="J1472" s="274" t="s">
        <v>342</v>
      </c>
      <c r="K1472" s="126" t="s">
        <v>2503</v>
      </c>
      <c r="L1472" s="115" t="s">
        <v>5972</v>
      </c>
      <c r="M1472" s="114" t="s">
        <v>705</v>
      </c>
      <c r="N1472" s="14"/>
      <c r="O1472" s="14"/>
      <c r="P1472" s="14"/>
      <c r="Q1472" s="14"/>
      <c r="R1472" s="14"/>
      <c r="S1472" s="14"/>
      <c r="T1472" s="14"/>
      <c r="U1472" s="14"/>
      <c r="V1472" s="14"/>
      <c r="W1472" s="14"/>
      <c r="X1472" s="14"/>
    </row>
    <row r="1473">
      <c r="A1473" s="7">
        <v>1472.0</v>
      </c>
      <c r="B1473" s="7">
        <v>198.0</v>
      </c>
      <c r="C1473" s="160" t="s">
        <v>2213</v>
      </c>
      <c r="D1473" s="227" t="s">
        <v>2214</v>
      </c>
      <c r="E1473" s="227" t="s">
        <v>2215</v>
      </c>
      <c r="F1473" s="227" t="s">
        <v>2216</v>
      </c>
      <c r="G1473" s="116" t="s">
        <v>22</v>
      </c>
      <c r="H1473" s="116">
        <v>19.0</v>
      </c>
      <c r="I1473" s="114" t="s">
        <v>232</v>
      </c>
      <c r="J1473" s="274" t="s">
        <v>342</v>
      </c>
      <c r="K1473" s="126">
        <v>20.0</v>
      </c>
      <c r="L1473" s="115" t="s">
        <v>5973</v>
      </c>
      <c r="M1473" s="114" t="s">
        <v>705</v>
      </c>
      <c r="N1473" s="14"/>
      <c r="O1473" s="14"/>
      <c r="P1473" s="14"/>
      <c r="Q1473" s="14"/>
      <c r="R1473" s="14"/>
      <c r="S1473" s="14"/>
      <c r="T1473" s="14"/>
      <c r="U1473" s="14"/>
      <c r="V1473" s="14"/>
      <c r="W1473" s="14"/>
      <c r="X1473" s="14"/>
    </row>
    <row r="1474">
      <c r="A1474" s="7">
        <v>1473.0</v>
      </c>
      <c r="B1474" s="7">
        <v>199.0</v>
      </c>
      <c r="C1474" s="191" t="s">
        <v>5974</v>
      </c>
      <c r="D1474" s="274" t="s">
        <v>476</v>
      </c>
      <c r="E1474" s="274" t="s">
        <v>39</v>
      </c>
      <c r="F1474" s="274" t="s">
        <v>5649</v>
      </c>
      <c r="G1474" s="7" t="s">
        <v>22</v>
      </c>
      <c r="H1474" s="7">
        <v>19.0</v>
      </c>
      <c r="I1474" s="89" t="s">
        <v>232</v>
      </c>
      <c r="J1474" s="274" t="s">
        <v>342</v>
      </c>
      <c r="K1474" s="278"/>
      <c r="L1474" s="87" t="s">
        <v>5975</v>
      </c>
      <c r="M1474" s="89" t="s">
        <v>705</v>
      </c>
      <c r="N1474" s="14"/>
      <c r="O1474" s="14"/>
      <c r="P1474" s="14"/>
      <c r="Q1474" s="14"/>
      <c r="R1474" s="14"/>
      <c r="S1474" s="14"/>
      <c r="T1474" s="14"/>
      <c r="U1474" s="14"/>
      <c r="V1474" s="14"/>
      <c r="W1474" s="14"/>
      <c r="X1474" s="14"/>
    </row>
    <row r="1475">
      <c r="A1475" s="7">
        <v>1474.0</v>
      </c>
      <c r="B1475" s="7">
        <v>200.0</v>
      </c>
      <c r="C1475" s="160" t="s">
        <v>2224</v>
      </c>
      <c r="D1475" s="227" t="s">
        <v>1954</v>
      </c>
      <c r="E1475" s="227" t="s">
        <v>1048</v>
      </c>
      <c r="F1475" s="227" t="s">
        <v>2225</v>
      </c>
      <c r="G1475" s="116" t="s">
        <v>22</v>
      </c>
      <c r="H1475" s="116">
        <v>19.0</v>
      </c>
      <c r="I1475" s="114" t="s">
        <v>98</v>
      </c>
      <c r="J1475" s="274" t="s">
        <v>342</v>
      </c>
      <c r="K1475" s="126">
        <v>20.0</v>
      </c>
      <c r="L1475" s="115" t="s">
        <v>5976</v>
      </c>
      <c r="M1475" s="114" t="s">
        <v>705</v>
      </c>
      <c r="N1475" s="14"/>
      <c r="O1475" s="14"/>
      <c r="P1475" s="14"/>
      <c r="Q1475" s="14"/>
      <c r="R1475" s="14"/>
      <c r="S1475" s="14"/>
      <c r="T1475" s="14"/>
      <c r="U1475" s="14"/>
      <c r="V1475" s="14"/>
      <c r="W1475" s="14"/>
      <c r="X1475" s="14"/>
    </row>
    <row r="1476">
      <c r="A1476" s="7">
        <v>1475.0</v>
      </c>
      <c r="B1476" s="7">
        <v>201.0</v>
      </c>
      <c r="C1476" s="160" t="s">
        <v>2231</v>
      </c>
      <c r="D1476" s="227" t="s">
        <v>2232</v>
      </c>
      <c r="E1476" s="227" t="s">
        <v>2233</v>
      </c>
      <c r="F1476" s="227" t="s">
        <v>2234</v>
      </c>
      <c r="G1476" s="116" t="s">
        <v>22</v>
      </c>
      <c r="H1476" s="116">
        <v>19.0</v>
      </c>
      <c r="I1476" s="114" t="s">
        <v>407</v>
      </c>
      <c r="J1476" s="274" t="s">
        <v>342</v>
      </c>
      <c r="K1476" s="126">
        <v>20.0</v>
      </c>
      <c r="L1476" s="115" t="s">
        <v>5977</v>
      </c>
      <c r="M1476" s="114" t="s">
        <v>705</v>
      </c>
      <c r="N1476" s="14"/>
      <c r="O1476" s="14"/>
      <c r="P1476" s="14"/>
      <c r="Q1476" s="14"/>
      <c r="R1476" s="14"/>
      <c r="S1476" s="14"/>
      <c r="T1476" s="14"/>
      <c r="U1476" s="14"/>
      <c r="V1476" s="14"/>
      <c r="W1476" s="14"/>
      <c r="X1476" s="14"/>
    </row>
    <row r="1477">
      <c r="A1477" s="7">
        <v>1476.0</v>
      </c>
      <c r="B1477" s="7">
        <v>202.0</v>
      </c>
      <c r="C1477" s="191" t="s">
        <v>5978</v>
      </c>
      <c r="D1477" s="274" t="s">
        <v>5979</v>
      </c>
      <c r="E1477" s="274" t="s">
        <v>5356</v>
      </c>
      <c r="F1477" s="274" t="s">
        <v>5980</v>
      </c>
      <c r="G1477" s="7" t="s">
        <v>22</v>
      </c>
      <c r="H1477" s="7">
        <v>19.0</v>
      </c>
      <c r="I1477" s="89" t="s">
        <v>764</v>
      </c>
      <c r="J1477" s="274" t="s">
        <v>342</v>
      </c>
      <c r="K1477" s="278"/>
      <c r="L1477" s="108" t="s">
        <v>5981</v>
      </c>
      <c r="M1477" s="89" t="s">
        <v>705</v>
      </c>
      <c r="N1477" s="14"/>
      <c r="O1477" s="14"/>
      <c r="P1477" s="14"/>
      <c r="Q1477" s="14"/>
      <c r="R1477" s="14"/>
      <c r="S1477" s="14"/>
      <c r="T1477" s="14"/>
      <c r="U1477" s="14"/>
      <c r="V1477" s="14"/>
      <c r="W1477" s="14"/>
      <c r="X1477" s="14"/>
    </row>
    <row r="1478">
      <c r="A1478" s="7">
        <v>1477.0</v>
      </c>
      <c r="B1478" s="7">
        <v>203.0</v>
      </c>
      <c r="C1478" s="160" t="s">
        <v>2284</v>
      </c>
      <c r="D1478" s="227" t="s">
        <v>476</v>
      </c>
      <c r="E1478" s="227" t="s">
        <v>837</v>
      </c>
      <c r="F1478" s="227" t="s">
        <v>1348</v>
      </c>
      <c r="G1478" s="116" t="s">
        <v>22</v>
      </c>
      <c r="H1478" s="116">
        <v>19.0</v>
      </c>
      <c r="I1478" s="114" t="s">
        <v>412</v>
      </c>
      <c r="J1478" s="274" t="s">
        <v>342</v>
      </c>
      <c r="K1478" s="126">
        <v>20.0</v>
      </c>
      <c r="L1478" s="115" t="s">
        <v>5982</v>
      </c>
      <c r="M1478" s="114" t="s">
        <v>705</v>
      </c>
      <c r="N1478" s="14"/>
      <c r="O1478" s="14"/>
      <c r="P1478" s="14"/>
      <c r="Q1478" s="14"/>
      <c r="R1478" s="14"/>
      <c r="S1478" s="14"/>
      <c r="T1478" s="14"/>
      <c r="U1478" s="14"/>
      <c r="V1478" s="14"/>
      <c r="W1478" s="14"/>
      <c r="X1478" s="14"/>
    </row>
    <row r="1479">
      <c r="A1479" s="7">
        <v>1478.0</v>
      </c>
      <c r="B1479" s="7">
        <v>204.0</v>
      </c>
      <c r="C1479" s="160" t="s">
        <v>2357</v>
      </c>
      <c r="D1479" s="227" t="s">
        <v>92</v>
      </c>
      <c r="E1479" s="227" t="s">
        <v>2358</v>
      </c>
      <c r="F1479" s="227" t="s">
        <v>415</v>
      </c>
      <c r="G1479" s="116" t="s">
        <v>22</v>
      </c>
      <c r="H1479" s="116">
        <v>19.0</v>
      </c>
      <c r="I1479" s="114" t="s">
        <v>81</v>
      </c>
      <c r="J1479" s="274" t="s">
        <v>342</v>
      </c>
      <c r="K1479" s="126">
        <v>40.0</v>
      </c>
      <c r="L1479" s="115" t="s">
        <v>5983</v>
      </c>
      <c r="M1479" s="114" t="s">
        <v>705</v>
      </c>
      <c r="N1479" s="14"/>
      <c r="O1479" s="14"/>
      <c r="P1479" s="14"/>
      <c r="Q1479" s="14"/>
      <c r="R1479" s="14"/>
      <c r="S1479" s="14"/>
      <c r="T1479" s="14"/>
      <c r="U1479" s="14"/>
      <c r="V1479" s="14"/>
      <c r="W1479" s="14"/>
      <c r="X1479" s="14"/>
    </row>
    <row r="1480">
      <c r="A1480" s="7">
        <v>1479.0</v>
      </c>
      <c r="B1480" s="7">
        <v>205.0</v>
      </c>
      <c r="C1480" s="160" t="s">
        <v>2364</v>
      </c>
      <c r="D1480" s="227" t="s">
        <v>2365</v>
      </c>
      <c r="E1480" s="227" t="s">
        <v>2366</v>
      </c>
      <c r="F1480" s="227" t="s">
        <v>2367</v>
      </c>
      <c r="G1480" s="116" t="s">
        <v>22</v>
      </c>
      <c r="H1480" s="116">
        <v>19.0</v>
      </c>
      <c r="I1480" s="114" t="s">
        <v>399</v>
      </c>
      <c r="J1480" s="274" t="s">
        <v>342</v>
      </c>
      <c r="K1480" s="126">
        <v>40.0</v>
      </c>
      <c r="L1480" s="115" t="s">
        <v>5984</v>
      </c>
      <c r="M1480" s="114" t="s">
        <v>705</v>
      </c>
      <c r="N1480" s="14"/>
      <c r="O1480" s="14"/>
      <c r="P1480" s="14"/>
      <c r="Q1480" s="14"/>
      <c r="R1480" s="14"/>
      <c r="S1480" s="14"/>
      <c r="T1480" s="14"/>
      <c r="U1480" s="14"/>
      <c r="V1480" s="14"/>
      <c r="W1480" s="14"/>
      <c r="X1480" s="14"/>
    </row>
    <row r="1481">
      <c r="A1481" s="7">
        <v>1480.0</v>
      </c>
      <c r="B1481" s="7">
        <v>206.0</v>
      </c>
      <c r="C1481" s="191" t="s">
        <v>5985</v>
      </c>
      <c r="D1481" s="89" t="s">
        <v>5986</v>
      </c>
      <c r="E1481" s="89" t="s">
        <v>1278</v>
      </c>
      <c r="F1481" s="89" t="s">
        <v>5987</v>
      </c>
      <c r="G1481" s="7" t="s">
        <v>13</v>
      </c>
      <c r="H1481" s="7">
        <v>20.0</v>
      </c>
      <c r="I1481" s="89" t="s">
        <v>5988</v>
      </c>
      <c r="J1481" s="274" t="s">
        <v>342</v>
      </c>
      <c r="K1481" s="278"/>
      <c r="L1481" s="87" t="s">
        <v>5989</v>
      </c>
      <c r="M1481" s="89" t="s">
        <v>705</v>
      </c>
      <c r="N1481" s="14"/>
      <c r="O1481" s="14"/>
      <c r="P1481" s="14"/>
      <c r="Q1481" s="14"/>
      <c r="R1481" s="14"/>
      <c r="S1481" s="14"/>
      <c r="T1481" s="14"/>
      <c r="U1481" s="14"/>
      <c r="V1481" s="14"/>
      <c r="W1481" s="14"/>
      <c r="X1481" s="14"/>
    </row>
    <row r="1482">
      <c r="A1482" s="7">
        <v>1481.0</v>
      </c>
      <c r="B1482" s="7">
        <v>207.0</v>
      </c>
      <c r="C1482" s="191" t="s">
        <v>5990</v>
      </c>
      <c r="D1482" s="89" t="s">
        <v>5991</v>
      </c>
      <c r="E1482" s="89" t="s">
        <v>5992</v>
      </c>
      <c r="F1482" s="89" t="s">
        <v>1714</v>
      </c>
      <c r="G1482" s="7" t="s">
        <v>13</v>
      </c>
      <c r="H1482" s="7">
        <v>20.0</v>
      </c>
      <c r="I1482" s="89" t="s">
        <v>119</v>
      </c>
      <c r="J1482" s="274" t="s">
        <v>342</v>
      </c>
      <c r="K1482" s="278"/>
      <c r="L1482" s="87" t="s">
        <v>5993</v>
      </c>
      <c r="M1482" s="89" t="s">
        <v>705</v>
      </c>
      <c r="N1482" s="14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</row>
    <row r="1483">
      <c r="A1483" s="7">
        <v>1482.0</v>
      </c>
      <c r="B1483" s="7">
        <v>208.0</v>
      </c>
      <c r="C1483" s="160">
        <v>324867.0</v>
      </c>
      <c r="D1483" s="114" t="s">
        <v>1863</v>
      </c>
      <c r="E1483" s="114" t="s">
        <v>2165</v>
      </c>
      <c r="F1483" s="114" t="s">
        <v>1289</v>
      </c>
      <c r="G1483" s="116" t="s">
        <v>13</v>
      </c>
      <c r="H1483" s="116">
        <v>20.0</v>
      </c>
      <c r="I1483" s="114" t="s">
        <v>275</v>
      </c>
      <c r="J1483" s="274" t="s">
        <v>342</v>
      </c>
      <c r="K1483" s="126">
        <v>20.0</v>
      </c>
      <c r="L1483" s="115" t="s">
        <v>5994</v>
      </c>
      <c r="M1483" s="114" t="s">
        <v>705</v>
      </c>
      <c r="N1483" s="14"/>
      <c r="O1483" s="14"/>
      <c r="P1483" s="14"/>
      <c r="Q1483" s="14"/>
      <c r="R1483" s="14"/>
      <c r="S1483" s="14"/>
      <c r="T1483" s="14"/>
      <c r="U1483" s="14"/>
      <c r="V1483" s="14"/>
      <c r="W1483" s="14"/>
      <c r="X1483" s="14"/>
    </row>
    <row r="1484">
      <c r="A1484" s="7">
        <v>1483.0</v>
      </c>
      <c r="B1484" s="7">
        <v>209.0</v>
      </c>
      <c r="C1484" s="191" t="s">
        <v>5995</v>
      </c>
      <c r="D1484" s="89" t="s">
        <v>58</v>
      </c>
      <c r="E1484" s="89" t="s">
        <v>2850</v>
      </c>
      <c r="F1484" s="89" t="s">
        <v>5996</v>
      </c>
      <c r="G1484" s="7" t="s">
        <v>13</v>
      </c>
      <c r="H1484" s="7">
        <v>20.0</v>
      </c>
      <c r="I1484" s="89" t="s">
        <v>119</v>
      </c>
      <c r="J1484" s="274" t="s">
        <v>342</v>
      </c>
      <c r="K1484" s="278"/>
      <c r="L1484" s="87" t="s">
        <v>5998</v>
      </c>
      <c r="M1484" s="89" t="s">
        <v>705</v>
      </c>
      <c r="N1484" s="14"/>
      <c r="O1484" s="14"/>
      <c r="P1484" s="14"/>
      <c r="Q1484" s="14"/>
      <c r="R1484" s="14"/>
      <c r="S1484" s="14"/>
      <c r="T1484" s="14"/>
      <c r="U1484" s="14"/>
      <c r="V1484" s="14"/>
      <c r="W1484" s="14"/>
      <c r="X1484" s="14"/>
    </row>
    <row r="1485">
      <c r="A1485" s="7">
        <v>1484.0</v>
      </c>
      <c r="B1485" s="7">
        <v>210.0</v>
      </c>
      <c r="C1485" s="160" t="s">
        <v>2319</v>
      </c>
      <c r="D1485" s="114" t="s">
        <v>302</v>
      </c>
      <c r="E1485" s="114" t="s">
        <v>2320</v>
      </c>
      <c r="F1485" s="114" t="s">
        <v>271</v>
      </c>
      <c r="G1485" s="116" t="s">
        <v>13</v>
      </c>
      <c r="H1485" s="116">
        <v>20.0</v>
      </c>
      <c r="I1485" s="114" t="s">
        <v>77</v>
      </c>
      <c r="J1485" s="274" t="s">
        <v>342</v>
      </c>
      <c r="K1485" s="126">
        <v>40.0</v>
      </c>
      <c r="L1485" s="115" t="s">
        <v>5999</v>
      </c>
      <c r="M1485" s="114" t="s">
        <v>705</v>
      </c>
      <c r="N1485" s="14"/>
      <c r="O1485" s="14"/>
      <c r="P1485" s="14"/>
      <c r="Q1485" s="14"/>
      <c r="R1485" s="14"/>
      <c r="S1485" s="14"/>
      <c r="T1485" s="14"/>
      <c r="U1485" s="14"/>
      <c r="V1485" s="14"/>
      <c r="W1485" s="14"/>
      <c r="X1485" s="14"/>
    </row>
    <row r="1486">
      <c r="A1486" s="7">
        <v>1485.0</v>
      </c>
      <c r="B1486" s="7">
        <v>211.0</v>
      </c>
      <c r="C1486" s="191" t="s">
        <v>6000</v>
      </c>
      <c r="D1486" s="89" t="s">
        <v>3017</v>
      </c>
      <c r="E1486" s="89" t="s">
        <v>6001</v>
      </c>
      <c r="F1486" s="89" t="s">
        <v>6002</v>
      </c>
      <c r="G1486" s="7" t="s">
        <v>13</v>
      </c>
      <c r="H1486" s="7">
        <v>20.0</v>
      </c>
      <c r="I1486" s="89" t="s">
        <v>232</v>
      </c>
      <c r="J1486" s="274" t="s">
        <v>342</v>
      </c>
      <c r="K1486" s="278"/>
      <c r="L1486" s="87" t="s">
        <v>6004</v>
      </c>
      <c r="M1486" s="89" t="s">
        <v>705</v>
      </c>
      <c r="N1486" s="14"/>
      <c r="O1486" s="14"/>
      <c r="P1486" s="14"/>
      <c r="Q1486" s="14"/>
      <c r="R1486" s="14"/>
      <c r="S1486" s="14"/>
      <c r="T1486" s="14"/>
      <c r="U1486" s="14"/>
      <c r="V1486" s="14"/>
      <c r="W1486" s="14"/>
      <c r="X1486" s="14"/>
    </row>
    <row r="1487">
      <c r="A1487" s="7">
        <v>1486.0</v>
      </c>
      <c r="B1487" s="7">
        <v>212.0</v>
      </c>
      <c r="C1487" s="160" t="s">
        <v>2174</v>
      </c>
      <c r="D1487" s="114" t="s">
        <v>62</v>
      </c>
      <c r="E1487" s="114" t="s">
        <v>1351</v>
      </c>
      <c r="F1487" s="114" t="s">
        <v>430</v>
      </c>
      <c r="G1487" s="116" t="s">
        <v>13</v>
      </c>
      <c r="H1487" s="116">
        <v>20.0</v>
      </c>
      <c r="I1487" s="114" t="s">
        <v>61</v>
      </c>
      <c r="J1487" s="274" t="s">
        <v>342</v>
      </c>
      <c r="K1487" s="126">
        <v>20.0</v>
      </c>
      <c r="L1487" s="115" t="s">
        <v>6005</v>
      </c>
      <c r="M1487" s="114" t="s">
        <v>705</v>
      </c>
      <c r="N1487" s="14"/>
      <c r="O1487" s="14"/>
      <c r="P1487" s="14"/>
      <c r="Q1487" s="14"/>
      <c r="R1487" s="14"/>
      <c r="S1487" s="14"/>
      <c r="T1487" s="14"/>
      <c r="U1487" s="14"/>
      <c r="V1487" s="14"/>
      <c r="W1487" s="14"/>
      <c r="X1487" s="14"/>
    </row>
    <row r="1488">
      <c r="A1488" s="7">
        <v>1487.0</v>
      </c>
      <c r="B1488" s="7">
        <v>213.0</v>
      </c>
      <c r="C1488" s="191" t="s">
        <v>6006</v>
      </c>
      <c r="D1488" s="89" t="s">
        <v>6007</v>
      </c>
      <c r="E1488" s="89" t="s">
        <v>6008</v>
      </c>
      <c r="F1488" s="89" t="s">
        <v>682</v>
      </c>
      <c r="G1488" s="7" t="s">
        <v>13</v>
      </c>
      <c r="H1488" s="7">
        <v>20.0</v>
      </c>
      <c r="I1488" s="89" t="s">
        <v>6009</v>
      </c>
      <c r="J1488" s="274" t="s">
        <v>342</v>
      </c>
      <c r="K1488" s="278"/>
      <c r="L1488" s="87" t="s">
        <v>6010</v>
      </c>
      <c r="M1488" s="89" t="s">
        <v>705</v>
      </c>
      <c r="N1488" s="14"/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</row>
    <row r="1489">
      <c r="A1489" s="7">
        <v>1488.0</v>
      </c>
      <c r="B1489" s="7">
        <v>214.0</v>
      </c>
      <c r="C1489" s="160" t="s">
        <v>2180</v>
      </c>
      <c r="D1489" s="114" t="s">
        <v>420</v>
      </c>
      <c r="E1489" s="114" t="s">
        <v>1496</v>
      </c>
      <c r="F1489" s="114" t="s">
        <v>2181</v>
      </c>
      <c r="G1489" s="116" t="s">
        <v>13</v>
      </c>
      <c r="H1489" s="116">
        <v>20.0</v>
      </c>
      <c r="I1489" s="114" t="s">
        <v>64</v>
      </c>
      <c r="J1489" s="274" t="s">
        <v>342</v>
      </c>
      <c r="K1489" s="126">
        <v>20.0</v>
      </c>
      <c r="L1489" s="115" t="s">
        <v>6011</v>
      </c>
      <c r="M1489" s="114" t="s">
        <v>705</v>
      </c>
      <c r="N1489" s="14"/>
      <c r="O1489" s="14"/>
      <c r="P1489" s="14"/>
      <c r="Q1489" s="14"/>
      <c r="R1489" s="14"/>
      <c r="S1489" s="14"/>
      <c r="T1489" s="14"/>
      <c r="U1489" s="14"/>
      <c r="V1489" s="14"/>
      <c r="W1489" s="14"/>
      <c r="X1489" s="14"/>
    </row>
    <row r="1490">
      <c r="A1490" s="7">
        <v>1489.0</v>
      </c>
      <c r="B1490" s="7">
        <v>215.0</v>
      </c>
      <c r="C1490" s="191" t="s">
        <v>6012</v>
      </c>
      <c r="D1490" s="89" t="s">
        <v>62</v>
      </c>
      <c r="E1490" s="89" t="s">
        <v>6013</v>
      </c>
      <c r="F1490" s="89" t="s">
        <v>6014</v>
      </c>
      <c r="G1490" s="7" t="s">
        <v>13</v>
      </c>
      <c r="H1490" s="7">
        <v>20.0</v>
      </c>
      <c r="I1490" s="89" t="s">
        <v>119</v>
      </c>
      <c r="J1490" s="274" t="s">
        <v>342</v>
      </c>
      <c r="K1490" s="132"/>
      <c r="L1490" s="87" t="s">
        <v>6016</v>
      </c>
      <c r="M1490" s="89" t="s">
        <v>705</v>
      </c>
      <c r="N1490" s="14"/>
      <c r="O1490" s="14"/>
      <c r="P1490" s="14"/>
      <c r="Q1490" s="14"/>
      <c r="R1490" s="14"/>
      <c r="S1490" s="14"/>
      <c r="T1490" s="14"/>
      <c r="U1490" s="14"/>
      <c r="V1490" s="14"/>
      <c r="W1490" s="14"/>
      <c r="X1490" s="14"/>
    </row>
    <row r="1491">
      <c r="A1491" s="7">
        <v>1490.0</v>
      </c>
      <c r="B1491" s="7">
        <v>216.0</v>
      </c>
      <c r="C1491" s="160" t="s">
        <v>2187</v>
      </c>
      <c r="D1491" s="114" t="s">
        <v>2188</v>
      </c>
      <c r="E1491" s="114" t="s">
        <v>1064</v>
      </c>
      <c r="F1491" s="114" t="s">
        <v>494</v>
      </c>
      <c r="G1491" s="116" t="s">
        <v>13</v>
      </c>
      <c r="H1491" s="116">
        <v>20.0</v>
      </c>
      <c r="I1491" s="114" t="s">
        <v>2034</v>
      </c>
      <c r="J1491" s="274" t="s">
        <v>342</v>
      </c>
      <c r="K1491" s="126">
        <v>20.0</v>
      </c>
      <c r="L1491" s="115" t="s">
        <v>6017</v>
      </c>
      <c r="M1491" s="114" t="s">
        <v>705</v>
      </c>
      <c r="N1491" s="14"/>
      <c r="O1491" s="14"/>
      <c r="P1491" s="14"/>
      <c r="Q1491" s="14"/>
      <c r="R1491" s="14"/>
      <c r="S1491" s="14"/>
      <c r="T1491" s="14"/>
      <c r="U1491" s="14"/>
      <c r="V1491" s="14"/>
      <c r="W1491" s="14"/>
      <c r="X1491" s="14"/>
    </row>
    <row r="1492">
      <c r="A1492" s="7">
        <v>1491.0</v>
      </c>
      <c r="B1492" s="7">
        <v>217.0</v>
      </c>
      <c r="C1492" s="160" t="s">
        <v>2379</v>
      </c>
      <c r="D1492" s="114" t="s">
        <v>2380</v>
      </c>
      <c r="E1492" s="114" t="s">
        <v>2381</v>
      </c>
      <c r="F1492" s="114" t="s">
        <v>1520</v>
      </c>
      <c r="G1492" s="116" t="s">
        <v>13</v>
      </c>
      <c r="H1492" s="116">
        <v>20.0</v>
      </c>
      <c r="I1492" s="114" t="s">
        <v>64</v>
      </c>
      <c r="J1492" s="274" t="s">
        <v>342</v>
      </c>
      <c r="K1492" s="126">
        <v>60.0</v>
      </c>
      <c r="L1492" s="115" t="s">
        <v>6018</v>
      </c>
      <c r="M1492" s="114" t="s">
        <v>705</v>
      </c>
      <c r="N1492" s="14"/>
      <c r="O1492" s="14"/>
      <c r="P1492" s="14"/>
      <c r="Q1492" s="14"/>
      <c r="R1492" s="14"/>
      <c r="S1492" s="14"/>
      <c r="T1492" s="14"/>
      <c r="U1492" s="14"/>
      <c r="V1492" s="14"/>
      <c r="W1492" s="14"/>
      <c r="X1492" s="14"/>
    </row>
    <row r="1493">
      <c r="A1493" s="7">
        <v>1492.0</v>
      </c>
      <c r="B1493" s="7">
        <v>218.0</v>
      </c>
      <c r="C1493" s="191" t="s">
        <v>6019</v>
      </c>
      <c r="D1493" s="89" t="s">
        <v>6020</v>
      </c>
      <c r="E1493" s="89" t="s">
        <v>1791</v>
      </c>
      <c r="F1493" s="89" t="s">
        <v>891</v>
      </c>
      <c r="G1493" s="7" t="s">
        <v>13</v>
      </c>
      <c r="H1493" s="7">
        <v>20.0</v>
      </c>
      <c r="I1493" s="89" t="s">
        <v>996</v>
      </c>
      <c r="J1493" s="274" t="s">
        <v>342</v>
      </c>
      <c r="K1493" s="278"/>
      <c r="L1493" s="87" t="s">
        <v>6021</v>
      </c>
      <c r="M1493" s="89" t="s">
        <v>705</v>
      </c>
      <c r="N1493" s="14"/>
      <c r="O1493" s="14"/>
      <c r="P1493" s="14"/>
      <c r="Q1493" s="14"/>
      <c r="R1493" s="14"/>
      <c r="S1493" s="14"/>
      <c r="T1493" s="14"/>
      <c r="U1493" s="14"/>
      <c r="V1493" s="14"/>
      <c r="W1493" s="14"/>
      <c r="X1493" s="14"/>
    </row>
    <row r="1494">
      <c r="A1494" s="7">
        <v>1493.0</v>
      </c>
      <c r="B1494" s="7">
        <v>219.0</v>
      </c>
      <c r="C1494" s="191" t="s">
        <v>6022</v>
      </c>
      <c r="D1494" s="89" t="s">
        <v>6023</v>
      </c>
      <c r="E1494" s="89" t="s">
        <v>2199</v>
      </c>
      <c r="F1494" s="89" t="s">
        <v>6024</v>
      </c>
      <c r="G1494" s="7" t="s">
        <v>13</v>
      </c>
      <c r="H1494" s="7">
        <v>20.0</v>
      </c>
      <c r="I1494" s="89" t="s">
        <v>275</v>
      </c>
      <c r="J1494" s="274" t="s">
        <v>342</v>
      </c>
      <c r="K1494" s="278"/>
      <c r="L1494" s="87" t="s">
        <v>6025</v>
      </c>
      <c r="M1494" s="89" t="s">
        <v>705</v>
      </c>
      <c r="N1494" s="14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</row>
    <row r="1495">
      <c r="A1495" s="7">
        <v>1494.0</v>
      </c>
      <c r="B1495" s="7">
        <v>220.0</v>
      </c>
      <c r="C1495" s="191" t="s">
        <v>6026</v>
      </c>
      <c r="D1495" s="89" t="s">
        <v>69</v>
      </c>
      <c r="E1495" s="89" t="s">
        <v>102</v>
      </c>
      <c r="F1495" s="89" t="s">
        <v>472</v>
      </c>
      <c r="G1495" s="7" t="s">
        <v>13</v>
      </c>
      <c r="H1495" s="7">
        <v>20.0</v>
      </c>
      <c r="I1495" s="89" t="s">
        <v>232</v>
      </c>
      <c r="J1495" s="274" t="s">
        <v>342</v>
      </c>
      <c r="K1495" s="278"/>
      <c r="L1495" s="87" t="s">
        <v>6027</v>
      </c>
      <c r="M1495" s="89" t="s">
        <v>705</v>
      </c>
      <c r="N1495" s="14"/>
      <c r="O1495" s="14"/>
      <c r="P1495" s="14"/>
      <c r="Q1495" s="14"/>
      <c r="R1495" s="14"/>
      <c r="S1495" s="14"/>
      <c r="T1495" s="14"/>
      <c r="U1495" s="14"/>
      <c r="V1495" s="14"/>
      <c r="W1495" s="14"/>
      <c r="X1495" s="14"/>
    </row>
    <row r="1496">
      <c r="A1496" s="7">
        <v>1495.0</v>
      </c>
      <c r="B1496" s="7">
        <v>221.0</v>
      </c>
      <c r="C1496" s="160" t="s">
        <v>2202</v>
      </c>
      <c r="D1496" s="114" t="s">
        <v>2203</v>
      </c>
      <c r="E1496" s="114" t="s">
        <v>339</v>
      </c>
      <c r="F1496" s="114" t="s">
        <v>2204</v>
      </c>
      <c r="G1496" s="116" t="s">
        <v>13</v>
      </c>
      <c r="H1496" s="116">
        <v>20.0</v>
      </c>
      <c r="I1496" s="114" t="s">
        <v>119</v>
      </c>
      <c r="J1496" s="274" t="s">
        <v>342</v>
      </c>
      <c r="K1496" s="126">
        <v>20.0</v>
      </c>
      <c r="L1496" s="115" t="s">
        <v>6028</v>
      </c>
      <c r="M1496" s="114" t="s">
        <v>705</v>
      </c>
      <c r="N1496" s="14"/>
      <c r="O1496" s="14"/>
      <c r="P1496" s="14"/>
      <c r="Q1496" s="14"/>
      <c r="R1496" s="14"/>
      <c r="S1496" s="14"/>
      <c r="T1496" s="14"/>
      <c r="U1496" s="14"/>
      <c r="V1496" s="14"/>
      <c r="W1496" s="14"/>
      <c r="X1496" s="14"/>
    </row>
    <row r="1497">
      <c r="A1497" s="7">
        <v>1496.0</v>
      </c>
      <c r="B1497" s="7">
        <v>222.0</v>
      </c>
      <c r="C1497" s="191" t="s">
        <v>6029</v>
      </c>
      <c r="D1497" s="89" t="s">
        <v>3845</v>
      </c>
      <c r="E1497" s="89" t="s">
        <v>339</v>
      </c>
      <c r="F1497" s="89" t="s">
        <v>6030</v>
      </c>
      <c r="G1497" s="7" t="s">
        <v>13</v>
      </c>
      <c r="H1497" s="7">
        <v>20.0</v>
      </c>
      <c r="I1497" s="89" t="s">
        <v>77</v>
      </c>
      <c r="J1497" s="274" t="s">
        <v>342</v>
      </c>
      <c r="K1497" s="278"/>
      <c r="L1497" s="87" t="s">
        <v>6031</v>
      </c>
      <c r="M1497" s="89" t="s">
        <v>705</v>
      </c>
      <c r="N1497" s="14"/>
      <c r="O1497" s="14"/>
      <c r="P1497" s="14"/>
      <c r="Q1497" s="14"/>
      <c r="R1497" s="14"/>
      <c r="S1497" s="14"/>
      <c r="T1497" s="14"/>
      <c r="U1497" s="14"/>
      <c r="V1497" s="14"/>
      <c r="W1497" s="14"/>
      <c r="X1497" s="14"/>
    </row>
    <row r="1498">
      <c r="A1498" s="7">
        <v>1497.0</v>
      </c>
      <c r="B1498" s="7">
        <v>223.0</v>
      </c>
      <c r="C1498" s="191" t="s">
        <v>6032</v>
      </c>
      <c r="D1498" s="89" t="s">
        <v>276</v>
      </c>
      <c r="E1498" s="89" t="s">
        <v>6033</v>
      </c>
      <c r="F1498" s="89" t="s">
        <v>912</v>
      </c>
      <c r="G1498" s="7" t="s">
        <v>13</v>
      </c>
      <c r="H1498" s="7">
        <v>20.0</v>
      </c>
      <c r="I1498" s="89" t="s">
        <v>1259</v>
      </c>
      <c r="J1498" s="274" t="s">
        <v>342</v>
      </c>
      <c r="K1498" s="278"/>
      <c r="L1498" s="87" t="s">
        <v>6034</v>
      </c>
      <c r="M1498" s="89" t="s">
        <v>705</v>
      </c>
      <c r="N1498" s="14"/>
      <c r="O1498" s="14"/>
      <c r="P1498" s="14"/>
      <c r="Q1498" s="14"/>
      <c r="R1498" s="14"/>
      <c r="S1498" s="14"/>
      <c r="T1498" s="14"/>
      <c r="U1498" s="14"/>
      <c r="V1498" s="14"/>
      <c r="W1498" s="14"/>
      <c r="X1498" s="14"/>
    </row>
    <row r="1499">
      <c r="A1499" s="7">
        <v>1498.0</v>
      </c>
      <c r="B1499" s="7">
        <v>224.0</v>
      </c>
      <c r="C1499" s="191" t="s">
        <v>6035</v>
      </c>
      <c r="D1499" s="89" t="s">
        <v>79</v>
      </c>
      <c r="E1499" s="89" t="s">
        <v>11</v>
      </c>
      <c r="F1499" s="89" t="s">
        <v>55</v>
      </c>
      <c r="G1499" s="7" t="s">
        <v>13</v>
      </c>
      <c r="H1499" s="7">
        <v>20.0</v>
      </c>
      <c r="I1499" s="89" t="s">
        <v>119</v>
      </c>
      <c r="J1499" s="274" t="s">
        <v>342</v>
      </c>
      <c r="K1499" s="278"/>
      <c r="L1499" s="87" t="s">
        <v>6036</v>
      </c>
      <c r="M1499" s="89" t="s">
        <v>705</v>
      </c>
      <c r="N1499" s="14"/>
      <c r="O1499" s="14"/>
      <c r="P1499" s="14"/>
      <c r="Q1499" s="14"/>
      <c r="R1499" s="14"/>
      <c r="S1499" s="14"/>
      <c r="T1499" s="14"/>
      <c r="U1499" s="14"/>
      <c r="V1499" s="14"/>
      <c r="W1499" s="14"/>
      <c r="X1499" s="14"/>
    </row>
    <row r="1500">
      <c r="A1500" s="7">
        <v>1499.0</v>
      </c>
      <c r="B1500" s="7">
        <v>225.0</v>
      </c>
      <c r="C1500" s="191" t="s">
        <v>6038</v>
      </c>
      <c r="D1500" s="89" t="s">
        <v>58</v>
      </c>
      <c r="E1500" s="89" t="s">
        <v>63</v>
      </c>
      <c r="F1500" s="89" t="s">
        <v>59</v>
      </c>
      <c r="G1500" s="7" t="s">
        <v>13</v>
      </c>
      <c r="H1500" s="7">
        <v>20.0</v>
      </c>
      <c r="I1500" s="89" t="s">
        <v>978</v>
      </c>
      <c r="J1500" s="274" t="s">
        <v>342</v>
      </c>
      <c r="K1500" s="278"/>
      <c r="L1500" s="87" t="s">
        <v>6039</v>
      </c>
      <c r="M1500" s="89" t="s">
        <v>705</v>
      </c>
      <c r="N1500" s="14"/>
      <c r="O1500" s="14"/>
      <c r="P1500" s="14"/>
      <c r="Q1500" s="14"/>
      <c r="R1500" s="14"/>
      <c r="S1500" s="14"/>
      <c r="T1500" s="14"/>
      <c r="U1500" s="14"/>
      <c r="V1500" s="14"/>
      <c r="W1500" s="14"/>
      <c r="X1500" s="14"/>
    </row>
    <row r="1501">
      <c r="A1501" s="7">
        <v>1500.0</v>
      </c>
      <c r="B1501" s="7">
        <v>226.0</v>
      </c>
      <c r="C1501" s="191" t="s">
        <v>6040</v>
      </c>
      <c r="D1501" s="89" t="s">
        <v>6041</v>
      </c>
      <c r="E1501" s="89" t="s">
        <v>6042</v>
      </c>
      <c r="F1501" s="89" t="s">
        <v>1319</v>
      </c>
      <c r="G1501" s="7" t="s">
        <v>13</v>
      </c>
      <c r="H1501" s="7">
        <v>20.0</v>
      </c>
      <c r="I1501" s="89" t="s">
        <v>77</v>
      </c>
      <c r="J1501" s="274" t="s">
        <v>342</v>
      </c>
      <c r="K1501" s="278"/>
      <c r="L1501" s="87" t="s">
        <v>6043</v>
      </c>
      <c r="M1501" s="89" t="s">
        <v>705</v>
      </c>
      <c r="N1501" s="14"/>
      <c r="O1501" s="14"/>
      <c r="P1501" s="14"/>
      <c r="Q1501" s="14"/>
      <c r="R1501" s="14"/>
      <c r="S1501" s="14"/>
      <c r="T1501" s="14"/>
      <c r="U1501" s="14"/>
      <c r="V1501" s="14"/>
      <c r="W1501" s="14"/>
      <c r="X1501" s="14"/>
    </row>
    <row r="1502">
      <c r="A1502" s="7">
        <v>1501.0</v>
      </c>
      <c r="B1502" s="7">
        <v>227.0</v>
      </c>
      <c r="C1502" s="160" t="s">
        <v>2343</v>
      </c>
      <c r="D1502" s="114" t="s">
        <v>2344</v>
      </c>
      <c r="E1502" s="114" t="s">
        <v>2345</v>
      </c>
      <c r="F1502" s="114" t="s">
        <v>2346</v>
      </c>
      <c r="G1502" s="116" t="s">
        <v>13</v>
      </c>
      <c r="H1502" s="116">
        <v>20.0</v>
      </c>
      <c r="I1502" s="114" t="s">
        <v>232</v>
      </c>
      <c r="J1502" s="274" t="s">
        <v>342</v>
      </c>
      <c r="K1502" s="126">
        <v>40.0</v>
      </c>
      <c r="L1502" s="115" t="s">
        <v>6044</v>
      </c>
      <c r="M1502" s="114" t="s">
        <v>705</v>
      </c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</row>
    <row r="1503">
      <c r="A1503" s="7">
        <v>1502.0</v>
      </c>
      <c r="B1503" s="7">
        <v>228.0</v>
      </c>
      <c r="C1503" s="160" t="s">
        <v>2241</v>
      </c>
      <c r="D1503" s="114" t="s">
        <v>2242</v>
      </c>
      <c r="E1503" s="114" t="s">
        <v>2243</v>
      </c>
      <c r="F1503" s="114" t="s">
        <v>147</v>
      </c>
      <c r="G1503" s="116" t="s">
        <v>13</v>
      </c>
      <c r="H1503" s="116">
        <v>20.0</v>
      </c>
      <c r="I1503" s="114" t="s">
        <v>77</v>
      </c>
      <c r="J1503" s="274" t="s">
        <v>342</v>
      </c>
      <c r="K1503" s="126">
        <v>20.0</v>
      </c>
      <c r="L1503" s="115" t="s">
        <v>6045</v>
      </c>
      <c r="M1503" s="114" t="s">
        <v>705</v>
      </c>
      <c r="N1503" s="14"/>
      <c r="O1503" s="14"/>
      <c r="P1503" s="14"/>
      <c r="Q1503" s="14"/>
      <c r="R1503" s="14"/>
      <c r="S1503" s="14"/>
      <c r="T1503" s="14"/>
      <c r="U1503" s="14"/>
      <c r="V1503" s="14"/>
      <c r="W1503" s="14"/>
      <c r="X1503" s="14"/>
    </row>
    <row r="1504">
      <c r="A1504" s="7">
        <v>1503.0</v>
      </c>
      <c r="B1504" s="7">
        <v>229.0</v>
      </c>
      <c r="C1504" s="191" t="s">
        <v>6046</v>
      </c>
      <c r="D1504" s="89" t="s">
        <v>133</v>
      </c>
      <c r="E1504" s="89" t="s">
        <v>6047</v>
      </c>
      <c r="F1504" s="89" t="s">
        <v>837</v>
      </c>
      <c r="G1504" s="7" t="s">
        <v>13</v>
      </c>
      <c r="H1504" s="7">
        <v>20.0</v>
      </c>
      <c r="I1504" s="89" t="s">
        <v>232</v>
      </c>
      <c r="J1504" s="274" t="s">
        <v>342</v>
      </c>
      <c r="K1504" s="278"/>
      <c r="L1504" s="87" t="s">
        <v>6048</v>
      </c>
      <c r="M1504" s="89" t="s">
        <v>705</v>
      </c>
      <c r="N1504" s="14"/>
      <c r="O1504" s="14"/>
      <c r="P1504" s="14"/>
      <c r="Q1504" s="14"/>
      <c r="R1504" s="14"/>
      <c r="S1504" s="14"/>
      <c r="T1504" s="14"/>
      <c r="U1504" s="14"/>
      <c r="V1504" s="14"/>
      <c r="W1504" s="14"/>
      <c r="X1504" s="14"/>
    </row>
    <row r="1505">
      <c r="A1505" s="7">
        <v>1504.0</v>
      </c>
      <c r="B1505" s="7">
        <v>230.0</v>
      </c>
      <c r="C1505" s="191" t="s">
        <v>6049</v>
      </c>
      <c r="D1505" s="89" t="s">
        <v>6050</v>
      </c>
      <c r="E1505" s="89" t="s">
        <v>891</v>
      </c>
      <c r="F1505" s="89" t="s">
        <v>6051</v>
      </c>
      <c r="G1505" s="7" t="s">
        <v>13</v>
      </c>
      <c r="H1505" s="7">
        <v>20.0</v>
      </c>
      <c r="I1505" s="89" t="s">
        <v>996</v>
      </c>
      <c r="J1505" s="274" t="s">
        <v>342</v>
      </c>
      <c r="K1505" s="278"/>
      <c r="L1505" s="87" t="s">
        <v>6052</v>
      </c>
      <c r="M1505" s="89" t="s">
        <v>705</v>
      </c>
      <c r="N1505" s="14"/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</row>
    <row r="1506">
      <c r="A1506" s="7">
        <v>1505.0</v>
      </c>
      <c r="B1506" s="7">
        <v>231.0</v>
      </c>
      <c r="C1506" s="191" t="s">
        <v>6053</v>
      </c>
      <c r="D1506" s="89" t="s">
        <v>6054</v>
      </c>
      <c r="E1506" s="89" t="s">
        <v>1222</v>
      </c>
      <c r="F1506" s="89" t="s">
        <v>6055</v>
      </c>
      <c r="G1506" s="7" t="s">
        <v>13</v>
      </c>
      <c r="H1506" s="7">
        <v>20.0</v>
      </c>
      <c r="I1506" s="89" t="s">
        <v>232</v>
      </c>
      <c r="J1506" s="274" t="s">
        <v>342</v>
      </c>
      <c r="K1506" s="278"/>
      <c r="L1506" s="87" t="s">
        <v>6056</v>
      </c>
      <c r="M1506" s="89" t="s">
        <v>705</v>
      </c>
      <c r="N1506" s="14"/>
      <c r="O1506" s="14"/>
      <c r="P1506" s="14"/>
      <c r="Q1506" s="14"/>
      <c r="R1506" s="14"/>
      <c r="S1506" s="14"/>
      <c r="T1506" s="14"/>
      <c r="U1506" s="14"/>
      <c r="V1506" s="14"/>
      <c r="W1506" s="14"/>
      <c r="X1506" s="14"/>
    </row>
    <row r="1507">
      <c r="A1507" s="7">
        <v>1506.0</v>
      </c>
      <c r="B1507" s="7">
        <v>232.0</v>
      </c>
      <c r="C1507" s="191" t="s">
        <v>6057</v>
      </c>
      <c r="D1507" s="89" t="s">
        <v>58</v>
      </c>
      <c r="E1507" s="89" t="s">
        <v>5302</v>
      </c>
      <c r="F1507" s="89" t="s">
        <v>6058</v>
      </c>
      <c r="G1507" s="7" t="s">
        <v>13</v>
      </c>
      <c r="H1507" s="7">
        <v>20.0</v>
      </c>
      <c r="I1507" s="89" t="s">
        <v>232</v>
      </c>
      <c r="J1507" s="274" t="s">
        <v>342</v>
      </c>
      <c r="K1507" s="278"/>
      <c r="L1507" s="87" t="s">
        <v>6059</v>
      </c>
      <c r="M1507" s="89" t="s">
        <v>705</v>
      </c>
      <c r="N1507" s="14"/>
      <c r="O1507" s="14"/>
      <c r="P1507" s="14"/>
      <c r="Q1507" s="14"/>
      <c r="R1507" s="14"/>
      <c r="S1507" s="14"/>
      <c r="T1507" s="14"/>
      <c r="U1507" s="14"/>
      <c r="V1507" s="14"/>
      <c r="W1507" s="14"/>
      <c r="X1507" s="14"/>
    </row>
    <row r="1508">
      <c r="A1508" s="7">
        <v>1507.0</v>
      </c>
      <c r="B1508" s="7">
        <v>233.0</v>
      </c>
      <c r="C1508" s="191" t="s">
        <v>6060</v>
      </c>
      <c r="D1508" s="89" t="s">
        <v>950</v>
      </c>
      <c r="E1508" s="89" t="s">
        <v>6061</v>
      </c>
      <c r="F1508" s="89" t="s">
        <v>375</v>
      </c>
      <c r="G1508" s="7" t="s">
        <v>13</v>
      </c>
      <c r="H1508" s="7">
        <v>20.0</v>
      </c>
      <c r="I1508" s="89" t="s">
        <v>379</v>
      </c>
      <c r="J1508" s="274" t="s">
        <v>342</v>
      </c>
      <c r="K1508" s="278"/>
      <c r="L1508" s="87" t="s">
        <v>6062</v>
      </c>
      <c r="M1508" s="89" t="s">
        <v>705</v>
      </c>
      <c r="N1508" s="14"/>
      <c r="O1508" s="14"/>
      <c r="P1508" s="14"/>
      <c r="Q1508" s="14"/>
      <c r="R1508" s="14"/>
      <c r="S1508" s="14"/>
      <c r="T1508" s="14"/>
      <c r="U1508" s="14"/>
      <c r="V1508" s="14"/>
      <c r="W1508" s="14"/>
      <c r="X1508" s="14"/>
    </row>
    <row r="1509">
      <c r="A1509" s="7">
        <v>1508.0</v>
      </c>
      <c r="B1509" s="7">
        <v>234.0</v>
      </c>
      <c r="C1509" s="160" t="s">
        <v>2253</v>
      </c>
      <c r="D1509" s="114" t="s">
        <v>16</v>
      </c>
      <c r="E1509" s="114" t="s">
        <v>2254</v>
      </c>
      <c r="F1509" s="114" t="s">
        <v>2255</v>
      </c>
      <c r="G1509" s="116" t="s">
        <v>13</v>
      </c>
      <c r="H1509" s="116">
        <v>20.0</v>
      </c>
      <c r="I1509" s="114" t="s">
        <v>119</v>
      </c>
      <c r="J1509" s="274" t="s">
        <v>342</v>
      </c>
      <c r="K1509" s="126">
        <v>20.0</v>
      </c>
      <c r="L1509" s="115" t="s">
        <v>6063</v>
      </c>
      <c r="M1509" s="114" t="s">
        <v>705</v>
      </c>
      <c r="N1509" s="14"/>
      <c r="O1509" s="14"/>
      <c r="P1509" s="14"/>
      <c r="Q1509" s="14"/>
      <c r="R1509" s="14"/>
      <c r="S1509" s="14"/>
      <c r="T1509" s="14"/>
      <c r="U1509" s="14"/>
      <c r="V1509" s="14"/>
      <c r="W1509" s="14"/>
      <c r="X1509" s="14"/>
    </row>
    <row r="1510">
      <c r="A1510" s="7">
        <v>1509.0</v>
      </c>
      <c r="B1510" s="7">
        <v>235.0</v>
      </c>
      <c r="C1510" s="191" t="s">
        <v>6064</v>
      </c>
      <c r="D1510" s="89" t="s">
        <v>2883</v>
      </c>
      <c r="E1510" s="89" t="s">
        <v>3014</v>
      </c>
      <c r="F1510" s="89" t="s">
        <v>774</v>
      </c>
      <c r="G1510" s="7" t="s">
        <v>13</v>
      </c>
      <c r="H1510" s="7">
        <v>20.0</v>
      </c>
      <c r="I1510" s="89" t="s">
        <v>119</v>
      </c>
      <c r="J1510" s="274" t="s">
        <v>342</v>
      </c>
      <c r="K1510" s="278"/>
      <c r="L1510" s="87" t="s">
        <v>6065</v>
      </c>
      <c r="M1510" s="89" t="s">
        <v>705</v>
      </c>
      <c r="N1510" s="14"/>
      <c r="O1510" s="14"/>
      <c r="P1510" s="14"/>
      <c r="Q1510" s="14"/>
      <c r="R1510" s="14"/>
      <c r="S1510" s="14"/>
      <c r="T1510" s="14"/>
      <c r="U1510" s="14"/>
      <c r="V1510" s="14"/>
      <c r="W1510" s="14"/>
      <c r="X1510" s="14"/>
    </row>
    <row r="1511">
      <c r="A1511" s="7">
        <v>1510.0</v>
      </c>
      <c r="B1511" s="7">
        <v>236.0</v>
      </c>
      <c r="C1511" s="191" t="s">
        <v>6066</v>
      </c>
      <c r="D1511" s="89" t="s">
        <v>6067</v>
      </c>
      <c r="E1511" s="89" t="s">
        <v>682</v>
      </c>
      <c r="F1511" s="89" t="s">
        <v>6068</v>
      </c>
      <c r="G1511" s="7" t="s">
        <v>13</v>
      </c>
      <c r="H1511" s="7">
        <v>20.0</v>
      </c>
      <c r="I1511" s="89" t="s">
        <v>232</v>
      </c>
      <c r="J1511" s="274" t="s">
        <v>342</v>
      </c>
      <c r="K1511" s="278"/>
      <c r="L1511" s="87" t="s">
        <v>6069</v>
      </c>
      <c r="M1511" s="89" t="s">
        <v>705</v>
      </c>
      <c r="N1511" s="14"/>
      <c r="O1511" s="14"/>
      <c r="P1511" s="14"/>
      <c r="Q1511" s="14"/>
      <c r="R1511" s="14"/>
      <c r="S1511" s="14"/>
      <c r="T1511" s="14"/>
      <c r="U1511" s="14"/>
      <c r="V1511" s="14"/>
      <c r="W1511" s="14"/>
      <c r="X1511" s="14"/>
    </row>
    <row r="1512">
      <c r="A1512" s="7">
        <v>1511.0</v>
      </c>
      <c r="B1512" s="7">
        <v>237.0</v>
      </c>
      <c r="C1512" s="160" t="s">
        <v>2273</v>
      </c>
      <c r="D1512" s="114" t="s">
        <v>2274</v>
      </c>
      <c r="E1512" s="114" t="s">
        <v>774</v>
      </c>
      <c r="F1512" s="114" t="s">
        <v>2275</v>
      </c>
      <c r="G1512" s="116" t="s">
        <v>13</v>
      </c>
      <c r="H1512" s="116">
        <v>20.0</v>
      </c>
      <c r="I1512" s="114" t="s">
        <v>2034</v>
      </c>
      <c r="J1512" s="274" t="s">
        <v>342</v>
      </c>
      <c r="K1512" s="126">
        <v>20.0</v>
      </c>
      <c r="L1512" s="115" t="s">
        <v>6070</v>
      </c>
      <c r="M1512" s="114" t="s">
        <v>705</v>
      </c>
      <c r="N1512" s="14"/>
      <c r="O1512" s="14"/>
      <c r="P1512" s="14"/>
      <c r="Q1512" s="14"/>
      <c r="R1512" s="14"/>
      <c r="S1512" s="14"/>
      <c r="T1512" s="14"/>
      <c r="U1512" s="14"/>
      <c r="V1512" s="14"/>
      <c r="W1512" s="14"/>
      <c r="X1512" s="14"/>
    </row>
    <row r="1513">
      <c r="A1513" s="7">
        <v>1512.0</v>
      </c>
      <c r="B1513" s="7">
        <v>238.0</v>
      </c>
      <c r="C1513" s="191" t="s">
        <v>6071</v>
      </c>
      <c r="D1513" s="89" t="s">
        <v>276</v>
      </c>
      <c r="E1513" s="89" t="s">
        <v>6072</v>
      </c>
      <c r="F1513" s="89" t="s">
        <v>271</v>
      </c>
      <c r="G1513" s="7" t="s">
        <v>13</v>
      </c>
      <c r="H1513" s="7">
        <v>20.0</v>
      </c>
      <c r="I1513" s="89" t="s">
        <v>422</v>
      </c>
      <c r="J1513" s="274" t="s">
        <v>342</v>
      </c>
      <c r="K1513" s="278"/>
      <c r="L1513" s="87" t="s">
        <v>6073</v>
      </c>
      <c r="M1513" s="89" t="s">
        <v>705</v>
      </c>
      <c r="N1513" s="14"/>
      <c r="O1513" s="14"/>
      <c r="P1513" s="14"/>
      <c r="Q1513" s="14"/>
      <c r="R1513" s="14"/>
      <c r="S1513" s="14"/>
      <c r="T1513" s="14"/>
      <c r="U1513" s="14"/>
      <c r="V1513" s="14"/>
      <c r="W1513" s="14"/>
      <c r="X1513" s="14"/>
    </row>
    <row r="1514">
      <c r="A1514" s="7">
        <v>1513.0</v>
      </c>
      <c r="B1514" s="7">
        <v>239.0</v>
      </c>
      <c r="C1514" s="191" t="s">
        <v>6074</v>
      </c>
      <c r="D1514" s="89" t="s">
        <v>6075</v>
      </c>
      <c r="E1514" s="89" t="s">
        <v>837</v>
      </c>
      <c r="F1514" s="89" t="s">
        <v>37</v>
      </c>
      <c r="G1514" s="7" t="s">
        <v>13</v>
      </c>
      <c r="H1514" s="7">
        <v>20.0</v>
      </c>
      <c r="I1514" s="89" t="s">
        <v>64</v>
      </c>
      <c r="J1514" s="274" t="s">
        <v>342</v>
      </c>
      <c r="K1514" s="278"/>
      <c r="L1514" s="87" t="s">
        <v>6076</v>
      </c>
      <c r="M1514" s="89" t="s">
        <v>705</v>
      </c>
      <c r="N1514" s="14"/>
      <c r="O1514" s="14"/>
      <c r="P1514" s="14"/>
      <c r="Q1514" s="14"/>
      <c r="R1514" s="14"/>
      <c r="S1514" s="14"/>
      <c r="T1514" s="14"/>
      <c r="U1514" s="14"/>
      <c r="V1514" s="14"/>
      <c r="W1514" s="14"/>
      <c r="X1514" s="14"/>
    </row>
    <row r="1515">
      <c r="A1515" s="7">
        <v>1514.0</v>
      </c>
      <c r="B1515" s="7">
        <v>240.0</v>
      </c>
      <c r="C1515" s="160" t="s">
        <v>2287</v>
      </c>
      <c r="D1515" s="114" t="s">
        <v>536</v>
      </c>
      <c r="E1515" s="114" t="s">
        <v>2288</v>
      </c>
      <c r="F1515" s="114" t="s">
        <v>957</v>
      </c>
      <c r="G1515" s="116" t="s">
        <v>13</v>
      </c>
      <c r="H1515" s="116">
        <v>20.0</v>
      </c>
      <c r="I1515" s="114" t="s">
        <v>1858</v>
      </c>
      <c r="J1515" s="274" t="s">
        <v>342</v>
      </c>
      <c r="K1515" s="126">
        <v>20.0</v>
      </c>
      <c r="L1515" s="115" t="s">
        <v>6077</v>
      </c>
      <c r="M1515" s="114" t="s">
        <v>705</v>
      </c>
      <c r="N1515" s="14"/>
      <c r="O1515" s="14"/>
      <c r="P1515" s="14"/>
      <c r="Q1515" s="14"/>
      <c r="R1515" s="14"/>
      <c r="S1515" s="14"/>
      <c r="T1515" s="14"/>
      <c r="U1515" s="14"/>
      <c r="V1515" s="14"/>
      <c r="W1515" s="14"/>
      <c r="X1515" s="14"/>
    </row>
    <row r="1516">
      <c r="A1516" s="7">
        <v>1515.0</v>
      </c>
      <c r="B1516" s="7">
        <v>241.0</v>
      </c>
      <c r="C1516" s="191" t="s">
        <v>6078</v>
      </c>
      <c r="D1516" s="89" t="s">
        <v>2799</v>
      </c>
      <c r="E1516" s="89" t="s">
        <v>6079</v>
      </c>
      <c r="F1516" s="89" t="s">
        <v>6080</v>
      </c>
      <c r="G1516" s="7" t="s">
        <v>13</v>
      </c>
      <c r="H1516" s="7">
        <v>20.0</v>
      </c>
      <c r="I1516" s="89" t="s">
        <v>119</v>
      </c>
      <c r="J1516" s="274" t="s">
        <v>342</v>
      </c>
      <c r="K1516" s="278"/>
      <c r="L1516" s="87" t="s">
        <v>6081</v>
      </c>
      <c r="M1516" s="89" t="s">
        <v>705</v>
      </c>
      <c r="N1516" s="14"/>
      <c r="O1516" s="14"/>
      <c r="P1516" s="14"/>
      <c r="Q1516" s="14"/>
      <c r="R1516" s="14"/>
      <c r="S1516" s="14"/>
      <c r="T1516" s="14"/>
      <c r="U1516" s="14"/>
      <c r="V1516" s="14"/>
      <c r="W1516" s="14"/>
      <c r="X1516" s="14"/>
    </row>
    <row r="1517">
      <c r="A1517" s="7">
        <v>1516.0</v>
      </c>
      <c r="B1517" s="7">
        <v>242.0</v>
      </c>
      <c r="C1517" s="191" t="s">
        <v>6083</v>
      </c>
      <c r="D1517" s="89" t="s">
        <v>863</v>
      </c>
      <c r="E1517" s="89" t="s">
        <v>6084</v>
      </c>
      <c r="F1517" s="89" t="s">
        <v>25</v>
      </c>
      <c r="G1517" s="7" t="s">
        <v>13</v>
      </c>
      <c r="H1517" s="7">
        <v>20.0</v>
      </c>
      <c r="I1517" s="89" t="s">
        <v>786</v>
      </c>
      <c r="J1517" s="274" t="s">
        <v>342</v>
      </c>
      <c r="K1517" s="278"/>
      <c r="L1517" s="87" t="s">
        <v>6085</v>
      </c>
      <c r="M1517" s="89" t="s">
        <v>705</v>
      </c>
      <c r="N1517" s="14"/>
      <c r="O1517" s="14"/>
      <c r="P1517" s="14"/>
      <c r="Q1517" s="14"/>
      <c r="R1517" s="14"/>
      <c r="S1517" s="14"/>
      <c r="T1517" s="14"/>
      <c r="U1517" s="14"/>
      <c r="V1517" s="14"/>
      <c r="W1517" s="14"/>
      <c r="X1517" s="14"/>
    </row>
    <row r="1518">
      <c r="A1518" s="7">
        <v>1517.0</v>
      </c>
      <c r="B1518" s="7">
        <v>243.0</v>
      </c>
      <c r="C1518" s="191" t="s">
        <v>6086</v>
      </c>
      <c r="D1518" s="89" t="s">
        <v>6087</v>
      </c>
      <c r="E1518" s="89" t="s">
        <v>2649</v>
      </c>
      <c r="F1518" s="89" t="s">
        <v>2650</v>
      </c>
      <c r="G1518" s="7" t="s">
        <v>13</v>
      </c>
      <c r="H1518" s="7">
        <v>20.0</v>
      </c>
      <c r="I1518" s="89" t="s">
        <v>64</v>
      </c>
      <c r="J1518" s="274" t="s">
        <v>342</v>
      </c>
      <c r="K1518" s="278"/>
      <c r="L1518" s="87" t="s">
        <v>6088</v>
      </c>
      <c r="M1518" s="89" t="s">
        <v>705</v>
      </c>
      <c r="N1518" s="14"/>
      <c r="O1518" s="14"/>
      <c r="P1518" s="14"/>
      <c r="Q1518" s="14"/>
      <c r="R1518" s="14"/>
      <c r="S1518" s="14"/>
      <c r="T1518" s="14"/>
      <c r="U1518" s="14"/>
      <c r="V1518" s="14"/>
      <c r="W1518" s="14"/>
      <c r="X1518" s="14"/>
    </row>
    <row r="1519">
      <c r="A1519" s="7">
        <v>1518.0</v>
      </c>
      <c r="B1519" s="7">
        <v>244.0</v>
      </c>
      <c r="C1519" s="191" t="s">
        <v>6089</v>
      </c>
      <c r="D1519" s="89" t="s">
        <v>420</v>
      </c>
      <c r="E1519" s="89" t="s">
        <v>6090</v>
      </c>
      <c r="F1519" s="89" t="s">
        <v>567</v>
      </c>
      <c r="G1519" s="7" t="s">
        <v>13</v>
      </c>
      <c r="H1519" s="7">
        <v>20.0</v>
      </c>
      <c r="I1519" s="89" t="s">
        <v>978</v>
      </c>
      <c r="J1519" s="274" t="s">
        <v>342</v>
      </c>
      <c r="K1519" s="278"/>
      <c r="L1519" s="87" t="s">
        <v>6091</v>
      </c>
      <c r="M1519" s="89" t="s">
        <v>705</v>
      </c>
      <c r="N1519" s="14"/>
      <c r="O1519" s="14"/>
      <c r="P1519" s="14"/>
      <c r="Q1519" s="14"/>
      <c r="R1519" s="14"/>
      <c r="S1519" s="14"/>
      <c r="T1519" s="14"/>
      <c r="U1519" s="14"/>
      <c r="V1519" s="14"/>
      <c r="W1519" s="14"/>
      <c r="X1519" s="14"/>
    </row>
    <row r="1520">
      <c r="A1520" s="7">
        <v>1519.0</v>
      </c>
      <c r="B1520" s="7">
        <v>245.0</v>
      </c>
      <c r="C1520" s="191" t="s">
        <v>6092</v>
      </c>
      <c r="D1520" s="89" t="s">
        <v>276</v>
      </c>
      <c r="E1520" s="89" t="s">
        <v>6093</v>
      </c>
      <c r="F1520" s="89" t="s">
        <v>2400</v>
      </c>
      <c r="G1520" s="7" t="s">
        <v>13</v>
      </c>
      <c r="H1520" s="7">
        <v>20.0</v>
      </c>
      <c r="I1520" s="89" t="s">
        <v>6094</v>
      </c>
      <c r="J1520" s="274" t="s">
        <v>342</v>
      </c>
      <c r="K1520" s="278"/>
      <c r="L1520" s="87" t="s">
        <v>6095</v>
      </c>
      <c r="M1520" s="89" t="s">
        <v>705</v>
      </c>
      <c r="N1520" s="14"/>
      <c r="O1520" s="14"/>
      <c r="P1520" s="14"/>
      <c r="Q1520" s="14"/>
      <c r="R1520" s="14"/>
      <c r="S1520" s="14"/>
      <c r="T1520" s="14"/>
      <c r="U1520" s="14"/>
      <c r="V1520" s="14"/>
      <c r="W1520" s="14"/>
      <c r="X1520" s="14"/>
    </row>
    <row r="1521">
      <c r="A1521" s="7">
        <v>1520.0</v>
      </c>
      <c r="B1521" s="7">
        <v>246.0</v>
      </c>
      <c r="C1521" s="160" t="s">
        <v>2289</v>
      </c>
      <c r="D1521" s="114" t="s">
        <v>276</v>
      </c>
      <c r="E1521" s="114" t="s">
        <v>2290</v>
      </c>
      <c r="F1521" s="114" t="s">
        <v>1064</v>
      </c>
      <c r="G1521" s="116" t="s">
        <v>13</v>
      </c>
      <c r="H1521" s="116">
        <v>20.0</v>
      </c>
      <c r="I1521" s="114" t="s">
        <v>232</v>
      </c>
      <c r="J1521" s="274" t="s">
        <v>342</v>
      </c>
      <c r="K1521" s="126">
        <v>20.0</v>
      </c>
      <c r="L1521" s="115" t="s">
        <v>6096</v>
      </c>
      <c r="M1521" s="114" t="s">
        <v>705</v>
      </c>
      <c r="N1521" s="14"/>
      <c r="O1521" s="14"/>
      <c r="P1521" s="14"/>
      <c r="Q1521" s="14"/>
      <c r="R1521" s="14"/>
      <c r="S1521" s="14"/>
      <c r="T1521" s="14"/>
      <c r="U1521" s="14"/>
      <c r="V1521" s="14"/>
      <c r="W1521" s="14"/>
      <c r="X1521" s="14"/>
    </row>
    <row r="1522">
      <c r="A1522" s="7">
        <v>1521.0</v>
      </c>
      <c r="B1522" s="7">
        <v>247.0</v>
      </c>
      <c r="C1522" s="160" t="s">
        <v>2291</v>
      </c>
      <c r="D1522" s="114" t="s">
        <v>2292</v>
      </c>
      <c r="E1522" s="114" t="s">
        <v>2293</v>
      </c>
      <c r="F1522" s="114" t="s">
        <v>1542</v>
      </c>
      <c r="G1522" s="116" t="s">
        <v>13</v>
      </c>
      <c r="H1522" s="116">
        <v>20.0</v>
      </c>
      <c r="I1522" s="114" t="s">
        <v>232</v>
      </c>
      <c r="J1522" s="274" t="s">
        <v>342</v>
      </c>
      <c r="K1522" s="126">
        <v>20.0</v>
      </c>
      <c r="L1522" s="115" t="s">
        <v>6097</v>
      </c>
      <c r="M1522" s="114" t="s">
        <v>705</v>
      </c>
      <c r="N1522" s="14"/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</row>
    <row r="1523">
      <c r="A1523" s="7">
        <v>1522.0</v>
      </c>
      <c r="B1523" s="7">
        <v>248.0</v>
      </c>
      <c r="C1523" s="191" t="s">
        <v>6098</v>
      </c>
      <c r="D1523" s="89" t="s">
        <v>2582</v>
      </c>
      <c r="E1523" s="89" t="s">
        <v>953</v>
      </c>
      <c r="F1523" s="89" t="s">
        <v>6099</v>
      </c>
      <c r="G1523" s="7" t="s">
        <v>13</v>
      </c>
      <c r="H1523" s="7">
        <v>20.0</v>
      </c>
      <c r="I1523" s="89" t="s">
        <v>6100</v>
      </c>
      <c r="J1523" s="274" t="s">
        <v>342</v>
      </c>
      <c r="K1523" s="278"/>
      <c r="L1523" s="87" t="s">
        <v>6101</v>
      </c>
      <c r="M1523" s="89" t="s">
        <v>705</v>
      </c>
      <c r="N1523" s="14"/>
      <c r="O1523" s="14"/>
      <c r="P1523" s="14"/>
      <c r="Q1523" s="14"/>
      <c r="R1523" s="14"/>
      <c r="S1523" s="14"/>
      <c r="T1523" s="14"/>
      <c r="U1523" s="14"/>
      <c r="V1523" s="14"/>
      <c r="W1523" s="14"/>
      <c r="X1523" s="14"/>
    </row>
    <row r="1524">
      <c r="A1524" s="7">
        <v>1523.0</v>
      </c>
      <c r="B1524" s="7">
        <v>249.0</v>
      </c>
      <c r="C1524" s="191" t="s">
        <v>6102</v>
      </c>
      <c r="D1524" s="89" t="s">
        <v>79</v>
      </c>
      <c r="E1524" s="89" t="s">
        <v>6103</v>
      </c>
      <c r="F1524" s="89" t="s">
        <v>6104</v>
      </c>
      <c r="G1524" s="7" t="s">
        <v>13</v>
      </c>
      <c r="H1524" s="7">
        <v>20.0</v>
      </c>
      <c r="I1524" s="89" t="s">
        <v>6105</v>
      </c>
      <c r="J1524" s="274" t="s">
        <v>342</v>
      </c>
      <c r="K1524" s="278"/>
      <c r="L1524" s="87" t="s">
        <v>6106</v>
      </c>
      <c r="M1524" s="89" t="s">
        <v>705</v>
      </c>
      <c r="N1524" s="14"/>
      <c r="O1524" s="14"/>
      <c r="P1524" s="14"/>
      <c r="Q1524" s="14"/>
      <c r="R1524" s="14"/>
      <c r="S1524" s="14"/>
      <c r="T1524" s="14"/>
      <c r="U1524" s="14"/>
      <c r="V1524" s="14"/>
      <c r="W1524" s="14"/>
      <c r="X1524" s="14"/>
    </row>
    <row r="1525">
      <c r="A1525" s="7">
        <v>1524.0</v>
      </c>
      <c r="B1525" s="7">
        <v>250.0</v>
      </c>
      <c r="C1525" s="191" t="s">
        <v>6107</v>
      </c>
      <c r="D1525" s="89" t="s">
        <v>276</v>
      </c>
      <c r="E1525" s="89" t="s">
        <v>6108</v>
      </c>
      <c r="F1525" s="89" t="s">
        <v>37</v>
      </c>
      <c r="G1525" s="7" t="s">
        <v>13</v>
      </c>
      <c r="H1525" s="7">
        <v>20.0</v>
      </c>
      <c r="I1525" s="89" t="s">
        <v>1259</v>
      </c>
      <c r="J1525" s="274" t="s">
        <v>342</v>
      </c>
      <c r="K1525" s="278"/>
      <c r="L1525" s="87" t="s">
        <v>6109</v>
      </c>
      <c r="M1525" s="89" t="s">
        <v>705</v>
      </c>
      <c r="N1525" s="14"/>
      <c r="O1525" s="14"/>
      <c r="P1525" s="14"/>
      <c r="Q1525" s="14"/>
      <c r="R1525" s="14"/>
      <c r="S1525" s="14"/>
      <c r="T1525" s="14"/>
      <c r="U1525" s="14"/>
      <c r="V1525" s="14"/>
      <c r="W1525" s="14"/>
      <c r="X1525" s="14"/>
    </row>
    <row r="1526">
      <c r="A1526" s="7">
        <v>1525.0</v>
      </c>
      <c r="B1526" s="7">
        <v>251.0</v>
      </c>
      <c r="C1526" s="191" t="s">
        <v>6110</v>
      </c>
      <c r="D1526" s="89" t="s">
        <v>758</v>
      </c>
      <c r="E1526" s="89" t="s">
        <v>6111</v>
      </c>
      <c r="F1526" s="89" t="s">
        <v>6112</v>
      </c>
      <c r="G1526" s="7" t="s">
        <v>22</v>
      </c>
      <c r="H1526" s="7">
        <v>20.0</v>
      </c>
      <c r="I1526" s="89" t="s">
        <v>2201</v>
      </c>
      <c r="J1526" s="274" t="s">
        <v>342</v>
      </c>
      <c r="K1526" s="278"/>
      <c r="L1526" s="87" t="s">
        <v>6113</v>
      </c>
      <c r="M1526" s="89" t="s">
        <v>705</v>
      </c>
      <c r="N1526" s="14"/>
      <c r="O1526" s="14"/>
      <c r="P1526" s="14"/>
      <c r="Q1526" s="14"/>
      <c r="R1526" s="14"/>
      <c r="S1526" s="14"/>
      <c r="T1526" s="14"/>
      <c r="U1526" s="14"/>
      <c r="V1526" s="14"/>
      <c r="W1526" s="14"/>
      <c r="X1526" s="14"/>
    </row>
    <row r="1527">
      <c r="A1527" s="7">
        <v>1526.0</v>
      </c>
      <c r="B1527" s="7">
        <v>252.0</v>
      </c>
      <c r="C1527" s="191" t="s">
        <v>6114</v>
      </c>
      <c r="D1527" s="89" t="s">
        <v>6115</v>
      </c>
      <c r="E1527" s="89" t="s">
        <v>6116</v>
      </c>
      <c r="F1527" s="89" t="s">
        <v>445</v>
      </c>
      <c r="G1527" s="7" t="s">
        <v>22</v>
      </c>
      <c r="H1527" s="7">
        <v>20.0</v>
      </c>
      <c r="I1527" s="89" t="s">
        <v>232</v>
      </c>
      <c r="J1527" s="274" t="s">
        <v>342</v>
      </c>
      <c r="K1527" s="278"/>
      <c r="L1527" s="87" t="s">
        <v>6117</v>
      </c>
      <c r="M1527" s="89" t="s">
        <v>705</v>
      </c>
      <c r="N1527" s="14"/>
      <c r="O1527" s="14"/>
      <c r="P1527" s="14"/>
      <c r="Q1527" s="14"/>
      <c r="R1527" s="14"/>
      <c r="S1527" s="14"/>
      <c r="T1527" s="14"/>
      <c r="U1527" s="14"/>
      <c r="V1527" s="14"/>
      <c r="W1527" s="14"/>
      <c r="X1527" s="14"/>
    </row>
    <row r="1528">
      <c r="A1528" s="7">
        <v>1527.0</v>
      </c>
      <c r="B1528" s="7">
        <v>253.0</v>
      </c>
      <c r="C1528" s="191" t="s">
        <v>6118</v>
      </c>
      <c r="D1528" s="89" t="s">
        <v>1913</v>
      </c>
      <c r="E1528" s="89" t="s">
        <v>6119</v>
      </c>
      <c r="F1528" s="89" t="s">
        <v>37</v>
      </c>
      <c r="G1528" s="7" t="s">
        <v>22</v>
      </c>
      <c r="H1528" s="7">
        <v>20.0</v>
      </c>
      <c r="I1528" s="89" t="s">
        <v>275</v>
      </c>
      <c r="J1528" s="274" t="s">
        <v>342</v>
      </c>
      <c r="K1528" s="278"/>
      <c r="L1528" s="87" t="s">
        <v>6120</v>
      </c>
      <c r="M1528" s="89" t="s">
        <v>705</v>
      </c>
      <c r="N1528" s="14"/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</row>
    <row r="1529">
      <c r="A1529" s="7">
        <v>1528.0</v>
      </c>
      <c r="B1529" s="7">
        <v>254.0</v>
      </c>
      <c r="C1529" s="191" t="s">
        <v>6121</v>
      </c>
      <c r="D1529" s="89" t="s">
        <v>480</v>
      </c>
      <c r="E1529" s="89" t="s">
        <v>6122</v>
      </c>
      <c r="F1529" s="89" t="s">
        <v>24</v>
      </c>
      <c r="G1529" s="7" t="s">
        <v>22</v>
      </c>
      <c r="H1529" s="7">
        <v>20.0</v>
      </c>
      <c r="I1529" s="89" t="s">
        <v>61</v>
      </c>
      <c r="J1529" s="274" t="s">
        <v>342</v>
      </c>
      <c r="K1529" s="278"/>
      <c r="L1529" s="87" t="s">
        <v>6124</v>
      </c>
      <c r="M1529" s="89" t="s">
        <v>705</v>
      </c>
      <c r="N1529" s="14"/>
      <c r="O1529" s="14"/>
      <c r="P1529" s="14"/>
      <c r="Q1529" s="14"/>
      <c r="R1529" s="14"/>
      <c r="S1529" s="14"/>
      <c r="T1529" s="14"/>
      <c r="U1529" s="14"/>
      <c r="V1529" s="14"/>
      <c r="W1529" s="14"/>
      <c r="X1529" s="14"/>
    </row>
    <row r="1530">
      <c r="A1530" s="7">
        <v>1529.0</v>
      </c>
      <c r="B1530" s="7">
        <v>255.0</v>
      </c>
      <c r="C1530" s="191" t="s">
        <v>6125</v>
      </c>
      <c r="D1530" s="89" t="s">
        <v>471</v>
      </c>
      <c r="E1530" s="89" t="s">
        <v>440</v>
      </c>
      <c r="F1530" s="89" t="s">
        <v>310</v>
      </c>
      <c r="G1530" s="7" t="s">
        <v>22</v>
      </c>
      <c r="H1530" s="7">
        <v>20.0</v>
      </c>
      <c r="I1530" s="89" t="s">
        <v>232</v>
      </c>
      <c r="J1530" s="274" t="s">
        <v>342</v>
      </c>
      <c r="K1530" s="278"/>
      <c r="L1530" s="87" t="s">
        <v>6126</v>
      </c>
      <c r="M1530" s="89" t="s">
        <v>705</v>
      </c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/>
    </row>
    <row r="1531">
      <c r="A1531" s="7">
        <v>1530.0</v>
      </c>
      <c r="B1531" s="7">
        <v>256.0</v>
      </c>
      <c r="C1531" s="160" t="s">
        <v>2197</v>
      </c>
      <c r="D1531" s="114" t="s">
        <v>2198</v>
      </c>
      <c r="E1531" s="114" t="s">
        <v>2199</v>
      </c>
      <c r="F1531" s="114" t="s">
        <v>2200</v>
      </c>
      <c r="G1531" s="116" t="s">
        <v>22</v>
      </c>
      <c r="H1531" s="116">
        <v>20.0</v>
      </c>
      <c r="I1531" s="114" t="s">
        <v>2201</v>
      </c>
      <c r="J1531" s="274" t="s">
        <v>342</v>
      </c>
      <c r="K1531" s="126">
        <v>20.0</v>
      </c>
      <c r="L1531" s="115" t="s">
        <v>6127</v>
      </c>
      <c r="M1531" s="114" t="s">
        <v>705</v>
      </c>
      <c r="N1531" s="14"/>
      <c r="O1531" s="14"/>
      <c r="P1531" s="14"/>
      <c r="Q1531" s="14"/>
      <c r="R1531" s="14"/>
      <c r="S1531" s="14"/>
      <c r="T1531" s="14"/>
      <c r="U1531" s="14"/>
      <c r="V1531" s="14"/>
      <c r="W1531" s="14"/>
      <c r="X1531" s="14"/>
    </row>
    <row r="1532">
      <c r="A1532" s="7">
        <v>1531.0</v>
      </c>
      <c r="B1532" s="7">
        <v>257.0</v>
      </c>
      <c r="C1532" s="191" t="s">
        <v>6128</v>
      </c>
      <c r="D1532" s="89" t="s">
        <v>2214</v>
      </c>
      <c r="E1532" s="89" t="s">
        <v>102</v>
      </c>
      <c r="F1532" s="89" t="s">
        <v>6129</v>
      </c>
      <c r="G1532" s="7" t="s">
        <v>22</v>
      </c>
      <c r="H1532" s="7">
        <v>20.0</v>
      </c>
      <c r="I1532" s="89" t="s">
        <v>6130</v>
      </c>
      <c r="J1532" s="274" t="s">
        <v>342</v>
      </c>
      <c r="K1532" s="278"/>
      <c r="L1532" s="87" t="s">
        <v>6131</v>
      </c>
      <c r="M1532" s="89" t="s">
        <v>705</v>
      </c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</row>
    <row r="1533">
      <c r="A1533" s="7">
        <v>1532.0</v>
      </c>
      <c r="B1533" s="7">
        <v>258.0</v>
      </c>
      <c r="C1533" s="160" t="s">
        <v>2211</v>
      </c>
      <c r="D1533" s="114" t="s">
        <v>2212</v>
      </c>
      <c r="E1533" s="114" t="s">
        <v>486</v>
      </c>
      <c r="F1533" s="114" t="s">
        <v>1285</v>
      </c>
      <c r="G1533" s="116" t="s">
        <v>22</v>
      </c>
      <c r="H1533" s="116">
        <v>20.0</v>
      </c>
      <c r="I1533" s="114" t="s">
        <v>64</v>
      </c>
      <c r="J1533" s="274" t="s">
        <v>342</v>
      </c>
      <c r="K1533" s="126">
        <v>20.0</v>
      </c>
      <c r="L1533" s="115" t="s">
        <v>6132</v>
      </c>
      <c r="M1533" s="114" t="s">
        <v>705</v>
      </c>
      <c r="N1533" s="14"/>
      <c r="O1533" s="14"/>
      <c r="P1533" s="14"/>
      <c r="Q1533" s="14"/>
      <c r="R1533" s="14"/>
      <c r="S1533" s="14"/>
      <c r="T1533" s="14"/>
      <c r="U1533" s="14"/>
      <c r="V1533" s="14"/>
      <c r="W1533" s="14"/>
      <c r="X1533" s="14"/>
    </row>
    <row r="1534">
      <c r="A1534" s="7">
        <v>1533.0</v>
      </c>
      <c r="B1534" s="7">
        <v>259.0</v>
      </c>
      <c r="C1534" s="191" t="s">
        <v>6133</v>
      </c>
      <c r="D1534" s="89" t="s">
        <v>650</v>
      </c>
      <c r="E1534" s="89" t="s">
        <v>63</v>
      </c>
      <c r="F1534" s="89" t="s">
        <v>837</v>
      </c>
      <c r="G1534" s="7" t="s">
        <v>22</v>
      </c>
      <c r="H1534" s="7">
        <v>20.0</v>
      </c>
      <c r="I1534" s="89" t="s">
        <v>119</v>
      </c>
      <c r="J1534" s="274" t="s">
        <v>342</v>
      </c>
      <c r="K1534" s="278"/>
      <c r="L1534" s="87" t="s">
        <v>6134</v>
      </c>
      <c r="M1534" s="89" t="s">
        <v>705</v>
      </c>
      <c r="N1534" s="14"/>
      <c r="O1534" s="14"/>
      <c r="P1534" s="14"/>
      <c r="Q1534" s="14"/>
      <c r="R1534" s="14"/>
      <c r="S1534" s="14"/>
      <c r="T1534" s="14"/>
      <c r="U1534" s="14"/>
      <c r="V1534" s="14"/>
      <c r="W1534" s="14"/>
      <c r="X1534" s="14"/>
    </row>
    <row r="1535">
      <c r="A1535" s="7">
        <v>1534.0</v>
      </c>
      <c r="B1535" s="7">
        <v>260.0</v>
      </c>
      <c r="C1535" s="191" t="s">
        <v>6135</v>
      </c>
      <c r="D1535" s="89" t="s">
        <v>6136</v>
      </c>
      <c r="E1535" s="89" t="s">
        <v>6137</v>
      </c>
      <c r="F1535" s="89" t="s">
        <v>6138</v>
      </c>
      <c r="G1535" s="7" t="s">
        <v>22</v>
      </c>
      <c r="H1535" s="7">
        <v>20.0</v>
      </c>
      <c r="I1535" s="89" t="s">
        <v>6139</v>
      </c>
      <c r="J1535" s="274" t="s">
        <v>342</v>
      </c>
      <c r="K1535" s="278"/>
      <c r="L1535" s="87" t="s">
        <v>6140</v>
      </c>
      <c r="M1535" s="89" t="s">
        <v>705</v>
      </c>
      <c r="N1535" s="14"/>
      <c r="O1535" s="14"/>
      <c r="P1535" s="14"/>
      <c r="Q1535" s="14"/>
      <c r="R1535" s="14"/>
      <c r="S1535" s="14"/>
      <c r="T1535" s="14"/>
      <c r="U1535" s="14"/>
      <c r="V1535" s="14"/>
      <c r="W1535" s="14"/>
      <c r="X1535" s="14"/>
    </row>
    <row r="1536">
      <c r="A1536" s="7">
        <v>1535.0</v>
      </c>
      <c r="B1536" s="7">
        <v>261.0</v>
      </c>
      <c r="C1536" s="191" t="s">
        <v>6141</v>
      </c>
      <c r="D1536" s="89" t="s">
        <v>6142</v>
      </c>
      <c r="E1536" s="89" t="s">
        <v>5302</v>
      </c>
      <c r="F1536" s="89" t="s">
        <v>6058</v>
      </c>
      <c r="G1536" s="7" t="s">
        <v>22</v>
      </c>
      <c r="H1536" s="7">
        <v>20.0</v>
      </c>
      <c r="I1536" s="89" t="s">
        <v>232</v>
      </c>
      <c r="J1536" s="274" t="s">
        <v>342</v>
      </c>
      <c r="K1536" s="278"/>
      <c r="L1536" s="87" t="s">
        <v>6143</v>
      </c>
      <c r="M1536" s="89" t="s">
        <v>705</v>
      </c>
      <c r="N1536" s="14"/>
      <c r="O1536" s="14"/>
      <c r="P1536" s="14"/>
      <c r="Q1536" s="14"/>
      <c r="R1536" s="14"/>
      <c r="S1536" s="14"/>
      <c r="T1536" s="14"/>
      <c r="U1536" s="14"/>
      <c r="V1536" s="14"/>
      <c r="W1536" s="14"/>
      <c r="X1536" s="14"/>
    </row>
    <row r="1537">
      <c r="A1537" s="7">
        <v>1536.0</v>
      </c>
      <c r="B1537" s="7">
        <v>262.0</v>
      </c>
      <c r="C1537" s="191" t="s">
        <v>6144</v>
      </c>
      <c r="D1537" s="89" t="s">
        <v>6145</v>
      </c>
      <c r="E1537" s="89" t="s">
        <v>375</v>
      </c>
      <c r="F1537" s="89" t="s">
        <v>6146</v>
      </c>
      <c r="G1537" s="7" t="s">
        <v>22</v>
      </c>
      <c r="H1537" s="7">
        <v>20.0</v>
      </c>
      <c r="I1537" s="89" t="s">
        <v>2201</v>
      </c>
      <c r="J1537" s="274" t="s">
        <v>342</v>
      </c>
      <c r="K1537" s="278"/>
      <c r="L1537" s="87" t="s">
        <v>6147</v>
      </c>
      <c r="M1537" s="89" t="s">
        <v>705</v>
      </c>
      <c r="N1537" s="14"/>
      <c r="O1537" s="14"/>
      <c r="P1537" s="14"/>
      <c r="Q1537" s="14"/>
      <c r="R1537" s="14"/>
      <c r="S1537" s="14"/>
      <c r="T1537" s="14"/>
      <c r="U1537" s="14"/>
      <c r="V1537" s="14"/>
      <c r="W1537" s="14"/>
      <c r="X1537" s="14"/>
    </row>
    <row r="1538">
      <c r="A1538" s="7">
        <v>1537.0</v>
      </c>
      <c r="B1538" s="7">
        <v>263.0</v>
      </c>
      <c r="C1538" s="191" t="s">
        <v>6148</v>
      </c>
      <c r="D1538" s="89" t="s">
        <v>6149</v>
      </c>
      <c r="E1538" s="89" t="s">
        <v>6150</v>
      </c>
      <c r="F1538" s="89" t="s">
        <v>42</v>
      </c>
      <c r="G1538" s="7" t="s">
        <v>22</v>
      </c>
      <c r="H1538" s="7">
        <v>20.0</v>
      </c>
      <c r="I1538" s="89" t="s">
        <v>275</v>
      </c>
      <c r="J1538" s="274" t="s">
        <v>342</v>
      </c>
      <c r="K1538" s="278"/>
      <c r="L1538" s="87" t="s">
        <v>6151</v>
      </c>
      <c r="M1538" s="89" t="s">
        <v>705</v>
      </c>
      <c r="N1538" s="14"/>
      <c r="O1538" s="14"/>
      <c r="P1538" s="14"/>
      <c r="Q1538" s="14"/>
      <c r="R1538" s="14"/>
      <c r="S1538" s="14"/>
      <c r="T1538" s="14"/>
      <c r="U1538" s="14"/>
      <c r="V1538" s="14"/>
      <c r="W1538" s="14"/>
      <c r="X1538" s="14"/>
    </row>
    <row r="1539">
      <c r="A1539" s="7">
        <v>1538.0</v>
      </c>
      <c r="B1539" s="7">
        <v>264.0</v>
      </c>
      <c r="C1539" s="191" t="s">
        <v>6152</v>
      </c>
      <c r="D1539" s="89" t="s">
        <v>6153</v>
      </c>
      <c r="E1539" s="89" t="s">
        <v>24</v>
      </c>
      <c r="F1539" s="89" t="s">
        <v>24</v>
      </c>
      <c r="G1539" s="7" t="s">
        <v>22</v>
      </c>
      <c r="H1539" s="7">
        <v>20.0</v>
      </c>
      <c r="I1539" s="89" t="s">
        <v>6154</v>
      </c>
      <c r="J1539" s="274" t="s">
        <v>342</v>
      </c>
      <c r="K1539" s="278"/>
      <c r="L1539" s="87" t="s">
        <v>6155</v>
      </c>
      <c r="M1539" s="89" t="s">
        <v>705</v>
      </c>
      <c r="N1539" s="14"/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</row>
    <row r="1540">
      <c r="A1540" s="7">
        <v>1539.0</v>
      </c>
      <c r="B1540" s="7">
        <v>265.0</v>
      </c>
      <c r="C1540" s="191" t="s">
        <v>6156</v>
      </c>
      <c r="D1540" s="89" t="s">
        <v>6157</v>
      </c>
      <c r="E1540" s="89" t="s">
        <v>964</v>
      </c>
      <c r="F1540" s="89" t="s">
        <v>837</v>
      </c>
      <c r="G1540" s="7" t="s">
        <v>22</v>
      </c>
      <c r="H1540" s="7">
        <v>20.0</v>
      </c>
      <c r="I1540" s="89" t="s">
        <v>2201</v>
      </c>
      <c r="J1540" s="274" t="s">
        <v>342</v>
      </c>
      <c r="K1540" s="278"/>
      <c r="L1540" s="87" t="s">
        <v>6158</v>
      </c>
      <c r="M1540" s="89" t="s">
        <v>705</v>
      </c>
      <c r="N1540" s="14"/>
      <c r="O1540" s="14"/>
      <c r="P1540" s="14"/>
      <c r="Q1540" s="14"/>
      <c r="R1540" s="14"/>
      <c r="S1540" s="14"/>
      <c r="T1540" s="14"/>
      <c r="U1540" s="14"/>
      <c r="V1540" s="14"/>
      <c r="W1540" s="14"/>
      <c r="X1540" s="14"/>
    </row>
    <row r="1541">
      <c r="A1541" s="7">
        <v>1540.0</v>
      </c>
      <c r="B1541" s="7">
        <v>266.0</v>
      </c>
      <c r="C1541" s="191" t="s">
        <v>6159</v>
      </c>
      <c r="D1541" s="89" t="s">
        <v>6160</v>
      </c>
      <c r="E1541" s="89" t="s">
        <v>6161</v>
      </c>
      <c r="F1541" s="89" t="s">
        <v>358</v>
      </c>
      <c r="G1541" s="7" t="s">
        <v>22</v>
      </c>
      <c r="H1541" s="7">
        <v>20.0</v>
      </c>
      <c r="I1541" s="89" t="s">
        <v>275</v>
      </c>
      <c r="J1541" s="274" t="s">
        <v>342</v>
      </c>
      <c r="K1541" s="278"/>
      <c r="L1541" s="87" t="s">
        <v>6162</v>
      </c>
      <c r="M1541" s="89" t="s">
        <v>705</v>
      </c>
      <c r="N1541" s="14"/>
      <c r="O1541" s="14"/>
      <c r="P1541" s="14"/>
      <c r="Q1541" s="14"/>
      <c r="R1541" s="14"/>
      <c r="S1541" s="14"/>
      <c r="T1541" s="14"/>
      <c r="U1541" s="14"/>
      <c r="V1541" s="14"/>
      <c r="W1541" s="14"/>
      <c r="X1541" s="14"/>
    </row>
    <row r="1542">
      <c r="A1542" s="7">
        <v>1541.0</v>
      </c>
      <c r="B1542" s="7">
        <v>267.0</v>
      </c>
      <c r="C1542" s="191" t="s">
        <v>6163</v>
      </c>
      <c r="D1542" s="89" t="s">
        <v>6164</v>
      </c>
      <c r="E1542" s="89" t="s">
        <v>1425</v>
      </c>
      <c r="F1542" s="89" t="s">
        <v>63</v>
      </c>
      <c r="G1542" s="7" t="s">
        <v>22</v>
      </c>
      <c r="H1542" s="7">
        <v>20.0</v>
      </c>
      <c r="I1542" s="89" t="s">
        <v>741</v>
      </c>
      <c r="J1542" s="274" t="s">
        <v>342</v>
      </c>
      <c r="K1542" s="278"/>
      <c r="L1542" s="87" t="s">
        <v>6165</v>
      </c>
      <c r="M1542" s="89" t="s">
        <v>705</v>
      </c>
      <c r="N1542" s="14"/>
      <c r="O1542" s="14"/>
      <c r="P1542" s="14"/>
      <c r="Q1542" s="14"/>
      <c r="R1542" s="14"/>
      <c r="S1542" s="14"/>
      <c r="T1542" s="14"/>
      <c r="U1542" s="14"/>
      <c r="V1542" s="14"/>
      <c r="W1542" s="14"/>
      <c r="X1542" s="14"/>
    </row>
    <row r="1543">
      <c r="A1543" s="7">
        <v>1542.0</v>
      </c>
      <c r="B1543" s="7">
        <v>268.0</v>
      </c>
      <c r="C1543" s="191" t="s">
        <v>6166</v>
      </c>
      <c r="D1543" s="89" t="s">
        <v>6167</v>
      </c>
      <c r="E1543" s="89" t="s">
        <v>6168</v>
      </c>
      <c r="F1543" s="89" t="s">
        <v>6169</v>
      </c>
      <c r="G1543" s="7" t="s">
        <v>22</v>
      </c>
      <c r="H1543" s="7">
        <v>20.0</v>
      </c>
      <c r="I1543" s="89" t="s">
        <v>422</v>
      </c>
      <c r="J1543" s="274" t="s">
        <v>342</v>
      </c>
      <c r="K1543" s="278"/>
      <c r="L1543" s="87" t="s">
        <v>6170</v>
      </c>
      <c r="M1543" s="89" t="s">
        <v>705</v>
      </c>
      <c r="N1543" s="14"/>
      <c r="O1543" s="14"/>
      <c r="P1543" s="14"/>
      <c r="Q1543" s="14"/>
      <c r="R1543" s="14"/>
      <c r="S1543" s="14"/>
      <c r="T1543" s="14"/>
      <c r="U1543" s="14"/>
      <c r="V1543" s="14"/>
      <c r="W1543" s="14"/>
      <c r="X1543" s="14"/>
    </row>
    <row r="1544">
      <c r="A1544" s="7">
        <v>1543.0</v>
      </c>
      <c r="B1544" s="7">
        <v>138.0</v>
      </c>
      <c r="C1544" s="191" t="s">
        <v>6171</v>
      </c>
      <c r="D1544" s="274" t="s">
        <v>397</v>
      </c>
      <c r="E1544" s="274" t="s">
        <v>6172</v>
      </c>
      <c r="F1544" s="274" t="s">
        <v>6173</v>
      </c>
      <c r="G1544" s="7" t="s">
        <v>22</v>
      </c>
      <c r="H1544" s="7">
        <v>18.0</v>
      </c>
      <c r="I1544" s="89" t="s">
        <v>412</v>
      </c>
      <c r="J1544" s="274" t="s">
        <v>342</v>
      </c>
      <c r="K1544" s="278"/>
      <c r="L1544" s="108" t="s">
        <v>6174</v>
      </c>
      <c r="M1544" s="89" t="s">
        <v>705</v>
      </c>
      <c r="N1544" s="14"/>
      <c r="O1544" s="14"/>
      <c r="P1544" s="14"/>
      <c r="Q1544" s="14"/>
      <c r="R1544" s="14"/>
      <c r="S1544" s="14"/>
      <c r="T1544" s="14"/>
      <c r="U1544" s="14"/>
      <c r="V1544" s="14"/>
      <c r="W1544" s="14"/>
      <c r="X1544" s="14"/>
    </row>
  </sheetData>
  <autoFilter ref="$A$1:$O$1544"/>
  <hyperlinks>
    <hyperlink r:id="rId1" ref="L2"/>
    <hyperlink r:id="rId2" ref="L3"/>
    <hyperlink r:id="rId3" ref="L4"/>
    <hyperlink r:id="rId4" ref="L6"/>
    <hyperlink r:id="rId5" ref="L7"/>
    <hyperlink r:id="rId6" ref="L8"/>
    <hyperlink r:id="rId7" ref="L10"/>
    <hyperlink r:id="rId8" ref="L11"/>
    <hyperlink r:id="rId9" ref="L12"/>
    <hyperlink r:id="rId10" ref="L13"/>
    <hyperlink r:id="rId11" ref="L14"/>
    <hyperlink r:id="rId12" ref="L15"/>
    <hyperlink r:id="rId13" ref="L17"/>
    <hyperlink r:id="rId14" ref="L18"/>
    <hyperlink r:id="rId15" ref="L19"/>
    <hyperlink r:id="rId16" ref="L20"/>
    <hyperlink r:id="rId17" ref="L21"/>
    <hyperlink r:id="rId18" ref="L22"/>
    <hyperlink r:id="rId19" ref="L23"/>
    <hyperlink r:id="rId20" ref="L24"/>
    <hyperlink r:id="rId21" ref="L25"/>
    <hyperlink r:id="rId22" ref="L26"/>
    <hyperlink r:id="rId23" ref="L27"/>
    <hyperlink r:id="rId24" ref="L28"/>
    <hyperlink r:id="rId25" ref="L29"/>
    <hyperlink r:id="rId26" ref="L30"/>
    <hyperlink r:id="rId27" ref="L31"/>
    <hyperlink r:id="rId28" ref="C93"/>
    <hyperlink r:id="rId29" ref="L252"/>
    <hyperlink r:id="rId30" ref="L284"/>
    <hyperlink r:id="rId31" ref="L289"/>
    <hyperlink r:id="rId32" ref="L290"/>
    <hyperlink r:id="rId33" ref="L291"/>
    <hyperlink r:id="rId34" ref="L292"/>
    <hyperlink r:id="rId35" ref="L295"/>
    <hyperlink r:id="rId36" ref="L299"/>
    <hyperlink r:id="rId37" ref="L301"/>
    <hyperlink r:id="rId38" ref="L302"/>
    <hyperlink r:id="rId39" ref="L304"/>
    <hyperlink r:id="rId40" ref="L305"/>
    <hyperlink r:id="rId41" ref="L313"/>
    <hyperlink r:id="rId42" ref="L329"/>
    <hyperlink r:id="rId43" ref="L351"/>
    <hyperlink r:id="rId44" ref="L398"/>
    <hyperlink r:id="rId45" ref="L432"/>
    <hyperlink r:id="rId46" ref="L508"/>
    <hyperlink r:id="rId47" ref="L509"/>
    <hyperlink r:id="rId48" ref="L521"/>
    <hyperlink r:id="rId49" ref="L530"/>
    <hyperlink r:id="rId50" ref="L536"/>
    <hyperlink r:id="rId51" ref="L540"/>
    <hyperlink r:id="rId52" ref="L541"/>
    <hyperlink r:id="rId53" ref="L542"/>
    <hyperlink r:id="rId54" ref="L543"/>
    <hyperlink r:id="rId55" ref="L544"/>
    <hyperlink r:id="rId56" ref="L545"/>
    <hyperlink r:id="rId57" ref="L546"/>
    <hyperlink r:id="rId58" ref="L547"/>
    <hyperlink r:id="rId59" ref="L548"/>
    <hyperlink r:id="rId60" ref="L549"/>
    <hyperlink r:id="rId61" ref="L550"/>
    <hyperlink r:id="rId62" ref="L551"/>
    <hyperlink r:id="rId63" ref="L552"/>
    <hyperlink r:id="rId64" ref="L553"/>
    <hyperlink r:id="rId65" ref="L554"/>
    <hyperlink r:id="rId66" ref="L556"/>
    <hyperlink r:id="rId67" ref="L557"/>
    <hyperlink r:id="rId68" ref="L559"/>
    <hyperlink r:id="rId69" ref="L644"/>
    <hyperlink r:id="rId70" ref="L662"/>
    <hyperlink r:id="rId71" ref="L667"/>
    <hyperlink r:id="rId72" ref="L701"/>
    <hyperlink r:id="rId73" ref="L727"/>
    <hyperlink r:id="rId74" ref="L779"/>
    <hyperlink r:id="rId75" ref="L837"/>
    <hyperlink r:id="rId76" ref="L841"/>
    <hyperlink r:id="rId77" ref="L847"/>
    <hyperlink r:id="rId78" ref="L849"/>
    <hyperlink r:id="rId79" ref="L850"/>
    <hyperlink r:id="rId80" ref="L851"/>
    <hyperlink r:id="rId81" ref="L854"/>
    <hyperlink r:id="rId82" ref="L858"/>
    <hyperlink r:id="rId83" ref="L864"/>
    <hyperlink r:id="rId84" ref="L869"/>
    <hyperlink r:id="rId85" ref="L898"/>
    <hyperlink r:id="rId86" ref="L913"/>
    <hyperlink r:id="rId87" ref="L933"/>
    <hyperlink r:id="rId88" ref="L934"/>
    <hyperlink r:id="rId89" ref="L942"/>
    <hyperlink r:id="rId90" ref="L952"/>
    <hyperlink r:id="rId91" ref="L958"/>
    <hyperlink r:id="rId92" ref="L974"/>
    <hyperlink r:id="rId93" ref="L975"/>
    <hyperlink r:id="rId94" ref="L982"/>
    <hyperlink r:id="rId95" ref="L985"/>
    <hyperlink r:id="rId96" ref="L1022"/>
    <hyperlink r:id="rId97" ref="L1042"/>
    <hyperlink r:id="rId98" ref="L1165"/>
    <hyperlink r:id="rId99" ref="L1193"/>
    <hyperlink r:id="rId100" ref="L1195"/>
    <hyperlink r:id="rId101" ref="L1199"/>
    <hyperlink r:id="rId102" ref="L1202"/>
    <hyperlink r:id="rId103" ref="L1203"/>
    <hyperlink r:id="rId104" ref="L1205"/>
    <hyperlink r:id="rId105" ref="L1207"/>
    <hyperlink r:id="rId106" ref="L1208"/>
    <hyperlink r:id="rId107" ref="L1209"/>
    <hyperlink r:id="rId108" ref="L1210"/>
    <hyperlink r:id="rId109" ref="L1211"/>
    <hyperlink r:id="rId110" ref="L1213"/>
    <hyperlink r:id="rId111" ref="L1214"/>
    <hyperlink r:id="rId112" ref="L1217"/>
    <hyperlink r:id="rId113" ref="L1218"/>
    <hyperlink r:id="rId114" ref="L1219"/>
    <hyperlink r:id="rId115" ref="L1220"/>
    <hyperlink r:id="rId116" ref="L1223"/>
    <hyperlink r:id="rId117" ref="L1224"/>
    <hyperlink r:id="rId118" ref="L1225"/>
    <hyperlink r:id="rId119" ref="L1227"/>
    <hyperlink r:id="rId120" ref="L1228"/>
    <hyperlink r:id="rId121" ref="L1229"/>
    <hyperlink r:id="rId122" ref="L1248"/>
    <hyperlink r:id="rId123" ref="L1252"/>
    <hyperlink r:id="rId124" ref="L1271"/>
    <hyperlink r:id="rId125" ref="L1441"/>
  </hyperlinks>
  <printOptions/>
  <pageMargins bottom="0.75" footer="0.0" header="0.0" left="0.7" right="0.7" top="0.75"/>
  <pageSetup orientation="landscape"/>
  <drawing r:id="rId12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4.14"/>
    <col customWidth="1" min="3" max="3" width="9.29"/>
    <col customWidth="1" min="4" max="4" width="20.29"/>
    <col customWidth="1" min="5" max="5" width="23.14"/>
    <col customWidth="1" min="6" max="6" width="24.43"/>
    <col customWidth="1" min="7" max="7" width="13.71"/>
    <col customWidth="1" min="8" max="8" width="13.0"/>
    <col customWidth="1" min="9" max="9" width="43.43"/>
    <col customWidth="1" min="10" max="10" width="20.0"/>
    <col customWidth="1" min="11" max="11" width="26.14"/>
    <col customWidth="1" min="12" max="12" width="41.29"/>
    <col customWidth="1" min="13" max="13" width="16.86"/>
    <col customWidth="1" min="14" max="15" width="60.29"/>
    <col customWidth="1" min="16" max="23" width="15.14"/>
  </cols>
  <sheetData>
    <row r="1">
      <c r="A1" s="78"/>
      <c r="B1" s="78"/>
      <c r="C1" s="79" t="s">
        <v>2</v>
      </c>
      <c r="D1" s="80" t="s">
        <v>3</v>
      </c>
      <c r="E1" s="80" t="s">
        <v>4</v>
      </c>
      <c r="F1" s="81" t="s">
        <v>5</v>
      </c>
      <c r="G1" s="82" t="s">
        <v>6</v>
      </c>
      <c r="H1" s="83" t="s">
        <v>7</v>
      </c>
      <c r="I1" s="81" t="s">
        <v>8</v>
      </c>
      <c r="J1" s="81" t="s">
        <v>9</v>
      </c>
      <c r="K1" s="84" t="s">
        <v>514</v>
      </c>
      <c r="L1" s="85" t="s">
        <v>515</v>
      </c>
      <c r="M1" s="86" t="s">
        <v>805</v>
      </c>
      <c r="N1" s="14"/>
      <c r="O1" s="14"/>
      <c r="P1" s="14"/>
      <c r="Q1" s="14"/>
      <c r="R1" s="14"/>
      <c r="S1" s="14"/>
      <c r="T1" s="14"/>
      <c r="U1" s="14"/>
      <c r="V1" s="14"/>
      <c r="W1" s="14"/>
    </row>
    <row r="2">
      <c r="A2" s="87">
        <v>1.0</v>
      </c>
      <c r="B2" s="7">
        <v>1.0</v>
      </c>
      <c r="C2" s="88">
        <v>237084.0</v>
      </c>
      <c r="D2" s="89" t="s">
        <v>806</v>
      </c>
      <c r="E2" s="89" t="s">
        <v>807</v>
      </c>
      <c r="F2" s="87" t="s">
        <v>808</v>
      </c>
      <c r="G2" s="90" t="s">
        <v>13</v>
      </c>
      <c r="H2" s="91">
        <v>2.0</v>
      </c>
      <c r="I2" s="92" t="s">
        <v>205</v>
      </c>
      <c r="J2" s="87" t="s">
        <v>419</v>
      </c>
      <c r="K2" s="93"/>
      <c r="L2" s="94" t="s">
        <v>809</v>
      </c>
      <c r="M2" s="87" t="s">
        <v>1604</v>
      </c>
      <c r="N2" s="6"/>
      <c r="O2" s="6"/>
      <c r="P2" s="6"/>
      <c r="Q2" s="14"/>
      <c r="R2" s="14"/>
      <c r="S2" s="14"/>
      <c r="T2" s="14"/>
      <c r="U2" s="14"/>
      <c r="V2" s="14"/>
      <c r="W2" s="14"/>
    </row>
    <row r="3">
      <c r="A3" s="87">
        <v>2.0</v>
      </c>
      <c r="B3" s="7">
        <v>2.0</v>
      </c>
      <c r="C3" s="96">
        <v>238439.0</v>
      </c>
      <c r="D3" s="89" t="s">
        <v>811</v>
      </c>
      <c r="E3" s="89" t="s">
        <v>812</v>
      </c>
      <c r="F3" s="87" t="s">
        <v>813</v>
      </c>
      <c r="G3" s="90" t="s">
        <v>13</v>
      </c>
      <c r="H3" s="91">
        <v>2.0</v>
      </c>
      <c r="I3" s="92" t="s">
        <v>14</v>
      </c>
      <c r="J3" s="87" t="s">
        <v>419</v>
      </c>
      <c r="K3" s="93"/>
      <c r="L3" s="97" t="s">
        <v>814</v>
      </c>
      <c r="M3" s="87"/>
      <c r="N3" s="14"/>
      <c r="O3" s="14"/>
      <c r="P3" s="14"/>
      <c r="Q3" s="14"/>
      <c r="R3" s="14"/>
      <c r="S3" s="14"/>
      <c r="T3" s="14"/>
      <c r="U3" s="14"/>
      <c r="V3" s="14"/>
      <c r="W3" s="14"/>
    </row>
    <row r="4">
      <c r="A4" s="87">
        <v>3.0</v>
      </c>
      <c r="B4" s="7">
        <v>3.0</v>
      </c>
      <c r="C4" s="88">
        <v>237020.0</v>
      </c>
      <c r="D4" s="89" t="s">
        <v>738</v>
      </c>
      <c r="E4" s="89" t="s">
        <v>815</v>
      </c>
      <c r="F4" s="87" t="s">
        <v>816</v>
      </c>
      <c r="G4" s="90" t="s">
        <v>13</v>
      </c>
      <c r="H4" s="91">
        <v>2.0</v>
      </c>
      <c r="I4" s="92" t="s">
        <v>794</v>
      </c>
      <c r="J4" s="87" t="s">
        <v>419</v>
      </c>
      <c r="K4" s="93"/>
      <c r="L4" s="97" t="s">
        <v>817</v>
      </c>
      <c r="M4" s="87"/>
      <c r="N4" s="14"/>
      <c r="O4" s="14"/>
      <c r="P4" s="14"/>
      <c r="Q4" s="14"/>
      <c r="R4" s="14"/>
      <c r="S4" s="14"/>
      <c r="T4" s="14"/>
      <c r="U4" s="14"/>
      <c r="V4" s="14"/>
      <c r="W4" s="14"/>
    </row>
    <row r="5">
      <c r="A5" s="87">
        <v>4.0</v>
      </c>
      <c r="B5" s="7">
        <v>4.0</v>
      </c>
      <c r="C5" s="98">
        <v>234395.0</v>
      </c>
      <c r="D5" s="53" t="s">
        <v>320</v>
      </c>
      <c r="E5" s="53" t="s">
        <v>792</v>
      </c>
      <c r="F5" s="57" t="s">
        <v>793</v>
      </c>
      <c r="G5" s="56" t="s">
        <v>13</v>
      </c>
      <c r="H5" s="56">
        <v>2.0</v>
      </c>
      <c r="I5" s="57" t="s">
        <v>794</v>
      </c>
      <c r="J5" s="57" t="s">
        <v>419</v>
      </c>
      <c r="K5" s="68"/>
      <c r="L5" s="87"/>
      <c r="M5" s="89"/>
      <c r="N5" s="14"/>
      <c r="O5" s="14"/>
      <c r="P5" s="14"/>
      <c r="Q5" s="14"/>
      <c r="R5" s="14"/>
      <c r="S5" s="14"/>
      <c r="T5" s="14"/>
      <c r="U5" s="14"/>
      <c r="V5" s="14"/>
      <c r="W5" s="14"/>
    </row>
    <row r="6">
      <c r="A6" s="87">
        <v>5.0</v>
      </c>
      <c r="B6" s="7">
        <v>5.0</v>
      </c>
      <c r="C6" s="96">
        <v>236812.0</v>
      </c>
      <c r="D6" s="89" t="s">
        <v>404</v>
      </c>
      <c r="E6" s="89" t="s">
        <v>819</v>
      </c>
      <c r="F6" s="87" t="s">
        <v>820</v>
      </c>
      <c r="G6" s="90" t="s">
        <v>22</v>
      </c>
      <c r="H6" s="91" t="s">
        <v>821</v>
      </c>
      <c r="I6" s="92" t="s">
        <v>822</v>
      </c>
      <c r="J6" s="87" t="s">
        <v>419</v>
      </c>
      <c r="K6" s="93"/>
      <c r="L6" s="94"/>
      <c r="M6" s="87"/>
      <c r="N6" s="14"/>
      <c r="O6" s="14"/>
      <c r="P6" s="14"/>
      <c r="Q6" s="14"/>
      <c r="R6" s="14"/>
      <c r="S6" s="14"/>
      <c r="T6" s="14"/>
      <c r="U6" s="14"/>
      <c r="V6" s="14"/>
      <c r="W6" s="14"/>
    </row>
    <row r="7">
      <c r="A7" s="87">
        <v>6.0</v>
      </c>
      <c r="B7" s="7">
        <v>6.0</v>
      </c>
      <c r="C7" s="96">
        <v>252516.0</v>
      </c>
      <c r="D7" s="89" t="s">
        <v>825</v>
      </c>
      <c r="E7" s="89" t="s">
        <v>418</v>
      </c>
      <c r="F7" s="107" t="s">
        <v>37</v>
      </c>
      <c r="G7" s="90" t="s">
        <v>22</v>
      </c>
      <c r="H7" s="91">
        <v>2.0</v>
      </c>
      <c r="I7" s="108" t="s">
        <v>205</v>
      </c>
      <c r="J7" s="87" t="s">
        <v>419</v>
      </c>
      <c r="K7" s="93"/>
      <c r="L7" s="94" t="s">
        <v>826</v>
      </c>
      <c r="M7" s="87" t="s">
        <v>827</v>
      </c>
      <c r="N7" s="14"/>
      <c r="O7" s="14"/>
      <c r="P7" s="14"/>
      <c r="Q7" s="14"/>
      <c r="R7" s="14"/>
      <c r="S7" s="14"/>
      <c r="T7" s="14"/>
      <c r="U7" s="14"/>
      <c r="V7" s="14"/>
      <c r="W7" s="14"/>
    </row>
    <row r="8">
      <c r="A8" s="87">
        <v>7.0</v>
      </c>
      <c r="B8" s="7">
        <v>7.0</v>
      </c>
      <c r="C8" s="101">
        <v>213849.0</v>
      </c>
      <c r="D8" s="102" t="s">
        <v>823</v>
      </c>
      <c r="E8" s="102" t="s">
        <v>440</v>
      </c>
      <c r="F8" s="103" t="s">
        <v>37</v>
      </c>
      <c r="G8" s="104" t="s">
        <v>22</v>
      </c>
      <c r="H8" s="104">
        <v>2.0</v>
      </c>
      <c r="I8" s="103" t="s">
        <v>205</v>
      </c>
      <c r="J8" s="103" t="s">
        <v>419</v>
      </c>
      <c r="K8" s="105">
        <v>90.0</v>
      </c>
      <c r="L8" s="137"/>
      <c r="M8" s="87"/>
      <c r="N8" s="14"/>
      <c r="O8" s="14"/>
      <c r="P8" s="14"/>
      <c r="Q8" s="14"/>
      <c r="R8" s="14"/>
      <c r="S8" s="14"/>
      <c r="T8" s="14"/>
      <c r="U8" s="14"/>
      <c r="V8" s="14"/>
      <c r="W8" s="14"/>
    </row>
    <row r="9">
      <c r="A9" s="87">
        <v>8.0</v>
      </c>
      <c r="B9" s="7">
        <v>8.0</v>
      </c>
      <c r="C9" s="96">
        <v>237085.0</v>
      </c>
      <c r="D9" s="89" t="s">
        <v>829</v>
      </c>
      <c r="E9" s="89" t="s">
        <v>807</v>
      </c>
      <c r="F9" s="107" t="s">
        <v>808</v>
      </c>
      <c r="G9" s="90" t="s">
        <v>13</v>
      </c>
      <c r="H9" s="91">
        <v>3.0</v>
      </c>
      <c r="I9" s="87" t="s">
        <v>359</v>
      </c>
      <c r="J9" s="87" t="s">
        <v>419</v>
      </c>
      <c r="K9" s="93"/>
      <c r="L9" s="94" t="s">
        <v>830</v>
      </c>
      <c r="M9" s="87" t="s">
        <v>1604</v>
      </c>
      <c r="N9" s="14"/>
      <c r="O9" s="14"/>
      <c r="P9" s="14"/>
      <c r="Q9" s="14"/>
      <c r="R9" s="14"/>
      <c r="S9" s="14"/>
      <c r="T9" s="14"/>
      <c r="U9" s="14"/>
      <c r="V9" s="14"/>
      <c r="W9" s="14"/>
    </row>
    <row r="10">
      <c r="A10" s="87">
        <v>9.0</v>
      </c>
      <c r="B10" s="7">
        <v>9.0</v>
      </c>
      <c r="C10" s="96">
        <v>261739.0</v>
      </c>
      <c r="D10" s="89" t="s">
        <v>831</v>
      </c>
      <c r="E10" s="89" t="s">
        <v>106</v>
      </c>
      <c r="F10" s="107" t="s">
        <v>424</v>
      </c>
      <c r="G10" s="90" t="s">
        <v>13</v>
      </c>
      <c r="H10" s="91">
        <v>3.0</v>
      </c>
      <c r="I10" s="108" t="s">
        <v>832</v>
      </c>
      <c r="J10" s="87" t="s">
        <v>419</v>
      </c>
      <c r="K10" s="93"/>
      <c r="L10" s="94" t="s">
        <v>833</v>
      </c>
      <c r="M10" s="87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>
      <c r="A11" s="87">
        <v>10.0</v>
      </c>
      <c r="B11" s="7">
        <v>10.0</v>
      </c>
      <c r="C11" s="96">
        <v>270486.0</v>
      </c>
      <c r="D11" s="89" t="s">
        <v>834</v>
      </c>
      <c r="E11" s="89" t="s">
        <v>430</v>
      </c>
      <c r="F11" s="107" t="s">
        <v>325</v>
      </c>
      <c r="G11" s="90" t="s">
        <v>13</v>
      </c>
      <c r="H11" s="91">
        <v>3.0</v>
      </c>
      <c r="I11" s="108" t="s">
        <v>81</v>
      </c>
      <c r="J11" s="87" t="s">
        <v>419</v>
      </c>
      <c r="K11" s="93"/>
      <c r="L11" s="111" t="s">
        <v>835</v>
      </c>
      <c r="M11" s="87" t="s">
        <v>1604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>
      <c r="A12" s="87">
        <v>11.0</v>
      </c>
      <c r="B12" s="7">
        <v>11.0</v>
      </c>
      <c r="C12" s="96">
        <v>260365.0</v>
      </c>
      <c r="D12" s="89" t="s">
        <v>79</v>
      </c>
      <c r="E12" s="89" t="s">
        <v>837</v>
      </c>
      <c r="F12" s="87" t="s">
        <v>55</v>
      </c>
      <c r="G12" s="90" t="s">
        <v>13</v>
      </c>
      <c r="H12" s="91">
        <v>3.0</v>
      </c>
      <c r="I12" s="87" t="s">
        <v>537</v>
      </c>
      <c r="J12" s="87" t="s">
        <v>419</v>
      </c>
      <c r="K12" s="93"/>
      <c r="L12" s="94" t="s">
        <v>838</v>
      </c>
      <c r="M12" s="87" t="s">
        <v>1604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>
      <c r="A13" s="87">
        <v>12.0</v>
      </c>
      <c r="B13" s="7">
        <v>12.0</v>
      </c>
      <c r="C13" s="96">
        <v>272723.0</v>
      </c>
      <c r="D13" s="89" t="s">
        <v>436</v>
      </c>
      <c r="E13" s="89" t="s">
        <v>839</v>
      </c>
      <c r="F13" s="87" t="s">
        <v>840</v>
      </c>
      <c r="G13" s="90" t="s">
        <v>22</v>
      </c>
      <c r="H13" s="91">
        <v>3.0</v>
      </c>
      <c r="I13" s="87" t="s">
        <v>841</v>
      </c>
      <c r="J13" s="87" t="s">
        <v>419</v>
      </c>
      <c r="K13" s="93"/>
      <c r="L13" s="94" t="s">
        <v>842</v>
      </c>
      <c r="M13" s="87" t="s">
        <v>827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>
      <c r="A14" s="87">
        <v>13.0</v>
      </c>
      <c r="B14" s="7">
        <v>13.0</v>
      </c>
      <c r="C14" s="96">
        <v>243353.0</v>
      </c>
      <c r="D14" s="89" t="s">
        <v>843</v>
      </c>
      <c r="E14" s="89" t="s">
        <v>430</v>
      </c>
      <c r="F14" s="87" t="s">
        <v>844</v>
      </c>
      <c r="G14" s="90" t="s">
        <v>22</v>
      </c>
      <c r="H14" s="91">
        <v>3.0</v>
      </c>
      <c r="I14" s="108" t="s">
        <v>110</v>
      </c>
      <c r="J14" s="87" t="s">
        <v>419</v>
      </c>
      <c r="K14" s="93"/>
      <c r="L14" s="112" t="s">
        <v>845</v>
      </c>
      <c r="M14" s="87" t="s">
        <v>1604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>
      <c r="A15" s="87">
        <v>14.0</v>
      </c>
      <c r="B15" s="7">
        <v>14.0</v>
      </c>
      <c r="C15" s="96">
        <v>186581.0</v>
      </c>
      <c r="D15" s="89" t="s">
        <v>258</v>
      </c>
      <c r="E15" s="89" t="s">
        <v>846</v>
      </c>
      <c r="F15" s="107" t="s">
        <v>847</v>
      </c>
      <c r="G15" s="90" t="s">
        <v>22</v>
      </c>
      <c r="H15" s="91">
        <v>3.0</v>
      </c>
      <c r="I15" s="87" t="s">
        <v>232</v>
      </c>
      <c r="J15" s="87" t="s">
        <v>419</v>
      </c>
      <c r="K15" s="93"/>
      <c r="L15" s="94" t="s">
        <v>848</v>
      </c>
      <c r="M15" s="87" t="s">
        <v>1604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>
      <c r="A16" s="87">
        <v>15.0</v>
      </c>
      <c r="B16" s="7">
        <v>15.0</v>
      </c>
      <c r="C16" s="96">
        <v>259920.0</v>
      </c>
      <c r="D16" s="89" t="s">
        <v>577</v>
      </c>
      <c r="E16" s="89" t="s">
        <v>339</v>
      </c>
      <c r="F16" s="87" t="s">
        <v>849</v>
      </c>
      <c r="G16" s="90" t="s">
        <v>22</v>
      </c>
      <c r="H16" s="91">
        <v>3.0</v>
      </c>
      <c r="I16" s="108" t="s">
        <v>832</v>
      </c>
      <c r="J16" s="87" t="s">
        <v>419</v>
      </c>
      <c r="K16" s="93"/>
      <c r="L16" s="94" t="s">
        <v>850</v>
      </c>
      <c r="M16" s="87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>
      <c r="A17" s="87">
        <v>16.0</v>
      </c>
      <c r="B17" s="7">
        <v>16.0</v>
      </c>
      <c r="C17" s="96">
        <v>276811.0</v>
      </c>
      <c r="D17" s="89" t="s">
        <v>859</v>
      </c>
      <c r="E17" s="89" t="s">
        <v>860</v>
      </c>
      <c r="F17" s="107" t="s">
        <v>861</v>
      </c>
      <c r="G17" s="90" t="s">
        <v>22</v>
      </c>
      <c r="H17" s="91">
        <v>3.0</v>
      </c>
      <c r="I17" s="108" t="s">
        <v>205</v>
      </c>
      <c r="J17" s="87" t="s">
        <v>419</v>
      </c>
      <c r="K17" s="93"/>
      <c r="L17" s="94" t="s">
        <v>862</v>
      </c>
      <c r="M17" s="87" t="s">
        <v>1604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>
      <c r="A18" s="87">
        <v>17.0</v>
      </c>
      <c r="B18" s="7">
        <v>17.0</v>
      </c>
      <c r="C18" s="101">
        <v>218738.0</v>
      </c>
      <c r="D18" s="114" t="s">
        <v>856</v>
      </c>
      <c r="E18" s="114" t="s">
        <v>375</v>
      </c>
      <c r="F18" s="115" t="s">
        <v>857</v>
      </c>
      <c r="G18" s="104" t="s">
        <v>22</v>
      </c>
      <c r="H18" s="119">
        <v>3.0</v>
      </c>
      <c r="I18" s="115" t="s">
        <v>643</v>
      </c>
      <c r="J18" s="103" t="s">
        <v>419</v>
      </c>
      <c r="K18" s="117">
        <v>60.0</v>
      </c>
      <c r="L18" s="137"/>
      <c r="M18" s="87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>
      <c r="A19" s="87">
        <v>18.0</v>
      </c>
      <c r="B19" s="7">
        <v>18.0</v>
      </c>
      <c r="C19" s="113">
        <v>255405.0</v>
      </c>
      <c r="D19" s="114" t="s">
        <v>851</v>
      </c>
      <c r="E19" s="114" t="s">
        <v>852</v>
      </c>
      <c r="F19" s="115" t="s">
        <v>853</v>
      </c>
      <c r="G19" s="116" t="s">
        <v>22</v>
      </c>
      <c r="H19" s="116">
        <v>3.0</v>
      </c>
      <c r="I19" s="115" t="s">
        <v>854</v>
      </c>
      <c r="J19" s="103" t="s">
        <v>419</v>
      </c>
      <c r="K19" s="117">
        <v>90.0</v>
      </c>
      <c r="L19" s="137"/>
      <c r="M19" s="87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>
      <c r="A20" s="87">
        <v>19.0</v>
      </c>
      <c r="B20" s="7">
        <v>19.0</v>
      </c>
      <c r="C20" s="96">
        <v>283374.0</v>
      </c>
      <c r="D20" s="89" t="s">
        <v>863</v>
      </c>
      <c r="E20" s="89" t="s">
        <v>864</v>
      </c>
      <c r="F20" s="87" t="s">
        <v>865</v>
      </c>
      <c r="G20" s="90" t="s">
        <v>13</v>
      </c>
      <c r="H20" s="91">
        <v>4.0</v>
      </c>
      <c r="I20" s="87" t="s">
        <v>822</v>
      </c>
      <c r="J20" s="87" t="s">
        <v>419</v>
      </c>
      <c r="K20" s="93"/>
      <c r="L20" s="94" t="s">
        <v>866</v>
      </c>
      <c r="M20" s="87" t="s">
        <v>1604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>
      <c r="A21" s="87">
        <v>20.0</v>
      </c>
      <c r="B21" s="7">
        <v>20.0</v>
      </c>
      <c r="C21" s="129">
        <v>283528.0</v>
      </c>
      <c r="D21" s="130" t="s">
        <v>886</v>
      </c>
      <c r="E21" s="130" t="s">
        <v>887</v>
      </c>
      <c r="F21" s="131" t="s">
        <v>888</v>
      </c>
      <c r="G21" s="132" t="s">
        <v>13</v>
      </c>
      <c r="H21" s="132">
        <v>4.0</v>
      </c>
      <c r="I21" s="131" t="s">
        <v>422</v>
      </c>
      <c r="J21" s="87" t="s">
        <v>419</v>
      </c>
      <c r="K21" s="93"/>
      <c r="L21" s="133" t="s">
        <v>889</v>
      </c>
      <c r="M21" s="131" t="s">
        <v>1604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>
      <c r="A22" s="87">
        <v>21.0</v>
      </c>
      <c r="B22" s="7">
        <v>21.0</v>
      </c>
      <c r="C22" s="101">
        <v>278606.0</v>
      </c>
      <c r="D22" s="114" t="s">
        <v>868</v>
      </c>
      <c r="E22" s="114" t="s">
        <v>869</v>
      </c>
      <c r="F22" s="115" t="s">
        <v>870</v>
      </c>
      <c r="G22" s="104" t="s">
        <v>13</v>
      </c>
      <c r="H22" s="119">
        <v>4.0</v>
      </c>
      <c r="I22" s="121" t="s">
        <v>81</v>
      </c>
      <c r="J22" s="103" t="s">
        <v>419</v>
      </c>
      <c r="K22" s="117">
        <v>60.0</v>
      </c>
      <c r="L22" s="137"/>
      <c r="M22" s="87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>
      <c r="A23" s="87">
        <v>22.0</v>
      </c>
      <c r="B23" s="7">
        <v>22.0</v>
      </c>
      <c r="C23" s="101">
        <v>293154.0</v>
      </c>
      <c r="D23" s="114" t="s">
        <v>883</v>
      </c>
      <c r="E23" s="114" t="s">
        <v>55</v>
      </c>
      <c r="F23" s="115" t="s">
        <v>55</v>
      </c>
      <c r="G23" s="104" t="s">
        <v>13</v>
      </c>
      <c r="H23" s="119">
        <v>4.0</v>
      </c>
      <c r="I23" s="115" t="s">
        <v>884</v>
      </c>
      <c r="J23" s="103" t="s">
        <v>419</v>
      </c>
      <c r="K23" s="117">
        <v>60.0</v>
      </c>
      <c r="L23" s="137"/>
      <c r="M23" s="87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>
      <c r="A24" s="87">
        <v>23.0</v>
      </c>
      <c r="B24" s="7">
        <v>23.0</v>
      </c>
      <c r="C24" s="113">
        <v>278784.0</v>
      </c>
      <c r="D24" s="114" t="s">
        <v>890</v>
      </c>
      <c r="E24" s="114" t="s">
        <v>891</v>
      </c>
      <c r="F24" s="115" t="s">
        <v>892</v>
      </c>
      <c r="G24" s="116" t="s">
        <v>13</v>
      </c>
      <c r="H24" s="116">
        <v>4.0</v>
      </c>
      <c r="I24" s="115" t="s">
        <v>422</v>
      </c>
      <c r="J24" s="103" t="s">
        <v>419</v>
      </c>
      <c r="K24" s="117">
        <v>60.0</v>
      </c>
      <c r="L24" s="137"/>
      <c r="M24" s="87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>
      <c r="A25" s="87">
        <v>24.0</v>
      </c>
      <c r="B25" s="7">
        <v>24.0</v>
      </c>
      <c r="C25" s="101">
        <v>282188.0</v>
      </c>
      <c r="D25" s="123" t="s">
        <v>874</v>
      </c>
      <c r="E25" s="123" t="s">
        <v>875</v>
      </c>
      <c r="F25" s="124" t="s">
        <v>876</v>
      </c>
      <c r="G25" s="125" t="s">
        <v>13</v>
      </c>
      <c r="H25" s="126">
        <v>4.0</v>
      </c>
      <c r="I25" s="124" t="s">
        <v>77</v>
      </c>
      <c r="J25" s="103" t="s">
        <v>419</v>
      </c>
      <c r="K25" s="117">
        <v>90.0</v>
      </c>
      <c r="L25" s="137"/>
      <c r="M25" s="87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>
      <c r="A26" s="87">
        <v>25.0</v>
      </c>
      <c r="B26" s="7">
        <v>25.0</v>
      </c>
      <c r="C26" s="101">
        <v>204207.0</v>
      </c>
      <c r="D26" s="114" t="s">
        <v>878</v>
      </c>
      <c r="E26" s="114" t="s">
        <v>879</v>
      </c>
      <c r="F26" s="115" t="s">
        <v>880</v>
      </c>
      <c r="G26" s="104" t="s">
        <v>13</v>
      </c>
      <c r="H26" s="119">
        <v>4.0</v>
      </c>
      <c r="I26" s="115" t="s">
        <v>881</v>
      </c>
      <c r="J26" s="103" t="s">
        <v>419</v>
      </c>
      <c r="K26" s="117">
        <v>90.0</v>
      </c>
      <c r="L26" s="137"/>
      <c r="M26" s="87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>
      <c r="A27" s="87">
        <v>26.0</v>
      </c>
      <c r="B27" s="7">
        <v>26.0</v>
      </c>
      <c r="C27" s="98">
        <v>286084.0</v>
      </c>
      <c r="D27" s="53" t="s">
        <v>795</v>
      </c>
      <c r="E27" s="53" t="s">
        <v>796</v>
      </c>
      <c r="F27" s="57" t="s">
        <v>339</v>
      </c>
      <c r="G27" s="56" t="s">
        <v>13</v>
      </c>
      <c r="H27" s="56">
        <v>4.0</v>
      </c>
      <c r="I27" s="57" t="s">
        <v>81</v>
      </c>
      <c r="J27" s="57" t="s">
        <v>419</v>
      </c>
      <c r="K27" s="68"/>
      <c r="L27" s="87"/>
      <c r="M27" s="89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>
      <c r="A28" s="87">
        <v>27.0</v>
      </c>
      <c r="B28" s="7">
        <v>27.0</v>
      </c>
      <c r="C28" s="96">
        <v>267509.0</v>
      </c>
      <c r="D28" s="89" t="s">
        <v>894</v>
      </c>
      <c r="E28" s="89" t="s">
        <v>895</v>
      </c>
      <c r="F28" s="87"/>
      <c r="G28" s="90" t="s">
        <v>22</v>
      </c>
      <c r="H28" s="91">
        <v>4.0</v>
      </c>
      <c r="I28" s="87" t="s">
        <v>98</v>
      </c>
      <c r="J28" s="87" t="s">
        <v>419</v>
      </c>
      <c r="K28" s="93"/>
      <c r="L28" s="112" t="s">
        <v>896</v>
      </c>
      <c r="M28" s="87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>
      <c r="A29" s="87">
        <v>28.0</v>
      </c>
      <c r="B29" s="7">
        <v>28.0</v>
      </c>
      <c r="C29" s="96">
        <v>314251.0</v>
      </c>
      <c r="D29" s="89" t="s">
        <v>902</v>
      </c>
      <c r="E29" s="89" t="s">
        <v>473</v>
      </c>
      <c r="F29" s="87" t="s">
        <v>903</v>
      </c>
      <c r="G29" s="90" t="s">
        <v>22</v>
      </c>
      <c r="H29" s="91">
        <v>4.0</v>
      </c>
      <c r="I29" s="87" t="s">
        <v>492</v>
      </c>
      <c r="J29" s="87" t="s">
        <v>419</v>
      </c>
      <c r="K29" s="93"/>
      <c r="L29" s="112" t="s">
        <v>904</v>
      </c>
      <c r="M29" s="87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>
      <c r="A30" s="87">
        <v>29.0</v>
      </c>
      <c r="B30" s="7">
        <v>29.0</v>
      </c>
      <c r="C30" s="96">
        <v>242799.0</v>
      </c>
      <c r="D30" s="89" t="s">
        <v>905</v>
      </c>
      <c r="E30" s="89" t="s">
        <v>88</v>
      </c>
      <c r="F30" s="87" t="s">
        <v>681</v>
      </c>
      <c r="G30" s="90" t="s">
        <v>22</v>
      </c>
      <c r="H30" s="91">
        <v>4.0</v>
      </c>
      <c r="I30" s="87" t="s">
        <v>884</v>
      </c>
      <c r="J30" s="87" t="s">
        <v>419</v>
      </c>
      <c r="K30" s="93"/>
      <c r="L30" s="112" t="s">
        <v>906</v>
      </c>
      <c r="M30" s="87" t="s">
        <v>1604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>
      <c r="A31" s="87">
        <v>30.0</v>
      </c>
      <c r="B31" s="7">
        <v>30.0</v>
      </c>
      <c r="C31" s="96">
        <v>316566.0</v>
      </c>
      <c r="D31" s="89" t="s">
        <v>907</v>
      </c>
      <c r="E31" s="89" t="s">
        <v>84</v>
      </c>
      <c r="F31" s="87" t="s">
        <v>24</v>
      </c>
      <c r="G31" s="90" t="s">
        <v>22</v>
      </c>
      <c r="H31" s="91">
        <v>4.0</v>
      </c>
      <c r="I31" s="87" t="s">
        <v>841</v>
      </c>
      <c r="J31" s="87" t="s">
        <v>419</v>
      </c>
      <c r="K31" s="93"/>
      <c r="L31" s="94" t="s">
        <v>908</v>
      </c>
      <c r="M31" s="87" t="s">
        <v>1604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>
      <c r="A32" s="87">
        <v>31.0</v>
      </c>
      <c r="B32" s="7">
        <v>31.0</v>
      </c>
      <c r="C32" s="96">
        <v>295323.0</v>
      </c>
      <c r="D32" s="89" t="s">
        <v>909</v>
      </c>
      <c r="E32" s="89" t="s">
        <v>339</v>
      </c>
      <c r="F32" s="87" t="s">
        <v>910</v>
      </c>
      <c r="G32" s="90" t="s">
        <v>22</v>
      </c>
      <c r="H32" s="91">
        <v>4.0</v>
      </c>
      <c r="I32" s="87" t="s">
        <v>884</v>
      </c>
      <c r="J32" s="87" t="s">
        <v>419</v>
      </c>
      <c r="K32" s="93"/>
      <c r="L32" s="94" t="s">
        <v>911</v>
      </c>
      <c r="M32" s="87" t="s">
        <v>1604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>
      <c r="A33" s="87">
        <v>32.0</v>
      </c>
      <c r="B33" s="7">
        <v>32.0</v>
      </c>
      <c r="C33" s="96">
        <v>284626.0</v>
      </c>
      <c r="D33" s="89" t="s">
        <v>308</v>
      </c>
      <c r="E33" s="89" t="s">
        <v>912</v>
      </c>
      <c r="F33" s="87" t="s">
        <v>913</v>
      </c>
      <c r="G33" s="90" t="s">
        <v>22</v>
      </c>
      <c r="H33" s="91">
        <v>4.0</v>
      </c>
      <c r="I33" s="87" t="s">
        <v>884</v>
      </c>
      <c r="J33" s="87" t="s">
        <v>419</v>
      </c>
      <c r="K33" s="93"/>
      <c r="L33" s="112" t="s">
        <v>914</v>
      </c>
      <c r="M33" s="87" t="s">
        <v>827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>
      <c r="A34" s="87">
        <v>33.0</v>
      </c>
      <c r="B34" s="7">
        <v>33.0</v>
      </c>
      <c r="C34" s="96">
        <v>258886.0</v>
      </c>
      <c r="D34" s="89" t="s">
        <v>915</v>
      </c>
      <c r="E34" s="89" t="s">
        <v>916</v>
      </c>
      <c r="F34" s="87" t="s">
        <v>917</v>
      </c>
      <c r="G34" s="90" t="s">
        <v>22</v>
      </c>
      <c r="H34" s="91">
        <v>4.0</v>
      </c>
      <c r="I34" s="87" t="s">
        <v>918</v>
      </c>
      <c r="J34" s="87" t="s">
        <v>419</v>
      </c>
      <c r="K34" s="93"/>
      <c r="L34" s="112" t="s">
        <v>919</v>
      </c>
      <c r="M34" s="87" t="s">
        <v>1604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>
      <c r="A35" s="87">
        <v>34.0</v>
      </c>
      <c r="B35" s="7">
        <v>34.0</v>
      </c>
      <c r="C35" s="96">
        <v>280398.0</v>
      </c>
      <c r="D35" s="89" t="s">
        <v>923</v>
      </c>
      <c r="E35" s="89" t="s">
        <v>924</v>
      </c>
      <c r="F35" s="87" t="s">
        <v>925</v>
      </c>
      <c r="G35" s="90" t="s">
        <v>22</v>
      </c>
      <c r="H35" s="91">
        <v>4.0</v>
      </c>
      <c r="I35" s="87" t="s">
        <v>926</v>
      </c>
      <c r="J35" s="87" t="s">
        <v>419</v>
      </c>
      <c r="K35" s="93"/>
      <c r="L35" s="112" t="s">
        <v>927</v>
      </c>
      <c r="M35" s="87" t="s">
        <v>1604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>
      <c r="A36" s="87">
        <v>35.0</v>
      </c>
      <c r="B36" s="7">
        <v>35.0</v>
      </c>
      <c r="C36" s="96">
        <v>286132.0</v>
      </c>
      <c r="D36" s="89" t="s">
        <v>928</v>
      </c>
      <c r="E36" s="89" t="s">
        <v>63</v>
      </c>
      <c r="F36" s="107" t="s">
        <v>929</v>
      </c>
      <c r="G36" s="90" t="s">
        <v>22</v>
      </c>
      <c r="H36" s="91">
        <v>4.0</v>
      </c>
      <c r="I36" s="87" t="s">
        <v>884</v>
      </c>
      <c r="J36" s="87" t="s">
        <v>419</v>
      </c>
      <c r="K36" s="93"/>
      <c r="L36" s="112" t="s">
        <v>930</v>
      </c>
      <c r="M36" s="87" t="s">
        <v>1604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>
      <c r="A37" s="87">
        <v>36.0</v>
      </c>
      <c r="B37" s="7">
        <v>36.0</v>
      </c>
      <c r="C37" s="96">
        <v>316671.0</v>
      </c>
      <c r="D37" s="89" t="s">
        <v>476</v>
      </c>
      <c r="E37" s="89" t="s">
        <v>473</v>
      </c>
      <c r="F37" s="87" t="s">
        <v>147</v>
      </c>
      <c r="G37" s="90" t="s">
        <v>22</v>
      </c>
      <c r="H37" s="91">
        <v>4.0</v>
      </c>
      <c r="I37" s="87" t="s">
        <v>205</v>
      </c>
      <c r="J37" s="87" t="s">
        <v>419</v>
      </c>
      <c r="K37" s="93"/>
      <c r="L37" s="112" t="s">
        <v>931</v>
      </c>
      <c r="M37" s="87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>
      <c r="A38" s="87">
        <v>37.0</v>
      </c>
      <c r="B38" s="7">
        <v>37.0</v>
      </c>
      <c r="C38" s="96">
        <v>289609.0</v>
      </c>
      <c r="D38" s="89" t="s">
        <v>167</v>
      </c>
      <c r="E38" s="89" t="s">
        <v>106</v>
      </c>
      <c r="F38" s="87" t="s">
        <v>932</v>
      </c>
      <c r="G38" s="90" t="s">
        <v>22</v>
      </c>
      <c r="H38" s="91">
        <v>4.0</v>
      </c>
      <c r="I38" s="87" t="s">
        <v>884</v>
      </c>
      <c r="J38" s="87" t="s">
        <v>419</v>
      </c>
      <c r="K38" s="93"/>
      <c r="L38" s="94" t="s">
        <v>933</v>
      </c>
      <c r="M38" s="87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>
      <c r="A39" s="87">
        <v>38.0</v>
      </c>
      <c r="B39" s="7">
        <v>38.0</v>
      </c>
      <c r="C39" s="101">
        <v>315584.0</v>
      </c>
      <c r="D39" s="114" t="s">
        <v>897</v>
      </c>
      <c r="E39" s="114" t="s">
        <v>898</v>
      </c>
      <c r="F39" s="115" t="s">
        <v>899</v>
      </c>
      <c r="G39" s="104" t="s">
        <v>22</v>
      </c>
      <c r="H39" s="119">
        <v>4.0</v>
      </c>
      <c r="I39" s="115" t="s">
        <v>900</v>
      </c>
      <c r="J39" s="103" t="s">
        <v>419</v>
      </c>
      <c r="K39" s="117">
        <v>60.0</v>
      </c>
      <c r="L39" s="137"/>
      <c r="M39" s="87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>
      <c r="A40" s="87">
        <v>39.0</v>
      </c>
      <c r="B40" s="7">
        <v>39.0</v>
      </c>
      <c r="C40" s="101">
        <v>266175.0</v>
      </c>
      <c r="D40" s="114" t="s">
        <v>255</v>
      </c>
      <c r="E40" s="114" t="s">
        <v>920</v>
      </c>
      <c r="F40" s="103" t="s">
        <v>921</v>
      </c>
      <c r="G40" s="116" t="s">
        <v>22</v>
      </c>
      <c r="H40" s="119">
        <v>4.0</v>
      </c>
      <c r="I40" s="115" t="s">
        <v>881</v>
      </c>
      <c r="J40" s="103" t="s">
        <v>419</v>
      </c>
      <c r="K40" s="117">
        <v>60.0</v>
      </c>
      <c r="L40" s="137"/>
      <c r="M40" s="87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>
      <c r="A41" s="87">
        <v>40.0</v>
      </c>
      <c r="B41" s="7">
        <v>40.0</v>
      </c>
      <c r="C41" s="98">
        <v>280291.0</v>
      </c>
      <c r="D41" s="53" t="s">
        <v>797</v>
      </c>
      <c r="E41" s="53" t="s">
        <v>59</v>
      </c>
      <c r="F41" s="57" t="s">
        <v>186</v>
      </c>
      <c r="G41" s="56" t="s">
        <v>22</v>
      </c>
      <c r="H41" s="56">
        <v>4.0</v>
      </c>
      <c r="I41" s="57" t="s">
        <v>81</v>
      </c>
      <c r="J41" s="57" t="s">
        <v>419</v>
      </c>
      <c r="K41" s="68"/>
      <c r="L41" s="87"/>
      <c r="M41" s="89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>
      <c r="A42" s="87">
        <v>41.0</v>
      </c>
      <c r="B42" s="7">
        <v>41.0</v>
      </c>
      <c r="C42" s="129">
        <v>261785.0</v>
      </c>
      <c r="D42" s="89" t="s">
        <v>935</v>
      </c>
      <c r="E42" s="89" t="s">
        <v>936</v>
      </c>
      <c r="F42" s="87" t="s">
        <v>937</v>
      </c>
      <c r="G42" s="90" t="s">
        <v>13</v>
      </c>
      <c r="H42" s="91" t="s">
        <v>427</v>
      </c>
      <c r="I42" s="87" t="s">
        <v>938</v>
      </c>
      <c r="J42" s="87" t="s">
        <v>419</v>
      </c>
      <c r="K42" s="93"/>
      <c r="L42" s="137" t="s">
        <v>939</v>
      </c>
      <c r="M42" s="87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>
      <c r="A43" s="87">
        <v>42.0</v>
      </c>
      <c r="B43" s="7">
        <v>42.0</v>
      </c>
      <c r="C43" s="129">
        <v>328056.0</v>
      </c>
      <c r="D43" s="89" t="s">
        <v>940</v>
      </c>
      <c r="E43" s="89" t="s">
        <v>440</v>
      </c>
      <c r="F43" s="87" t="s">
        <v>55</v>
      </c>
      <c r="G43" s="90" t="s">
        <v>13</v>
      </c>
      <c r="H43" s="91" t="s">
        <v>427</v>
      </c>
      <c r="I43" s="87" t="s">
        <v>422</v>
      </c>
      <c r="J43" s="87" t="s">
        <v>419</v>
      </c>
      <c r="K43" s="93"/>
      <c r="L43" s="137" t="s">
        <v>941</v>
      </c>
      <c r="M43" s="87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>
      <c r="A44" s="87">
        <v>43.0</v>
      </c>
      <c r="B44" s="7">
        <v>43.0</v>
      </c>
      <c r="C44" s="129">
        <v>329286.0</v>
      </c>
      <c r="D44" s="89" t="s">
        <v>942</v>
      </c>
      <c r="E44" s="89" t="s">
        <v>864</v>
      </c>
      <c r="F44" s="87" t="s">
        <v>46</v>
      </c>
      <c r="G44" s="90" t="s">
        <v>13</v>
      </c>
      <c r="H44" s="91" t="s">
        <v>427</v>
      </c>
      <c r="I44" s="87" t="s">
        <v>943</v>
      </c>
      <c r="J44" s="87" t="s">
        <v>419</v>
      </c>
      <c r="K44" s="93"/>
      <c r="L44" s="94" t="s">
        <v>944</v>
      </c>
      <c r="M44" s="87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>
      <c r="A45" s="87">
        <v>44.0</v>
      </c>
      <c r="B45" s="7">
        <v>44.0</v>
      </c>
      <c r="C45" s="129">
        <v>278669.0</v>
      </c>
      <c r="D45" s="89" t="s">
        <v>945</v>
      </c>
      <c r="E45" s="89" t="s">
        <v>912</v>
      </c>
      <c r="F45" s="87"/>
      <c r="G45" s="90" t="s">
        <v>13</v>
      </c>
      <c r="H45" s="91" t="s">
        <v>427</v>
      </c>
      <c r="I45" s="87" t="s">
        <v>946</v>
      </c>
      <c r="J45" s="87" t="s">
        <v>419</v>
      </c>
      <c r="K45" s="93"/>
      <c r="L45" s="137" t="s">
        <v>947</v>
      </c>
      <c r="M45" s="87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>
      <c r="A46" s="87">
        <v>45.0</v>
      </c>
      <c r="B46" s="7">
        <v>45.0</v>
      </c>
      <c r="C46" s="129">
        <v>324451.0</v>
      </c>
      <c r="D46" s="89" t="s">
        <v>53</v>
      </c>
      <c r="E46" s="89" t="s">
        <v>37</v>
      </c>
      <c r="F46" s="87" t="s">
        <v>358</v>
      </c>
      <c r="G46" s="90" t="s">
        <v>13</v>
      </c>
      <c r="H46" s="91" t="s">
        <v>427</v>
      </c>
      <c r="I46" s="87" t="s">
        <v>943</v>
      </c>
      <c r="J46" s="87" t="s">
        <v>419</v>
      </c>
      <c r="K46" s="93"/>
      <c r="L46" s="137" t="s">
        <v>948</v>
      </c>
      <c r="M46" s="87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>
      <c r="A47" s="87">
        <v>46.0</v>
      </c>
      <c r="B47" s="7">
        <v>46.0</v>
      </c>
      <c r="C47" s="129">
        <v>317392.0</v>
      </c>
      <c r="D47" s="89" t="s">
        <v>950</v>
      </c>
      <c r="E47" s="89" t="s">
        <v>473</v>
      </c>
      <c r="F47" s="87" t="s">
        <v>143</v>
      </c>
      <c r="G47" s="90" t="s">
        <v>13</v>
      </c>
      <c r="H47" s="91" t="s">
        <v>427</v>
      </c>
      <c r="I47" s="87" t="s">
        <v>943</v>
      </c>
      <c r="J47" s="87" t="s">
        <v>419</v>
      </c>
      <c r="K47" s="93"/>
      <c r="L47" s="137" t="s">
        <v>951</v>
      </c>
      <c r="M47" s="87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>
      <c r="A48" s="87">
        <v>47.0</v>
      </c>
      <c r="B48" s="7">
        <v>47.0</v>
      </c>
      <c r="C48" s="129">
        <v>311955.0</v>
      </c>
      <c r="D48" s="89" t="s">
        <v>952</v>
      </c>
      <c r="E48" s="89" t="s">
        <v>953</v>
      </c>
      <c r="F48" s="87" t="s">
        <v>954</v>
      </c>
      <c r="G48" s="90" t="s">
        <v>13</v>
      </c>
      <c r="H48" s="91" t="s">
        <v>427</v>
      </c>
      <c r="I48" s="87" t="s">
        <v>98</v>
      </c>
      <c r="J48" s="87" t="s">
        <v>419</v>
      </c>
      <c r="K48" s="93"/>
      <c r="L48" s="137" t="s">
        <v>955</v>
      </c>
      <c r="M48" s="87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>
      <c r="A49" s="87">
        <v>48.0</v>
      </c>
      <c r="B49" s="7">
        <v>48.0</v>
      </c>
      <c r="C49" s="129">
        <v>332062.0</v>
      </c>
      <c r="D49" s="89" t="s">
        <v>956</v>
      </c>
      <c r="E49" s="89" t="s">
        <v>339</v>
      </c>
      <c r="F49" s="87" t="s">
        <v>957</v>
      </c>
      <c r="G49" s="90" t="s">
        <v>13</v>
      </c>
      <c r="H49" s="91" t="s">
        <v>427</v>
      </c>
      <c r="I49" s="87" t="s">
        <v>958</v>
      </c>
      <c r="J49" s="87" t="s">
        <v>419</v>
      </c>
      <c r="K49" s="93"/>
      <c r="L49" s="137" t="s">
        <v>959</v>
      </c>
      <c r="M49" s="87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>
      <c r="A50" s="87">
        <v>49.0</v>
      </c>
      <c r="B50" s="7">
        <v>49.0</v>
      </c>
      <c r="C50" s="129">
        <v>328322.0</v>
      </c>
      <c r="D50" s="89" t="s">
        <v>960</v>
      </c>
      <c r="E50" s="89" t="s">
        <v>961</v>
      </c>
      <c r="F50" s="87" t="s">
        <v>962</v>
      </c>
      <c r="G50" s="90" t="s">
        <v>13</v>
      </c>
      <c r="H50" s="91" t="s">
        <v>427</v>
      </c>
      <c r="I50" s="87" t="s">
        <v>900</v>
      </c>
      <c r="J50" s="87" t="s">
        <v>419</v>
      </c>
      <c r="K50" s="93"/>
      <c r="L50" s="137"/>
      <c r="M50" s="87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>
      <c r="A51" s="87">
        <v>50.0</v>
      </c>
      <c r="B51" s="7">
        <v>50.0</v>
      </c>
      <c r="C51" s="129">
        <v>323627.0</v>
      </c>
      <c r="D51" s="89" t="s">
        <v>963</v>
      </c>
      <c r="E51" s="89" t="s">
        <v>964</v>
      </c>
      <c r="F51" s="87" t="s">
        <v>965</v>
      </c>
      <c r="G51" s="90" t="s">
        <v>13</v>
      </c>
      <c r="H51" s="91" t="s">
        <v>427</v>
      </c>
      <c r="I51" s="87" t="s">
        <v>966</v>
      </c>
      <c r="J51" s="87" t="s">
        <v>419</v>
      </c>
      <c r="K51" s="93"/>
      <c r="L51" s="137" t="s">
        <v>967</v>
      </c>
      <c r="M51" s="87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>
      <c r="A52" s="87">
        <v>51.0</v>
      </c>
      <c r="B52" s="7">
        <v>51.0</v>
      </c>
      <c r="C52" s="129">
        <v>327939.0</v>
      </c>
      <c r="D52" s="89" t="s">
        <v>968</v>
      </c>
      <c r="E52" s="89" t="s">
        <v>969</v>
      </c>
      <c r="F52" s="87" t="s">
        <v>310</v>
      </c>
      <c r="G52" s="90" t="s">
        <v>13</v>
      </c>
      <c r="H52" s="91" t="s">
        <v>427</v>
      </c>
      <c r="I52" s="87" t="s">
        <v>428</v>
      </c>
      <c r="J52" s="87" t="s">
        <v>419</v>
      </c>
      <c r="K52" s="93"/>
      <c r="L52" s="137" t="s">
        <v>970</v>
      </c>
      <c r="M52" s="87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>
      <c r="A53" s="87">
        <v>52.0</v>
      </c>
      <c r="B53" s="7">
        <v>52.0</v>
      </c>
      <c r="C53" s="129">
        <v>315225.0</v>
      </c>
      <c r="D53" s="89" t="s">
        <v>971</v>
      </c>
      <c r="E53" s="89" t="s">
        <v>972</v>
      </c>
      <c r="F53" s="87" t="s">
        <v>973</v>
      </c>
      <c r="G53" s="90" t="s">
        <v>13</v>
      </c>
      <c r="H53" s="91" t="s">
        <v>427</v>
      </c>
      <c r="I53" s="87" t="s">
        <v>974</v>
      </c>
      <c r="J53" s="87" t="s">
        <v>419</v>
      </c>
      <c r="K53" s="93"/>
      <c r="L53" s="137" t="s">
        <v>975</v>
      </c>
      <c r="M53" s="87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>
      <c r="A54" s="87">
        <v>53.0</v>
      </c>
      <c r="B54" s="7">
        <v>53.0</v>
      </c>
      <c r="C54" s="129">
        <v>311958.0</v>
      </c>
      <c r="D54" s="89" t="s">
        <v>62</v>
      </c>
      <c r="E54" s="89" t="s">
        <v>976</v>
      </c>
      <c r="F54" s="87" t="s">
        <v>977</v>
      </c>
      <c r="G54" s="90" t="s">
        <v>13</v>
      </c>
      <c r="H54" s="91" t="s">
        <v>427</v>
      </c>
      <c r="I54" s="87" t="s">
        <v>978</v>
      </c>
      <c r="J54" s="87" t="s">
        <v>419</v>
      </c>
      <c r="K54" s="93"/>
      <c r="L54" s="137" t="s">
        <v>979</v>
      </c>
      <c r="M54" s="87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>
      <c r="A55" s="87">
        <v>54.0</v>
      </c>
      <c r="B55" s="7">
        <v>54.0</v>
      </c>
      <c r="C55" s="129">
        <v>311936.0</v>
      </c>
      <c r="D55" s="89" t="s">
        <v>981</v>
      </c>
      <c r="E55" s="89" t="s">
        <v>982</v>
      </c>
      <c r="F55" s="87" t="s">
        <v>37</v>
      </c>
      <c r="G55" s="90" t="s">
        <v>13</v>
      </c>
      <c r="H55" s="91" t="s">
        <v>427</v>
      </c>
      <c r="I55" s="87" t="s">
        <v>983</v>
      </c>
      <c r="J55" s="87" t="s">
        <v>419</v>
      </c>
      <c r="K55" s="93"/>
      <c r="L55" s="137" t="s">
        <v>984</v>
      </c>
      <c r="M55" s="87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>
      <c r="A56" s="87">
        <v>55.0</v>
      </c>
      <c r="B56" s="7">
        <v>55.0</v>
      </c>
      <c r="C56" s="129">
        <v>332026.0</v>
      </c>
      <c r="D56" s="89" t="s">
        <v>985</v>
      </c>
      <c r="E56" s="89" t="s">
        <v>864</v>
      </c>
      <c r="F56" s="87" t="s">
        <v>55</v>
      </c>
      <c r="G56" s="90" t="s">
        <v>13</v>
      </c>
      <c r="H56" s="91" t="s">
        <v>427</v>
      </c>
      <c r="I56" s="87" t="s">
        <v>986</v>
      </c>
      <c r="J56" s="87" t="s">
        <v>419</v>
      </c>
      <c r="K56" s="93"/>
      <c r="L56" s="137" t="s">
        <v>987</v>
      </c>
      <c r="M56" s="87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>
      <c r="A57" s="87">
        <v>56.0</v>
      </c>
      <c r="B57" s="7">
        <v>56.0</v>
      </c>
      <c r="C57" s="129">
        <v>311844.0</v>
      </c>
      <c r="D57" s="89" t="s">
        <v>26</v>
      </c>
      <c r="E57" s="89" t="s">
        <v>55</v>
      </c>
      <c r="F57" s="87" t="s">
        <v>988</v>
      </c>
      <c r="G57" s="90" t="s">
        <v>13</v>
      </c>
      <c r="H57" s="91" t="s">
        <v>427</v>
      </c>
      <c r="I57" s="87" t="s">
        <v>422</v>
      </c>
      <c r="J57" s="87" t="s">
        <v>419</v>
      </c>
      <c r="K57" s="93"/>
      <c r="L57" s="137" t="s">
        <v>989</v>
      </c>
      <c r="M57" s="87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>
      <c r="A58" s="87">
        <v>57.0</v>
      </c>
      <c r="B58" s="7">
        <v>57.0</v>
      </c>
      <c r="C58" s="129">
        <v>323825.0</v>
      </c>
      <c r="D58" s="89" t="s">
        <v>990</v>
      </c>
      <c r="E58" s="89" t="s">
        <v>991</v>
      </c>
      <c r="F58" s="87" t="s">
        <v>992</v>
      </c>
      <c r="G58" s="90" t="s">
        <v>13</v>
      </c>
      <c r="H58" s="91" t="s">
        <v>427</v>
      </c>
      <c r="I58" s="87" t="s">
        <v>993</v>
      </c>
      <c r="J58" s="87" t="s">
        <v>419</v>
      </c>
      <c r="K58" s="93"/>
      <c r="L58" s="137" t="s">
        <v>994</v>
      </c>
      <c r="M58" s="87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>
      <c r="A59" s="87">
        <v>58.0</v>
      </c>
      <c r="B59" s="7">
        <v>58.0</v>
      </c>
      <c r="C59" s="129">
        <v>289709.0</v>
      </c>
      <c r="D59" s="89" t="s">
        <v>995</v>
      </c>
      <c r="E59" s="89" t="s">
        <v>430</v>
      </c>
      <c r="F59" s="87" t="s">
        <v>24</v>
      </c>
      <c r="G59" s="90" t="s">
        <v>13</v>
      </c>
      <c r="H59" s="91" t="s">
        <v>427</v>
      </c>
      <c r="I59" s="87" t="s">
        <v>996</v>
      </c>
      <c r="J59" s="87" t="s">
        <v>419</v>
      </c>
      <c r="K59" s="93"/>
      <c r="L59" s="137" t="s">
        <v>997</v>
      </c>
      <c r="M59" s="87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>
      <c r="A60" s="87">
        <v>59.0</v>
      </c>
      <c r="B60" s="7">
        <v>59.0</v>
      </c>
      <c r="C60" s="129">
        <v>327933.0</v>
      </c>
      <c r="D60" s="89" t="s">
        <v>69</v>
      </c>
      <c r="E60" s="89" t="s">
        <v>998</v>
      </c>
      <c r="F60" s="87" t="s">
        <v>999</v>
      </c>
      <c r="G60" s="90" t="s">
        <v>13</v>
      </c>
      <c r="H60" s="91" t="s">
        <v>427</v>
      </c>
      <c r="I60" s="87" t="s">
        <v>938</v>
      </c>
      <c r="J60" s="87" t="s">
        <v>419</v>
      </c>
      <c r="K60" s="93"/>
      <c r="L60" s="137" t="s">
        <v>1000</v>
      </c>
      <c r="M60" s="87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>
      <c r="A61" s="87">
        <v>60.0</v>
      </c>
      <c r="B61" s="7">
        <v>60.0</v>
      </c>
      <c r="C61" s="129">
        <v>324216.0</v>
      </c>
      <c r="D61" s="89" t="s">
        <v>69</v>
      </c>
      <c r="E61" s="89" t="s">
        <v>1001</v>
      </c>
      <c r="F61" s="87" t="s">
        <v>1002</v>
      </c>
      <c r="G61" s="90" t="s">
        <v>13</v>
      </c>
      <c r="H61" s="91" t="s">
        <v>427</v>
      </c>
      <c r="I61" s="87" t="s">
        <v>986</v>
      </c>
      <c r="J61" s="87" t="s">
        <v>419</v>
      </c>
      <c r="K61" s="93"/>
      <c r="L61" s="137" t="s">
        <v>1003</v>
      </c>
      <c r="M61" s="87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>
      <c r="A62" s="87">
        <v>61.0</v>
      </c>
      <c r="B62" s="7">
        <v>61.0</v>
      </c>
      <c r="C62" s="129">
        <v>316818.0</v>
      </c>
      <c r="D62" s="89" t="s">
        <v>420</v>
      </c>
      <c r="E62" s="89" t="s">
        <v>1004</v>
      </c>
      <c r="F62" s="87" t="s">
        <v>437</v>
      </c>
      <c r="G62" s="90" t="s">
        <v>13</v>
      </c>
      <c r="H62" s="91" t="s">
        <v>427</v>
      </c>
      <c r="I62" s="87" t="s">
        <v>81</v>
      </c>
      <c r="J62" s="87" t="s">
        <v>419</v>
      </c>
      <c r="K62" s="93"/>
      <c r="L62" s="137" t="s">
        <v>1005</v>
      </c>
      <c r="M62" s="87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>
      <c r="A63" s="87">
        <v>62.0</v>
      </c>
      <c r="B63" s="7">
        <v>62.0</v>
      </c>
      <c r="C63" s="129">
        <v>333801.0</v>
      </c>
      <c r="D63" s="89" t="s">
        <v>1007</v>
      </c>
      <c r="E63" s="89" t="s">
        <v>426</v>
      </c>
      <c r="F63" s="87" t="s">
        <v>1008</v>
      </c>
      <c r="G63" s="90" t="s">
        <v>13</v>
      </c>
      <c r="H63" s="91" t="s">
        <v>427</v>
      </c>
      <c r="I63" s="87" t="s">
        <v>1009</v>
      </c>
      <c r="J63" s="87" t="s">
        <v>419</v>
      </c>
      <c r="K63" s="93"/>
      <c r="L63" s="138" t="s">
        <v>1010</v>
      </c>
      <c r="M63" s="87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>
      <c r="A64" s="87">
        <v>63.0</v>
      </c>
      <c r="B64" s="7">
        <v>63.0</v>
      </c>
      <c r="C64" s="129">
        <v>333689.0</v>
      </c>
      <c r="D64" s="89" t="s">
        <v>112</v>
      </c>
      <c r="E64" s="89" t="s">
        <v>1011</v>
      </c>
      <c r="F64" s="87" t="s">
        <v>1012</v>
      </c>
      <c r="G64" s="90" t="s">
        <v>22</v>
      </c>
      <c r="H64" s="91" t="s">
        <v>427</v>
      </c>
      <c r="I64" s="87" t="s">
        <v>110</v>
      </c>
      <c r="J64" s="87" t="s">
        <v>419</v>
      </c>
      <c r="K64" s="93"/>
      <c r="L64" s="138" t="s">
        <v>1013</v>
      </c>
      <c r="M64" s="87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>
      <c r="A65" s="87">
        <v>64.0</v>
      </c>
      <c r="B65" s="7">
        <v>64.0</v>
      </c>
      <c r="C65" s="129">
        <v>319740.0</v>
      </c>
      <c r="D65" s="89" t="s">
        <v>897</v>
      </c>
      <c r="E65" s="89" t="s">
        <v>1015</v>
      </c>
      <c r="F65" s="87" t="s">
        <v>1016</v>
      </c>
      <c r="G65" s="90" t="s">
        <v>22</v>
      </c>
      <c r="H65" s="91" t="s">
        <v>427</v>
      </c>
      <c r="I65" s="87" t="s">
        <v>1017</v>
      </c>
      <c r="J65" s="87" t="s">
        <v>419</v>
      </c>
      <c r="K65" s="93"/>
      <c r="L65" s="137" t="s">
        <v>1018</v>
      </c>
      <c r="M65" s="87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>
      <c r="A66" s="87">
        <v>65.0</v>
      </c>
      <c r="B66" s="7">
        <v>65.0</v>
      </c>
      <c r="C66" s="129">
        <v>314108.0</v>
      </c>
      <c r="D66" s="89" t="s">
        <v>1019</v>
      </c>
      <c r="E66" s="89" t="s">
        <v>812</v>
      </c>
      <c r="F66" s="87" t="s">
        <v>1020</v>
      </c>
      <c r="G66" s="90" t="s">
        <v>22</v>
      </c>
      <c r="H66" s="91" t="s">
        <v>427</v>
      </c>
      <c r="I66" s="87" t="s">
        <v>727</v>
      </c>
      <c r="J66" s="87" t="s">
        <v>419</v>
      </c>
      <c r="K66" s="93"/>
      <c r="L66" s="137" t="s">
        <v>1021</v>
      </c>
      <c r="M66" s="87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>
      <c r="A67" s="87">
        <v>66.0</v>
      </c>
      <c r="B67" s="7">
        <v>66.0</v>
      </c>
      <c r="C67" s="129">
        <v>311931.0</v>
      </c>
      <c r="D67" s="89" t="s">
        <v>1022</v>
      </c>
      <c r="E67" s="89" t="s">
        <v>1023</v>
      </c>
      <c r="F67" s="87" t="s">
        <v>1024</v>
      </c>
      <c r="G67" s="90" t="s">
        <v>22</v>
      </c>
      <c r="H67" s="91" t="s">
        <v>427</v>
      </c>
      <c r="I67" s="87" t="s">
        <v>407</v>
      </c>
      <c r="J67" s="87" t="s">
        <v>419</v>
      </c>
      <c r="K67" s="93"/>
      <c r="L67" s="137" t="s">
        <v>1025</v>
      </c>
      <c r="M67" s="87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>
      <c r="A68" s="87">
        <v>67.0</v>
      </c>
      <c r="B68" s="7">
        <v>67.0</v>
      </c>
      <c r="C68" s="129">
        <v>314716.0</v>
      </c>
      <c r="D68" s="89" t="s">
        <v>212</v>
      </c>
      <c r="E68" s="89" t="s">
        <v>1027</v>
      </c>
      <c r="F68" s="87" t="s">
        <v>912</v>
      </c>
      <c r="G68" s="90" t="s">
        <v>22</v>
      </c>
      <c r="H68" s="91" t="s">
        <v>427</v>
      </c>
      <c r="I68" s="87" t="s">
        <v>492</v>
      </c>
      <c r="J68" s="87" t="s">
        <v>419</v>
      </c>
      <c r="K68" s="93"/>
      <c r="L68" s="137" t="s">
        <v>1028</v>
      </c>
      <c r="M68" s="87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>
      <c r="A69" s="87">
        <v>68.0</v>
      </c>
      <c r="B69" s="7">
        <v>68.0</v>
      </c>
      <c r="C69" s="129">
        <v>289706.0</v>
      </c>
      <c r="D69" s="89" t="s">
        <v>1029</v>
      </c>
      <c r="E69" s="89" t="s">
        <v>1030</v>
      </c>
      <c r="F69" s="87" t="s">
        <v>85</v>
      </c>
      <c r="G69" s="90" t="s">
        <v>22</v>
      </c>
      <c r="H69" s="91" t="s">
        <v>427</v>
      </c>
      <c r="I69" s="87" t="s">
        <v>1031</v>
      </c>
      <c r="J69" s="87" t="s">
        <v>419</v>
      </c>
      <c r="K69" s="93"/>
      <c r="L69" s="137" t="s">
        <v>1032</v>
      </c>
      <c r="M69" s="87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>
      <c r="A70" s="87">
        <v>69.0</v>
      </c>
      <c r="B70" s="7">
        <v>69.0</v>
      </c>
      <c r="C70" s="129">
        <v>342236.0</v>
      </c>
      <c r="D70" s="89" t="s">
        <v>1033</v>
      </c>
      <c r="E70" s="89" t="s">
        <v>1034</v>
      </c>
      <c r="F70" s="87" t="s">
        <v>339</v>
      </c>
      <c r="G70" s="90" t="s">
        <v>22</v>
      </c>
      <c r="H70" s="91" t="s">
        <v>427</v>
      </c>
      <c r="I70" s="87" t="s">
        <v>232</v>
      </c>
      <c r="J70" s="87" t="s">
        <v>419</v>
      </c>
      <c r="K70" s="93"/>
      <c r="L70" s="138" t="s">
        <v>1035</v>
      </c>
      <c r="M70" s="87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>
      <c r="A71" s="87">
        <v>70.0</v>
      </c>
      <c r="B71" s="7">
        <v>70.0</v>
      </c>
      <c r="C71" s="129">
        <v>321596.0</v>
      </c>
      <c r="D71" s="89" t="s">
        <v>1036</v>
      </c>
      <c r="E71" s="89" t="s">
        <v>1037</v>
      </c>
      <c r="F71" s="87" t="s">
        <v>1038</v>
      </c>
      <c r="G71" s="90" t="s">
        <v>22</v>
      </c>
      <c r="H71" s="91" t="s">
        <v>427</v>
      </c>
      <c r="I71" s="87" t="s">
        <v>1039</v>
      </c>
      <c r="J71" s="87" t="s">
        <v>419</v>
      </c>
      <c r="K71" s="93"/>
      <c r="L71" s="137" t="s">
        <v>1040</v>
      </c>
      <c r="M71" s="87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>
      <c r="A72" s="87">
        <v>71.0</v>
      </c>
      <c r="B72" s="7">
        <v>71.0</v>
      </c>
      <c r="C72" s="129">
        <v>283440.0</v>
      </c>
      <c r="D72" s="89" t="s">
        <v>1041</v>
      </c>
      <c r="E72" s="89" t="s">
        <v>17</v>
      </c>
      <c r="F72" s="87" t="s">
        <v>1042</v>
      </c>
      <c r="G72" s="90" t="s">
        <v>22</v>
      </c>
      <c r="H72" s="91" t="s">
        <v>427</v>
      </c>
      <c r="I72" s="87" t="s">
        <v>958</v>
      </c>
      <c r="J72" s="87" t="s">
        <v>419</v>
      </c>
      <c r="K72" s="93"/>
      <c r="L72" s="137" t="s">
        <v>1043</v>
      </c>
      <c r="M72" s="87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>
      <c r="A73" s="87">
        <v>72.0</v>
      </c>
      <c r="B73" s="7">
        <v>72.0</v>
      </c>
      <c r="C73" s="129">
        <v>328247.0</v>
      </c>
      <c r="D73" s="89" t="s">
        <v>255</v>
      </c>
      <c r="E73" s="89" t="s">
        <v>1044</v>
      </c>
      <c r="F73" s="87" t="s">
        <v>1045</v>
      </c>
      <c r="G73" s="90" t="s">
        <v>22</v>
      </c>
      <c r="H73" s="91" t="s">
        <v>427</v>
      </c>
      <c r="I73" s="87" t="s">
        <v>958</v>
      </c>
      <c r="J73" s="87" t="s">
        <v>419</v>
      </c>
      <c r="K73" s="93"/>
      <c r="L73" s="137" t="s">
        <v>1046</v>
      </c>
      <c r="M73" s="87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>
      <c r="A74" s="87">
        <v>73.0</v>
      </c>
      <c r="B74" s="7">
        <v>73.0</v>
      </c>
      <c r="C74" s="129">
        <v>312572.0</v>
      </c>
      <c r="D74" s="89" t="s">
        <v>1051</v>
      </c>
      <c r="E74" s="89" t="s">
        <v>540</v>
      </c>
      <c r="F74" s="87" t="s">
        <v>1052</v>
      </c>
      <c r="G74" s="90" t="s">
        <v>22</v>
      </c>
      <c r="H74" s="91" t="s">
        <v>427</v>
      </c>
      <c r="I74" s="87" t="s">
        <v>881</v>
      </c>
      <c r="J74" s="87" t="s">
        <v>419</v>
      </c>
      <c r="K74" s="93"/>
      <c r="L74" s="137" t="s">
        <v>1053</v>
      </c>
      <c r="M74" s="87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>
      <c r="A75" s="87">
        <v>74.0</v>
      </c>
      <c r="B75" s="7">
        <v>74.0</v>
      </c>
      <c r="C75" s="129">
        <v>339339.0</v>
      </c>
      <c r="D75" s="89" t="s">
        <v>1056</v>
      </c>
      <c r="E75" s="89" t="s">
        <v>837</v>
      </c>
      <c r="F75" s="87" t="s">
        <v>375</v>
      </c>
      <c r="G75" s="90" t="s">
        <v>22</v>
      </c>
      <c r="H75" s="91" t="s">
        <v>427</v>
      </c>
      <c r="I75" s="87" t="s">
        <v>1009</v>
      </c>
      <c r="J75" s="87" t="s">
        <v>419</v>
      </c>
      <c r="K75" s="93"/>
      <c r="L75" s="138" t="s">
        <v>1057</v>
      </c>
      <c r="M75" s="87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>
      <c r="A76" s="87">
        <v>75.0</v>
      </c>
      <c r="B76" s="7">
        <v>75.0</v>
      </c>
      <c r="C76" s="129">
        <v>325541.0</v>
      </c>
      <c r="D76" s="89" t="s">
        <v>1058</v>
      </c>
      <c r="E76" s="89" t="s">
        <v>325</v>
      </c>
      <c r="F76" s="87" t="s">
        <v>1059</v>
      </c>
      <c r="G76" s="90" t="s">
        <v>22</v>
      </c>
      <c r="H76" s="91" t="s">
        <v>427</v>
      </c>
      <c r="I76" s="87" t="s">
        <v>900</v>
      </c>
      <c r="J76" s="87" t="s">
        <v>419</v>
      </c>
      <c r="K76" s="93"/>
      <c r="L76" s="137" t="s">
        <v>1060</v>
      </c>
      <c r="M76" s="87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>
      <c r="A77" s="87">
        <v>76.0</v>
      </c>
      <c r="B77" s="7">
        <v>76.0</v>
      </c>
      <c r="C77" s="129">
        <v>324012.0</v>
      </c>
      <c r="D77" s="89" t="s">
        <v>480</v>
      </c>
      <c r="E77" s="89" t="s">
        <v>102</v>
      </c>
      <c r="F77" s="87" t="s">
        <v>1061</v>
      </c>
      <c r="G77" s="90" t="s">
        <v>22</v>
      </c>
      <c r="H77" s="91" t="s">
        <v>427</v>
      </c>
      <c r="I77" s="87" t="s">
        <v>986</v>
      </c>
      <c r="J77" s="87" t="s">
        <v>419</v>
      </c>
      <c r="K77" s="93"/>
      <c r="L77" s="137" t="s">
        <v>1062</v>
      </c>
      <c r="M77" s="87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>
      <c r="A78" s="87">
        <v>77.0</v>
      </c>
      <c r="B78" s="7">
        <v>77.0</v>
      </c>
      <c r="C78" s="129">
        <v>322448.0</v>
      </c>
      <c r="D78" s="89" t="s">
        <v>480</v>
      </c>
      <c r="E78" s="89" t="s">
        <v>1063</v>
      </c>
      <c r="F78" s="87" t="s">
        <v>1064</v>
      </c>
      <c r="G78" s="90" t="s">
        <v>22</v>
      </c>
      <c r="H78" s="91" t="s">
        <v>427</v>
      </c>
      <c r="I78" s="87" t="s">
        <v>764</v>
      </c>
      <c r="J78" s="87" t="s">
        <v>419</v>
      </c>
      <c r="K78" s="93"/>
      <c r="L78" s="137" t="s">
        <v>1065</v>
      </c>
      <c r="M78" s="87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>
      <c r="A79" s="87">
        <v>78.0</v>
      </c>
      <c r="B79" s="7">
        <v>78.0</v>
      </c>
      <c r="C79" s="129">
        <v>330345.0</v>
      </c>
      <c r="D79" s="89" t="s">
        <v>164</v>
      </c>
      <c r="E79" s="89" t="s">
        <v>440</v>
      </c>
      <c r="F79" s="87" t="s">
        <v>1066</v>
      </c>
      <c r="G79" s="90" t="s">
        <v>22</v>
      </c>
      <c r="H79" s="91" t="s">
        <v>427</v>
      </c>
      <c r="I79" s="87" t="s">
        <v>1009</v>
      </c>
      <c r="J79" s="87" t="s">
        <v>419</v>
      </c>
      <c r="K79" s="93"/>
      <c r="L79" s="138" t="s">
        <v>1067</v>
      </c>
      <c r="M79" s="87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>
      <c r="A80" s="87">
        <v>79.0</v>
      </c>
      <c r="B80" s="7">
        <v>79.0</v>
      </c>
      <c r="C80" s="101">
        <v>316127.0</v>
      </c>
      <c r="D80" s="114" t="s">
        <v>1047</v>
      </c>
      <c r="E80" s="102" t="s">
        <v>1048</v>
      </c>
      <c r="F80" s="115" t="s">
        <v>339</v>
      </c>
      <c r="G80" s="104" t="s">
        <v>22</v>
      </c>
      <c r="H80" s="116" t="s">
        <v>427</v>
      </c>
      <c r="I80" s="103" t="s">
        <v>1049</v>
      </c>
      <c r="J80" s="103" t="s">
        <v>419</v>
      </c>
      <c r="K80" s="117">
        <v>40.0</v>
      </c>
      <c r="L80" s="137"/>
      <c r="M80" s="87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>
      <c r="A81" s="87">
        <v>80.0</v>
      </c>
      <c r="B81" s="7">
        <v>80.0</v>
      </c>
      <c r="C81" s="101">
        <v>318518.0</v>
      </c>
      <c r="D81" s="114" t="s">
        <v>577</v>
      </c>
      <c r="E81" s="102" t="s">
        <v>1054</v>
      </c>
      <c r="F81" s="115" t="s">
        <v>339</v>
      </c>
      <c r="G81" s="104" t="s">
        <v>22</v>
      </c>
      <c r="H81" s="116" t="s">
        <v>427</v>
      </c>
      <c r="I81" s="103" t="s">
        <v>900</v>
      </c>
      <c r="J81" s="103" t="s">
        <v>419</v>
      </c>
      <c r="K81" s="117">
        <v>90.0</v>
      </c>
      <c r="L81" s="137"/>
      <c r="M81" s="87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>
      <c r="A82" s="87">
        <v>81.0</v>
      </c>
      <c r="B82" s="143">
        <v>1.0</v>
      </c>
      <c r="C82" s="139">
        <v>236759.0</v>
      </c>
      <c r="D82" s="140" t="s">
        <v>65</v>
      </c>
      <c r="E82" s="140" t="s">
        <v>1073</v>
      </c>
      <c r="F82" s="107" t="s">
        <v>1074</v>
      </c>
      <c r="G82" s="90" t="s">
        <v>13</v>
      </c>
      <c r="H82" s="90">
        <v>1.0</v>
      </c>
      <c r="I82" s="107" t="s">
        <v>77</v>
      </c>
      <c r="J82" s="107" t="s">
        <v>1605</v>
      </c>
      <c r="K82" s="141"/>
      <c r="L82" s="107" t="s">
        <v>1075</v>
      </c>
      <c r="M82" s="107" t="s">
        <v>1606</v>
      </c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>
      <c r="A83" s="87">
        <v>82.0</v>
      </c>
      <c r="B83" s="90">
        <v>2.0</v>
      </c>
      <c r="C83" s="139">
        <v>192614.0</v>
      </c>
      <c r="D83" s="140" t="s">
        <v>276</v>
      </c>
      <c r="E83" s="140" t="s">
        <v>1048</v>
      </c>
      <c r="F83" s="107"/>
      <c r="G83" s="90" t="s">
        <v>13</v>
      </c>
      <c r="H83" s="90">
        <v>1.0</v>
      </c>
      <c r="I83" s="107" t="s">
        <v>77</v>
      </c>
      <c r="J83" s="107" t="s">
        <v>1605</v>
      </c>
      <c r="K83" s="141"/>
      <c r="L83" s="107" t="s">
        <v>1080</v>
      </c>
      <c r="M83" s="107" t="s">
        <v>1606</v>
      </c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>
      <c r="A84" s="87">
        <v>83.0</v>
      </c>
      <c r="B84" s="143">
        <v>3.0</v>
      </c>
      <c r="C84" s="139">
        <v>209666.0</v>
      </c>
      <c r="D84" s="140" t="s">
        <v>1081</v>
      </c>
      <c r="E84" s="140" t="s">
        <v>1082</v>
      </c>
      <c r="F84" s="107" t="s">
        <v>363</v>
      </c>
      <c r="G84" s="90" t="s">
        <v>13</v>
      </c>
      <c r="H84" s="90">
        <v>1.0</v>
      </c>
      <c r="I84" s="107" t="s">
        <v>14</v>
      </c>
      <c r="J84" s="107" t="s">
        <v>1605</v>
      </c>
      <c r="K84" s="141"/>
      <c r="L84" s="107" t="s">
        <v>1083</v>
      </c>
      <c r="M84" s="107" t="s">
        <v>1606</v>
      </c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>
      <c r="A85" s="87">
        <v>84.0</v>
      </c>
      <c r="B85" s="90">
        <v>4.0</v>
      </c>
      <c r="C85" s="139">
        <v>236999.0</v>
      </c>
      <c r="D85" s="140" t="s">
        <v>1086</v>
      </c>
      <c r="E85" s="140" t="s">
        <v>1087</v>
      </c>
      <c r="F85" s="107" t="s">
        <v>37</v>
      </c>
      <c r="G85" s="90" t="s">
        <v>13</v>
      </c>
      <c r="H85" s="90">
        <v>1.0</v>
      </c>
      <c r="I85" s="107" t="s">
        <v>119</v>
      </c>
      <c r="J85" s="107" t="s">
        <v>1605</v>
      </c>
      <c r="K85" s="141"/>
      <c r="L85" s="142" t="s">
        <v>1088</v>
      </c>
      <c r="M85" s="107" t="s">
        <v>1606</v>
      </c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>
      <c r="A86" s="87">
        <v>85.0</v>
      </c>
      <c r="B86" s="143">
        <v>5.0</v>
      </c>
      <c r="C86" s="149">
        <v>218854.0</v>
      </c>
      <c r="D86" s="150" t="s">
        <v>589</v>
      </c>
      <c r="E86" s="150" t="s">
        <v>1089</v>
      </c>
      <c r="F86" s="92"/>
      <c r="G86" s="143" t="s">
        <v>13</v>
      </c>
      <c r="H86" s="143">
        <v>1.0</v>
      </c>
      <c r="I86" s="92" t="s">
        <v>1090</v>
      </c>
      <c r="J86" s="107" t="s">
        <v>1605</v>
      </c>
      <c r="K86" s="151"/>
      <c r="L86" s="92" t="s">
        <v>1091</v>
      </c>
      <c r="M86" s="92" t="s">
        <v>1606</v>
      </c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>
      <c r="A87" s="87">
        <v>86.0</v>
      </c>
      <c r="B87" s="90">
        <v>6.0</v>
      </c>
      <c r="C87" s="145">
        <v>238671.0</v>
      </c>
      <c r="D87" s="102" t="s">
        <v>1077</v>
      </c>
      <c r="E87" s="102" t="s">
        <v>689</v>
      </c>
      <c r="F87" s="103" t="s">
        <v>1078</v>
      </c>
      <c r="G87" s="104" t="s">
        <v>13</v>
      </c>
      <c r="H87" s="104">
        <v>1.0</v>
      </c>
      <c r="I87" s="103" t="s">
        <v>64</v>
      </c>
      <c r="J87" s="103" t="s">
        <v>1605</v>
      </c>
      <c r="K87" s="105">
        <v>40.0</v>
      </c>
      <c r="L87" s="137"/>
      <c r="M87" s="87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>
      <c r="A88" s="87">
        <v>87.0</v>
      </c>
      <c r="B88" s="143">
        <v>7.0</v>
      </c>
      <c r="C88" s="139">
        <v>241349.0</v>
      </c>
      <c r="D88" s="140" t="s">
        <v>1068</v>
      </c>
      <c r="E88" s="140" t="s">
        <v>1069</v>
      </c>
      <c r="F88" s="107" t="s">
        <v>1070</v>
      </c>
      <c r="G88" s="90" t="s">
        <v>13</v>
      </c>
      <c r="H88" s="90">
        <v>1.0</v>
      </c>
      <c r="I88" s="107" t="s">
        <v>77</v>
      </c>
      <c r="J88" s="107" t="s">
        <v>1605</v>
      </c>
      <c r="K88" s="141"/>
      <c r="L88" s="142" t="s">
        <v>1072</v>
      </c>
      <c r="M88" s="107" t="s">
        <v>1606</v>
      </c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>
      <c r="A89" s="87">
        <v>88.0</v>
      </c>
      <c r="B89" s="90">
        <v>8.0</v>
      </c>
      <c r="C89" s="139">
        <v>190858.0</v>
      </c>
      <c r="D89" s="140" t="s">
        <v>1093</v>
      </c>
      <c r="E89" s="140" t="s">
        <v>1094</v>
      </c>
      <c r="F89" s="107" t="s">
        <v>1078</v>
      </c>
      <c r="G89" s="90" t="s">
        <v>22</v>
      </c>
      <c r="H89" s="90">
        <v>1.0</v>
      </c>
      <c r="I89" s="107" t="s">
        <v>77</v>
      </c>
      <c r="J89" s="107" t="s">
        <v>1605</v>
      </c>
      <c r="K89" s="141"/>
      <c r="L89" s="107" t="s">
        <v>1095</v>
      </c>
      <c r="M89" s="107" t="s">
        <v>1606</v>
      </c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>
      <c r="A90" s="87">
        <v>89.0</v>
      </c>
      <c r="B90" s="143">
        <v>9.0</v>
      </c>
      <c r="C90" s="139">
        <v>241097.0</v>
      </c>
      <c r="D90" s="140" t="s">
        <v>1096</v>
      </c>
      <c r="E90" s="140" t="s">
        <v>327</v>
      </c>
      <c r="F90" s="107" t="s">
        <v>1097</v>
      </c>
      <c r="G90" s="90" t="s">
        <v>22</v>
      </c>
      <c r="H90" s="90">
        <v>1.0</v>
      </c>
      <c r="I90" s="107" t="s">
        <v>14</v>
      </c>
      <c r="J90" s="107" t="s">
        <v>1605</v>
      </c>
      <c r="K90" s="141"/>
      <c r="L90" s="142" t="s">
        <v>1098</v>
      </c>
      <c r="M90" s="107" t="s">
        <v>1606</v>
      </c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>
      <c r="A91" s="87">
        <v>90.0</v>
      </c>
      <c r="B91" s="90">
        <v>10.0</v>
      </c>
      <c r="C91" s="139">
        <v>233640.0</v>
      </c>
      <c r="D91" s="140" t="s">
        <v>1101</v>
      </c>
      <c r="E91" s="140" t="s">
        <v>1102</v>
      </c>
      <c r="F91" s="107" t="s">
        <v>1103</v>
      </c>
      <c r="G91" s="90" t="s">
        <v>13</v>
      </c>
      <c r="H91" s="90">
        <v>2.0</v>
      </c>
      <c r="I91" s="107" t="s">
        <v>77</v>
      </c>
      <c r="J91" s="107" t="s">
        <v>1605</v>
      </c>
      <c r="K91" s="141"/>
      <c r="L91" s="107" t="s">
        <v>1104</v>
      </c>
      <c r="M91" s="107" t="s">
        <v>1606</v>
      </c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>
      <c r="A92" s="87">
        <v>91.0</v>
      </c>
      <c r="B92" s="143">
        <v>11.0</v>
      </c>
      <c r="C92" s="145">
        <v>264108.0</v>
      </c>
      <c r="D92" s="102" t="s">
        <v>1099</v>
      </c>
      <c r="E92" s="102" t="s">
        <v>689</v>
      </c>
      <c r="F92" s="103" t="s">
        <v>1078</v>
      </c>
      <c r="G92" s="104" t="s">
        <v>13</v>
      </c>
      <c r="H92" s="104">
        <v>2.0</v>
      </c>
      <c r="I92" s="103" t="s">
        <v>537</v>
      </c>
      <c r="J92" s="103" t="s">
        <v>1605</v>
      </c>
      <c r="K92" s="105">
        <v>40.0</v>
      </c>
      <c r="L92" s="137"/>
      <c r="M92" s="87"/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>
      <c r="A93" s="87">
        <v>92.0</v>
      </c>
      <c r="B93" s="90">
        <v>12.0</v>
      </c>
      <c r="C93" s="145">
        <v>266767.0</v>
      </c>
      <c r="D93" s="102" t="s">
        <v>1105</v>
      </c>
      <c r="E93" s="102" t="s">
        <v>130</v>
      </c>
      <c r="F93" s="103" t="s">
        <v>864</v>
      </c>
      <c r="G93" s="104" t="s">
        <v>13</v>
      </c>
      <c r="H93" s="104">
        <v>2.0</v>
      </c>
      <c r="I93" s="103" t="s">
        <v>77</v>
      </c>
      <c r="J93" s="103" t="s">
        <v>1605</v>
      </c>
      <c r="K93" s="105">
        <v>60.0</v>
      </c>
      <c r="L93" s="137"/>
      <c r="M93" s="87"/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>
      <c r="A94" s="87">
        <v>93.0</v>
      </c>
      <c r="B94" s="143">
        <v>13.0</v>
      </c>
      <c r="C94" s="139">
        <v>236746.0</v>
      </c>
      <c r="D94" s="140" t="s">
        <v>773</v>
      </c>
      <c r="E94" s="140" t="s">
        <v>1107</v>
      </c>
      <c r="F94" s="107" t="s">
        <v>1108</v>
      </c>
      <c r="G94" s="90" t="s">
        <v>22</v>
      </c>
      <c r="H94" s="90">
        <v>2.0</v>
      </c>
      <c r="I94" s="107" t="s">
        <v>77</v>
      </c>
      <c r="J94" s="107" t="s">
        <v>1605</v>
      </c>
      <c r="K94" s="141"/>
      <c r="L94" s="107" t="s">
        <v>1109</v>
      </c>
      <c r="M94" s="107" t="s">
        <v>1606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>
      <c r="A95" s="87">
        <v>94.0</v>
      </c>
      <c r="B95" s="90">
        <v>14.0</v>
      </c>
      <c r="C95" s="139">
        <v>252265.0</v>
      </c>
      <c r="D95" s="140" t="s">
        <v>1110</v>
      </c>
      <c r="E95" s="140" t="s">
        <v>327</v>
      </c>
      <c r="F95" s="107" t="s">
        <v>1111</v>
      </c>
      <c r="G95" s="90" t="s">
        <v>22</v>
      </c>
      <c r="H95" s="90">
        <v>2.0</v>
      </c>
      <c r="I95" s="107" t="s">
        <v>359</v>
      </c>
      <c r="J95" s="107" t="s">
        <v>1605</v>
      </c>
      <c r="K95" s="141"/>
      <c r="L95" s="107" t="s">
        <v>1112</v>
      </c>
      <c r="M95" s="107" t="s">
        <v>1606</v>
      </c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>
      <c r="A96" s="87">
        <v>95.0</v>
      </c>
      <c r="B96" s="143">
        <v>15.0</v>
      </c>
      <c r="C96" s="139">
        <v>260135.0</v>
      </c>
      <c r="D96" s="140" t="s">
        <v>697</v>
      </c>
      <c r="E96" s="140" t="s">
        <v>24</v>
      </c>
      <c r="F96" s="107" t="s">
        <v>1113</v>
      </c>
      <c r="G96" s="90" t="s">
        <v>22</v>
      </c>
      <c r="H96" s="90">
        <v>2.0</v>
      </c>
      <c r="I96" s="107" t="s">
        <v>77</v>
      </c>
      <c r="J96" s="107" t="s">
        <v>1605</v>
      </c>
      <c r="K96" s="141"/>
      <c r="L96" s="107" t="s">
        <v>1114</v>
      </c>
      <c r="M96" s="107" t="s">
        <v>1606</v>
      </c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>
      <c r="A97" s="87">
        <v>96.0</v>
      </c>
      <c r="B97" s="90">
        <v>16.0</v>
      </c>
      <c r="C97" s="145">
        <v>290648.0</v>
      </c>
      <c r="D97" s="102" t="s">
        <v>1115</v>
      </c>
      <c r="E97" s="102" t="s">
        <v>1116</v>
      </c>
      <c r="F97" s="103" t="s">
        <v>415</v>
      </c>
      <c r="G97" s="104" t="s">
        <v>13</v>
      </c>
      <c r="H97" s="104">
        <v>3.0</v>
      </c>
      <c r="I97" s="103" t="s">
        <v>77</v>
      </c>
      <c r="J97" s="103" t="s">
        <v>1605</v>
      </c>
      <c r="K97" s="105">
        <v>40.0</v>
      </c>
      <c r="L97" s="137"/>
      <c r="M97" s="87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>
      <c r="A98" s="87">
        <v>97.0</v>
      </c>
      <c r="B98" s="143">
        <v>17.0</v>
      </c>
      <c r="C98" s="153">
        <v>257279.0</v>
      </c>
      <c r="D98" s="140" t="s">
        <v>1118</v>
      </c>
      <c r="E98" s="140" t="s">
        <v>1119</v>
      </c>
      <c r="F98" s="107" t="s">
        <v>837</v>
      </c>
      <c r="G98" s="90" t="s">
        <v>22</v>
      </c>
      <c r="H98" s="90">
        <v>3.0</v>
      </c>
      <c r="I98" s="107" t="s">
        <v>77</v>
      </c>
      <c r="J98" s="107" t="s">
        <v>1605</v>
      </c>
      <c r="K98" s="141"/>
      <c r="L98" s="107" t="s">
        <v>1120</v>
      </c>
      <c r="M98" s="107" t="s">
        <v>1606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>
      <c r="A99" s="87">
        <v>98.0</v>
      </c>
      <c r="B99" s="90">
        <v>18.0</v>
      </c>
      <c r="C99" s="139">
        <v>294748.0</v>
      </c>
      <c r="D99" s="140" t="s">
        <v>1121</v>
      </c>
      <c r="E99" s="140" t="s">
        <v>965</v>
      </c>
      <c r="F99" s="107" t="s">
        <v>363</v>
      </c>
      <c r="G99" s="90" t="s">
        <v>22</v>
      </c>
      <c r="H99" s="90">
        <v>3.0</v>
      </c>
      <c r="I99" s="107" t="s">
        <v>450</v>
      </c>
      <c r="J99" s="107" t="s">
        <v>1605</v>
      </c>
      <c r="K99" s="141"/>
      <c r="L99" s="107" t="s">
        <v>1122</v>
      </c>
      <c r="M99" s="107" t="s">
        <v>1606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</row>
    <row r="100">
      <c r="A100" s="87">
        <v>99.0</v>
      </c>
      <c r="B100" s="143">
        <v>19.0</v>
      </c>
      <c r="C100" s="129">
        <v>327520.0</v>
      </c>
      <c r="D100" s="89" t="s">
        <v>1123</v>
      </c>
      <c r="E100" s="140" t="s">
        <v>1124</v>
      </c>
      <c r="F100" s="107" t="s">
        <v>1125</v>
      </c>
      <c r="G100" s="90" t="s">
        <v>13</v>
      </c>
      <c r="H100" s="90">
        <v>4.0</v>
      </c>
      <c r="I100" s="87" t="s">
        <v>217</v>
      </c>
      <c r="J100" s="107" t="s">
        <v>1605</v>
      </c>
      <c r="K100" s="141"/>
      <c r="L100" s="154" t="s">
        <v>1126</v>
      </c>
      <c r="M100" s="107"/>
      <c r="N100" s="14"/>
      <c r="O100" s="14"/>
      <c r="P100" s="14"/>
      <c r="Q100" s="14"/>
      <c r="R100" s="14"/>
      <c r="S100" s="14"/>
      <c r="T100" s="14"/>
      <c r="U100" s="14"/>
      <c r="V100" s="14"/>
      <c r="W100" s="14"/>
    </row>
    <row r="101">
      <c r="A101" s="87">
        <v>100.0</v>
      </c>
      <c r="B101" s="90">
        <v>20.0</v>
      </c>
      <c r="C101" s="129">
        <v>311943.0</v>
      </c>
      <c r="D101" s="140" t="s">
        <v>1128</v>
      </c>
      <c r="E101" s="140" t="s">
        <v>1129</v>
      </c>
      <c r="F101" s="107" t="s">
        <v>1130</v>
      </c>
      <c r="G101" s="90" t="s">
        <v>13</v>
      </c>
      <c r="H101" s="90">
        <v>4.0</v>
      </c>
      <c r="I101" s="87" t="s">
        <v>77</v>
      </c>
      <c r="J101" s="107" t="s">
        <v>1605</v>
      </c>
      <c r="K101" s="141"/>
      <c r="L101" s="154" t="s">
        <v>1131</v>
      </c>
      <c r="M101" s="107"/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>
      <c r="A102" s="87">
        <v>101.0</v>
      </c>
      <c r="B102" s="143">
        <v>21.0</v>
      </c>
      <c r="C102" s="129">
        <v>326999.0</v>
      </c>
      <c r="D102" s="140" t="s">
        <v>734</v>
      </c>
      <c r="E102" s="140" t="s">
        <v>1137</v>
      </c>
      <c r="F102" s="107" t="s">
        <v>1138</v>
      </c>
      <c r="G102" s="90" t="s">
        <v>13</v>
      </c>
      <c r="H102" s="90">
        <v>4.0</v>
      </c>
      <c r="I102" s="87" t="s">
        <v>98</v>
      </c>
      <c r="J102" s="107" t="s">
        <v>1605</v>
      </c>
      <c r="K102" s="141"/>
      <c r="L102" s="154" t="s">
        <v>1139</v>
      </c>
      <c r="M102" s="107"/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03">
      <c r="A103" s="87">
        <v>102.0</v>
      </c>
      <c r="B103" s="90">
        <v>22.0</v>
      </c>
      <c r="C103" s="129">
        <v>319306.0</v>
      </c>
      <c r="D103" s="140" t="s">
        <v>1140</v>
      </c>
      <c r="E103" s="140" t="s">
        <v>1141</v>
      </c>
      <c r="F103" s="107" t="s">
        <v>1142</v>
      </c>
      <c r="G103" s="90" t="s">
        <v>13</v>
      </c>
      <c r="H103" s="90">
        <v>4.0</v>
      </c>
      <c r="I103" s="87" t="s">
        <v>470</v>
      </c>
      <c r="J103" s="107" t="s">
        <v>1605</v>
      </c>
      <c r="K103" s="141"/>
      <c r="L103" s="154" t="s">
        <v>1143</v>
      </c>
      <c r="M103" s="107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>
      <c r="A104" s="87">
        <v>103.0</v>
      </c>
      <c r="B104" s="143">
        <v>23.0</v>
      </c>
      <c r="C104" s="129">
        <v>328461.0</v>
      </c>
      <c r="D104" s="140" t="s">
        <v>1144</v>
      </c>
      <c r="E104" s="140" t="s">
        <v>1145</v>
      </c>
      <c r="F104" s="107" t="s">
        <v>1146</v>
      </c>
      <c r="G104" s="90" t="s">
        <v>13</v>
      </c>
      <c r="H104" s="90">
        <v>4.0</v>
      </c>
      <c r="I104" s="87" t="s">
        <v>98</v>
      </c>
      <c r="J104" s="107" t="s">
        <v>1605</v>
      </c>
      <c r="K104" s="141"/>
      <c r="L104" s="154" t="s">
        <v>1147</v>
      </c>
      <c r="M104" s="107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>
      <c r="A105" s="87">
        <v>104.0</v>
      </c>
      <c r="B105" s="90">
        <v>24.0</v>
      </c>
      <c r="C105" s="129">
        <v>326289.0</v>
      </c>
      <c r="D105" s="89" t="s">
        <v>1148</v>
      </c>
      <c r="E105" s="89" t="s">
        <v>721</v>
      </c>
      <c r="F105" s="87" t="s">
        <v>452</v>
      </c>
      <c r="G105" s="90" t="s">
        <v>13</v>
      </c>
      <c r="H105" s="90">
        <v>4.0</v>
      </c>
      <c r="I105" s="87" t="s">
        <v>98</v>
      </c>
      <c r="J105" s="107" t="s">
        <v>1605</v>
      </c>
      <c r="K105" s="93"/>
      <c r="L105" s="154" t="s">
        <v>1149</v>
      </c>
      <c r="M105" s="87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>
      <c r="A106" s="87">
        <v>105.0</v>
      </c>
      <c r="B106" s="143">
        <v>25.0</v>
      </c>
      <c r="C106" s="129">
        <v>331952.0</v>
      </c>
      <c r="D106" s="140" t="s">
        <v>1162</v>
      </c>
      <c r="E106" s="140" t="s">
        <v>1163</v>
      </c>
      <c r="F106" s="107" t="s">
        <v>1164</v>
      </c>
      <c r="G106" s="90" t="s">
        <v>13</v>
      </c>
      <c r="H106" s="90">
        <v>4.0</v>
      </c>
      <c r="I106" s="87" t="s">
        <v>1165</v>
      </c>
      <c r="J106" s="107" t="s">
        <v>1605</v>
      </c>
      <c r="K106" s="141"/>
      <c r="L106" s="154" t="s">
        <v>1166</v>
      </c>
      <c r="M106" s="107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>
      <c r="A107" s="87">
        <v>106.0</v>
      </c>
      <c r="B107" s="90">
        <v>26.0</v>
      </c>
      <c r="C107" s="129">
        <v>329666.0</v>
      </c>
      <c r="D107" s="140" t="s">
        <v>351</v>
      </c>
      <c r="E107" s="140" t="s">
        <v>316</v>
      </c>
      <c r="F107" s="107"/>
      <c r="G107" s="90" t="s">
        <v>13</v>
      </c>
      <c r="H107" s="90">
        <v>4.0</v>
      </c>
      <c r="I107" s="87" t="s">
        <v>98</v>
      </c>
      <c r="J107" s="107" t="s">
        <v>1605</v>
      </c>
      <c r="K107" s="141"/>
      <c r="L107" s="154" t="s">
        <v>1167</v>
      </c>
      <c r="M107" s="107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  <row r="108">
      <c r="A108" s="87">
        <v>107.0</v>
      </c>
      <c r="B108" s="143">
        <v>27.0</v>
      </c>
      <c r="C108" s="129">
        <v>314325.0</v>
      </c>
      <c r="D108" s="140" t="s">
        <v>1168</v>
      </c>
      <c r="E108" s="140" t="s">
        <v>1169</v>
      </c>
      <c r="F108" s="107" t="s">
        <v>1170</v>
      </c>
      <c r="G108" s="90" t="s">
        <v>13</v>
      </c>
      <c r="H108" s="90">
        <v>4.0</v>
      </c>
      <c r="I108" s="87" t="s">
        <v>77</v>
      </c>
      <c r="J108" s="107" t="s">
        <v>1605</v>
      </c>
      <c r="K108" s="141"/>
      <c r="L108" s="154" t="s">
        <v>1171</v>
      </c>
      <c r="M108" s="107"/>
      <c r="N108" s="14"/>
      <c r="O108" s="14"/>
      <c r="P108" s="14"/>
      <c r="Q108" s="14"/>
      <c r="R108" s="14"/>
      <c r="S108" s="14"/>
      <c r="T108" s="14"/>
      <c r="U108" s="14"/>
      <c r="V108" s="14"/>
      <c r="W108" s="14"/>
    </row>
    <row r="109">
      <c r="A109" s="87">
        <v>108.0</v>
      </c>
      <c r="B109" s="90">
        <v>28.0</v>
      </c>
      <c r="C109" s="129">
        <v>312729.0</v>
      </c>
      <c r="D109" s="140" t="s">
        <v>1175</v>
      </c>
      <c r="E109" s="140" t="s">
        <v>146</v>
      </c>
      <c r="F109" s="107" t="s">
        <v>1176</v>
      </c>
      <c r="G109" s="90" t="s">
        <v>13</v>
      </c>
      <c r="H109" s="90">
        <v>4.0</v>
      </c>
      <c r="I109" s="87" t="s">
        <v>1135</v>
      </c>
      <c r="J109" s="107" t="s">
        <v>1605</v>
      </c>
      <c r="K109" s="141"/>
      <c r="L109" s="154" t="s">
        <v>1177</v>
      </c>
      <c r="M109" s="107"/>
      <c r="N109" s="14"/>
      <c r="O109" s="14"/>
      <c r="P109" s="14"/>
      <c r="Q109" s="14"/>
      <c r="R109" s="14"/>
      <c r="S109" s="14"/>
      <c r="T109" s="14"/>
      <c r="U109" s="14"/>
      <c r="V109" s="14"/>
      <c r="W109" s="14"/>
    </row>
    <row r="110">
      <c r="A110" s="87">
        <v>109.0</v>
      </c>
      <c r="B110" s="143">
        <v>29.0</v>
      </c>
      <c r="C110" s="162">
        <v>314614.0</v>
      </c>
      <c r="D110" s="163" t="s">
        <v>1172</v>
      </c>
      <c r="E110" s="163" t="s">
        <v>327</v>
      </c>
      <c r="F110" s="164" t="s">
        <v>1173</v>
      </c>
      <c r="G110" s="165" t="s">
        <v>13</v>
      </c>
      <c r="H110" s="165">
        <v>4.0</v>
      </c>
      <c r="I110" s="121" t="s">
        <v>119</v>
      </c>
      <c r="J110" s="103" t="s">
        <v>1605</v>
      </c>
      <c r="K110" s="166">
        <v>20.0</v>
      </c>
      <c r="L110" s="137"/>
      <c r="M110" s="87"/>
      <c r="N110" s="14"/>
      <c r="O110" s="14"/>
      <c r="P110" s="14"/>
      <c r="Q110" s="14"/>
      <c r="R110" s="14"/>
      <c r="S110" s="14"/>
      <c r="T110" s="14"/>
      <c r="U110" s="14"/>
      <c r="V110" s="14"/>
      <c r="W110" s="14"/>
    </row>
    <row r="111">
      <c r="A111" s="87">
        <v>110.0</v>
      </c>
      <c r="B111" s="90">
        <v>30.0</v>
      </c>
      <c r="C111" s="113">
        <v>323827.0</v>
      </c>
      <c r="D111" s="102" t="s">
        <v>734</v>
      </c>
      <c r="E111" s="102" t="s">
        <v>1133</v>
      </c>
      <c r="F111" s="103" t="s">
        <v>1134</v>
      </c>
      <c r="G111" s="104" t="s">
        <v>13</v>
      </c>
      <c r="H111" s="104">
        <v>4.0</v>
      </c>
      <c r="I111" s="115" t="s">
        <v>1135</v>
      </c>
      <c r="J111" s="103" t="s">
        <v>1605</v>
      </c>
      <c r="K111" s="105">
        <v>40.0</v>
      </c>
      <c r="L111" s="137"/>
      <c r="M111" s="87"/>
      <c r="N111" s="14"/>
      <c r="O111" s="14"/>
      <c r="P111" s="14"/>
      <c r="Q111" s="14"/>
      <c r="R111" s="14"/>
      <c r="S111" s="14"/>
      <c r="T111" s="14"/>
      <c r="U111" s="14"/>
      <c r="V111" s="14"/>
      <c r="W111" s="14"/>
    </row>
    <row r="112">
      <c r="A112" s="87">
        <v>111.0</v>
      </c>
      <c r="B112" s="143">
        <v>31.0</v>
      </c>
      <c r="C112" s="113">
        <v>317676.0</v>
      </c>
      <c r="D112" s="102" t="s">
        <v>1154</v>
      </c>
      <c r="E112" s="102" t="s">
        <v>1155</v>
      </c>
      <c r="F112" s="103" t="s">
        <v>1156</v>
      </c>
      <c r="G112" s="104" t="s">
        <v>13</v>
      </c>
      <c r="H112" s="104">
        <v>4.0</v>
      </c>
      <c r="I112" s="115" t="s">
        <v>14</v>
      </c>
      <c r="J112" s="103" t="s">
        <v>1605</v>
      </c>
      <c r="K112" s="105">
        <v>40.0</v>
      </c>
      <c r="L112" s="137"/>
      <c r="M112" s="87"/>
      <c r="N112" s="14"/>
      <c r="O112" s="14"/>
      <c r="P112" s="14"/>
      <c r="Q112" s="14"/>
      <c r="R112" s="14"/>
      <c r="S112" s="14"/>
      <c r="T112" s="14"/>
      <c r="U112" s="14"/>
      <c r="V112" s="14"/>
      <c r="W112" s="14"/>
    </row>
    <row r="113">
      <c r="A113" s="87">
        <v>112.0</v>
      </c>
      <c r="B113" s="90">
        <v>32.0</v>
      </c>
      <c r="C113" s="160">
        <v>321591.0</v>
      </c>
      <c r="D113" s="102" t="s">
        <v>1158</v>
      </c>
      <c r="E113" s="102" t="s">
        <v>1159</v>
      </c>
      <c r="F113" s="103" t="s">
        <v>1160</v>
      </c>
      <c r="G113" s="104" t="s">
        <v>13</v>
      </c>
      <c r="H113" s="104">
        <v>4.0</v>
      </c>
      <c r="I113" s="115" t="s">
        <v>98</v>
      </c>
      <c r="J113" s="103" t="s">
        <v>1605</v>
      </c>
      <c r="K113" s="105">
        <v>40.0</v>
      </c>
      <c r="L113" s="137"/>
      <c r="M113" s="87"/>
      <c r="N113" s="14"/>
      <c r="O113" s="14"/>
      <c r="P113" s="14"/>
      <c r="Q113" s="14"/>
      <c r="R113" s="14"/>
      <c r="S113" s="14"/>
      <c r="T113" s="14"/>
      <c r="U113" s="14"/>
      <c r="V113" s="14"/>
      <c r="W113" s="14"/>
    </row>
    <row r="114">
      <c r="A114" s="87">
        <v>113.0</v>
      </c>
      <c r="B114" s="143">
        <v>33.0</v>
      </c>
      <c r="C114" s="113">
        <v>325738.0</v>
      </c>
      <c r="D114" s="102" t="s">
        <v>1150</v>
      </c>
      <c r="E114" s="102" t="s">
        <v>1151</v>
      </c>
      <c r="F114" s="103" t="s">
        <v>1152</v>
      </c>
      <c r="G114" s="104" t="s">
        <v>13</v>
      </c>
      <c r="H114" s="104">
        <v>4.0</v>
      </c>
      <c r="I114" s="115" t="s">
        <v>1135</v>
      </c>
      <c r="J114" s="103" t="s">
        <v>1605</v>
      </c>
      <c r="K114" s="105">
        <v>60.0</v>
      </c>
      <c r="L114" s="137"/>
      <c r="M114" s="87"/>
      <c r="N114" s="14"/>
      <c r="O114" s="14"/>
      <c r="P114" s="14"/>
      <c r="Q114" s="14"/>
      <c r="R114" s="14"/>
      <c r="S114" s="14"/>
      <c r="T114" s="14"/>
      <c r="U114" s="14"/>
      <c r="V114" s="14"/>
      <c r="W114" s="14"/>
    </row>
    <row r="115">
      <c r="A115" s="87">
        <v>114.0</v>
      </c>
      <c r="B115" s="90">
        <v>34.0</v>
      </c>
      <c r="C115" s="129">
        <v>320410.0</v>
      </c>
      <c r="D115" s="140" t="s">
        <v>1178</v>
      </c>
      <c r="E115" s="140" t="s">
        <v>1179</v>
      </c>
      <c r="F115" s="107"/>
      <c r="G115" s="90" t="s">
        <v>22</v>
      </c>
      <c r="H115" s="90">
        <v>4.0</v>
      </c>
      <c r="I115" s="87" t="s">
        <v>1165</v>
      </c>
      <c r="J115" s="107" t="s">
        <v>1605</v>
      </c>
      <c r="K115" s="141"/>
      <c r="L115" s="154" t="s">
        <v>1180</v>
      </c>
      <c r="M115" s="107"/>
      <c r="N115" s="14"/>
      <c r="O115" s="14"/>
      <c r="P115" s="14"/>
      <c r="Q115" s="14"/>
      <c r="R115" s="14"/>
      <c r="S115" s="14"/>
      <c r="T115" s="14"/>
      <c r="U115" s="14"/>
      <c r="V115" s="14"/>
      <c r="W115" s="14"/>
    </row>
    <row r="116">
      <c r="A116" s="87">
        <v>115.0</v>
      </c>
      <c r="B116" s="7">
        <v>1.0</v>
      </c>
      <c r="C116" s="207">
        <v>235041.0</v>
      </c>
      <c r="D116" s="89" t="s">
        <v>16</v>
      </c>
      <c r="E116" s="89" t="s">
        <v>1505</v>
      </c>
      <c r="F116" s="87" t="s">
        <v>1506</v>
      </c>
      <c r="G116" s="90" t="s">
        <v>13</v>
      </c>
      <c r="H116" s="7">
        <v>9.0</v>
      </c>
      <c r="I116" s="108" t="s">
        <v>205</v>
      </c>
      <c r="J116" s="87" t="s">
        <v>460</v>
      </c>
      <c r="K116" s="93"/>
      <c r="L116" s="108" t="s">
        <v>1507</v>
      </c>
      <c r="M116" s="87"/>
      <c r="N116" s="14"/>
      <c r="O116" s="14"/>
      <c r="P116" s="14"/>
      <c r="Q116" s="14"/>
      <c r="R116" s="14"/>
      <c r="S116" s="14"/>
      <c r="T116" s="14"/>
      <c r="U116" s="14"/>
      <c r="V116" s="14"/>
      <c r="W116" s="14"/>
    </row>
    <row r="117">
      <c r="A117" s="87">
        <v>116.0</v>
      </c>
      <c r="B117" s="7">
        <v>2.0</v>
      </c>
      <c r="C117" s="207">
        <v>226438.0</v>
      </c>
      <c r="D117" s="89" t="s">
        <v>1517</v>
      </c>
      <c r="E117" s="89" t="s">
        <v>1372</v>
      </c>
      <c r="F117" s="87" t="s">
        <v>1518</v>
      </c>
      <c r="G117" s="90" t="s">
        <v>13</v>
      </c>
      <c r="H117" s="7">
        <v>9.0</v>
      </c>
      <c r="I117" s="108" t="s">
        <v>77</v>
      </c>
      <c r="J117" s="87" t="s">
        <v>460</v>
      </c>
      <c r="K117" s="93"/>
      <c r="L117" s="108" t="s">
        <v>1519</v>
      </c>
      <c r="M117" s="87"/>
      <c r="N117" s="14"/>
      <c r="O117" s="14"/>
      <c r="P117" s="14"/>
      <c r="Q117" s="14"/>
      <c r="R117" s="14"/>
      <c r="S117" s="14"/>
      <c r="T117" s="14"/>
      <c r="U117" s="14"/>
      <c r="V117" s="14"/>
      <c r="W117" s="14"/>
    </row>
    <row r="118">
      <c r="A118" s="87">
        <v>117.0</v>
      </c>
      <c r="B118" s="7">
        <v>3.0</v>
      </c>
      <c r="C118" s="207">
        <v>242687.0</v>
      </c>
      <c r="D118" s="89" t="s">
        <v>276</v>
      </c>
      <c r="E118" s="89" t="s">
        <v>363</v>
      </c>
      <c r="F118" s="87" t="s">
        <v>1278</v>
      </c>
      <c r="G118" s="90" t="s">
        <v>13</v>
      </c>
      <c r="H118" s="7">
        <v>9.0</v>
      </c>
      <c r="I118" s="108" t="s">
        <v>422</v>
      </c>
      <c r="J118" s="87" t="s">
        <v>460</v>
      </c>
      <c r="K118" s="93"/>
      <c r="L118" s="174" t="s">
        <v>1522</v>
      </c>
      <c r="M118" s="87"/>
      <c r="N118" s="14"/>
      <c r="O118" s="14"/>
      <c r="P118" s="14"/>
      <c r="Q118" s="14"/>
      <c r="R118" s="14"/>
      <c r="S118" s="14"/>
      <c r="T118" s="14"/>
      <c r="U118" s="14"/>
      <c r="V118" s="14"/>
      <c r="W118" s="14"/>
    </row>
    <row r="119">
      <c r="A119" s="87">
        <v>118.0</v>
      </c>
      <c r="B119" s="7">
        <v>4.0</v>
      </c>
      <c r="C119" s="207">
        <v>209544.0</v>
      </c>
      <c r="D119" s="89" t="s">
        <v>276</v>
      </c>
      <c r="E119" s="89" t="s">
        <v>1523</v>
      </c>
      <c r="F119" s="87" t="s">
        <v>964</v>
      </c>
      <c r="G119" s="90" t="s">
        <v>13</v>
      </c>
      <c r="H119" s="7">
        <v>9.0</v>
      </c>
      <c r="I119" s="87" t="s">
        <v>422</v>
      </c>
      <c r="J119" s="87" t="s">
        <v>460</v>
      </c>
      <c r="K119" s="93"/>
      <c r="L119" s="108" t="s">
        <v>1524</v>
      </c>
      <c r="M119" s="87"/>
      <c r="N119" s="14"/>
      <c r="O119" s="14"/>
      <c r="P119" s="14"/>
      <c r="Q119" s="14"/>
      <c r="R119" s="14"/>
      <c r="S119" s="14"/>
      <c r="T119" s="14"/>
      <c r="U119" s="14"/>
      <c r="V119" s="14"/>
      <c r="W119" s="14"/>
    </row>
    <row r="120">
      <c r="A120" s="87">
        <v>119.0</v>
      </c>
      <c r="B120" s="7">
        <v>5.0</v>
      </c>
      <c r="C120" s="207">
        <v>234034.0</v>
      </c>
      <c r="D120" s="89" t="s">
        <v>1532</v>
      </c>
      <c r="E120" s="89" t="s">
        <v>483</v>
      </c>
      <c r="F120" s="87" t="s">
        <v>503</v>
      </c>
      <c r="G120" s="90" t="s">
        <v>13</v>
      </c>
      <c r="H120" s="7">
        <v>9.0</v>
      </c>
      <c r="I120" s="108" t="s">
        <v>422</v>
      </c>
      <c r="J120" s="87" t="s">
        <v>460</v>
      </c>
      <c r="K120" s="93"/>
      <c r="L120" s="108" t="s">
        <v>1533</v>
      </c>
      <c r="M120" s="87"/>
      <c r="N120" s="14"/>
      <c r="O120" s="14"/>
      <c r="P120" s="14"/>
      <c r="Q120" s="14"/>
      <c r="R120" s="14"/>
      <c r="S120" s="14"/>
      <c r="T120" s="14"/>
      <c r="U120" s="14"/>
      <c r="V120" s="14"/>
      <c r="W120" s="14"/>
    </row>
    <row r="121">
      <c r="A121" s="87">
        <v>120.0</v>
      </c>
      <c r="B121" s="7">
        <v>6.0</v>
      </c>
      <c r="C121" s="207">
        <v>234023.0</v>
      </c>
      <c r="D121" s="89" t="s">
        <v>536</v>
      </c>
      <c r="E121" s="89" t="s">
        <v>1534</v>
      </c>
      <c r="F121" s="87" t="s">
        <v>681</v>
      </c>
      <c r="G121" s="90" t="s">
        <v>13</v>
      </c>
      <c r="H121" s="7">
        <v>9.0</v>
      </c>
      <c r="I121" s="108" t="s">
        <v>275</v>
      </c>
      <c r="J121" s="87" t="s">
        <v>460</v>
      </c>
      <c r="K121" s="93"/>
      <c r="L121" s="108" t="s">
        <v>1535</v>
      </c>
      <c r="M121" s="87"/>
      <c r="N121" s="14"/>
      <c r="O121" s="14"/>
      <c r="P121" s="14"/>
      <c r="Q121" s="14"/>
      <c r="R121" s="14"/>
      <c r="S121" s="14"/>
      <c r="T121" s="14"/>
      <c r="U121" s="14"/>
      <c r="V121" s="14"/>
      <c r="W121" s="14"/>
    </row>
    <row r="122">
      <c r="A122" s="87">
        <v>121.0</v>
      </c>
      <c r="B122" s="7">
        <v>7.0</v>
      </c>
      <c r="C122" s="207">
        <v>209747.0</v>
      </c>
      <c r="D122" s="89" t="s">
        <v>1536</v>
      </c>
      <c r="E122" s="89" t="s">
        <v>1082</v>
      </c>
      <c r="F122" s="87" t="s">
        <v>363</v>
      </c>
      <c r="G122" s="90" t="s">
        <v>13</v>
      </c>
      <c r="H122" s="7">
        <v>9.0</v>
      </c>
      <c r="I122" s="108" t="s">
        <v>81</v>
      </c>
      <c r="J122" s="87" t="s">
        <v>460</v>
      </c>
      <c r="K122" s="93"/>
      <c r="L122" s="108" t="s">
        <v>1537</v>
      </c>
      <c r="M122" s="87"/>
      <c r="N122" s="14"/>
      <c r="O122" s="14"/>
      <c r="P122" s="14"/>
      <c r="Q122" s="14"/>
      <c r="R122" s="14"/>
      <c r="S122" s="14"/>
      <c r="T122" s="14"/>
      <c r="U122" s="14"/>
      <c r="V122" s="14"/>
      <c r="W122" s="14"/>
    </row>
    <row r="123">
      <c r="A123" s="87">
        <v>122.0</v>
      </c>
      <c r="B123" s="7">
        <v>8.0</v>
      </c>
      <c r="C123" s="207">
        <v>247181.0</v>
      </c>
      <c r="D123" s="89" t="s">
        <v>1538</v>
      </c>
      <c r="E123" s="89" t="s">
        <v>1539</v>
      </c>
      <c r="F123" s="87" t="s">
        <v>430</v>
      </c>
      <c r="G123" s="90" t="s">
        <v>13</v>
      </c>
      <c r="H123" s="7">
        <v>9.0</v>
      </c>
      <c r="I123" s="87" t="s">
        <v>841</v>
      </c>
      <c r="J123" s="87" t="s">
        <v>460</v>
      </c>
      <c r="K123" s="93"/>
      <c r="L123" s="87" t="s">
        <v>1540</v>
      </c>
      <c r="M123" s="87"/>
      <c r="N123" s="14"/>
      <c r="O123" s="14"/>
      <c r="P123" s="14"/>
      <c r="Q123" s="14"/>
      <c r="R123" s="14"/>
      <c r="S123" s="14"/>
      <c r="T123" s="14"/>
      <c r="U123" s="14"/>
      <c r="V123" s="14"/>
      <c r="W123" s="14"/>
    </row>
    <row r="124">
      <c r="A124" s="87">
        <v>123.0</v>
      </c>
      <c r="B124" s="7">
        <v>9.0</v>
      </c>
      <c r="C124" s="129">
        <v>244277.0</v>
      </c>
      <c r="D124" s="89" t="s">
        <v>62</v>
      </c>
      <c r="E124" s="89" t="s">
        <v>1545</v>
      </c>
      <c r="F124" s="87" t="s">
        <v>1546</v>
      </c>
      <c r="G124" s="90" t="s">
        <v>13</v>
      </c>
      <c r="H124" s="7">
        <v>9.0</v>
      </c>
      <c r="I124" s="87" t="s">
        <v>61</v>
      </c>
      <c r="J124" s="87" t="s">
        <v>460</v>
      </c>
      <c r="K124" s="93"/>
      <c r="L124" s="108" t="s">
        <v>1547</v>
      </c>
      <c r="M124" s="87"/>
      <c r="N124" s="14"/>
      <c r="O124" s="14"/>
      <c r="P124" s="14"/>
      <c r="Q124" s="14"/>
      <c r="R124" s="14"/>
      <c r="S124" s="14"/>
      <c r="T124" s="14"/>
      <c r="U124" s="14"/>
      <c r="V124" s="14"/>
      <c r="W124" s="14"/>
    </row>
    <row r="125">
      <c r="A125" s="87">
        <v>124.0</v>
      </c>
      <c r="B125" s="7">
        <v>10.0</v>
      </c>
      <c r="C125" s="207">
        <v>233245.0</v>
      </c>
      <c r="D125" s="89" t="s">
        <v>62</v>
      </c>
      <c r="E125" s="89" t="s">
        <v>42</v>
      </c>
      <c r="F125" s="87" t="s">
        <v>1548</v>
      </c>
      <c r="G125" s="90" t="s">
        <v>13</v>
      </c>
      <c r="H125" s="7">
        <v>9.0</v>
      </c>
      <c r="I125" s="108" t="s">
        <v>98</v>
      </c>
      <c r="J125" s="87" t="s">
        <v>460</v>
      </c>
      <c r="K125" s="93"/>
      <c r="L125" s="108" t="s">
        <v>1549</v>
      </c>
      <c r="M125" s="87"/>
      <c r="N125" s="14"/>
      <c r="O125" s="14"/>
      <c r="P125" s="14"/>
      <c r="Q125" s="14"/>
      <c r="R125" s="14"/>
      <c r="S125" s="14"/>
      <c r="T125" s="14"/>
      <c r="U125" s="14"/>
      <c r="V125" s="14"/>
      <c r="W125" s="14"/>
    </row>
    <row r="126">
      <c r="A126" s="87">
        <v>125.0</v>
      </c>
      <c r="B126" s="7">
        <v>11.0</v>
      </c>
      <c r="C126" s="207">
        <v>210620.0</v>
      </c>
      <c r="D126" s="89" t="s">
        <v>1553</v>
      </c>
      <c r="E126" s="89" t="s">
        <v>1554</v>
      </c>
      <c r="F126" s="87" t="s">
        <v>349</v>
      </c>
      <c r="G126" s="90" t="s">
        <v>13</v>
      </c>
      <c r="H126" s="7">
        <v>9.0</v>
      </c>
      <c r="I126" s="108" t="s">
        <v>77</v>
      </c>
      <c r="J126" s="87" t="s">
        <v>460</v>
      </c>
      <c r="K126" s="93"/>
      <c r="L126" s="108" t="s">
        <v>1555</v>
      </c>
      <c r="M126" s="87"/>
      <c r="N126" s="14"/>
      <c r="O126" s="14"/>
      <c r="P126" s="14"/>
      <c r="Q126" s="14"/>
      <c r="R126" s="14"/>
      <c r="S126" s="14"/>
      <c r="T126" s="14"/>
      <c r="U126" s="14"/>
      <c r="V126" s="14"/>
      <c r="W126" s="14"/>
    </row>
    <row r="127">
      <c r="A127" s="87">
        <v>126.0</v>
      </c>
      <c r="B127" s="7">
        <v>12.0</v>
      </c>
      <c r="C127" s="207">
        <v>236390.0</v>
      </c>
      <c r="D127" s="89" t="s">
        <v>1427</v>
      </c>
      <c r="E127" s="89" t="s">
        <v>1556</v>
      </c>
      <c r="F127" s="87" t="s">
        <v>567</v>
      </c>
      <c r="G127" s="90" t="s">
        <v>13</v>
      </c>
      <c r="H127" s="7">
        <v>9.0</v>
      </c>
      <c r="I127" s="108" t="s">
        <v>64</v>
      </c>
      <c r="J127" s="87" t="s">
        <v>460</v>
      </c>
      <c r="K127" s="93"/>
      <c r="L127" s="108" t="s">
        <v>1557</v>
      </c>
      <c r="M127" s="87"/>
      <c r="N127" s="14"/>
      <c r="O127" s="14"/>
      <c r="P127" s="14"/>
      <c r="Q127" s="14"/>
      <c r="R127" s="14"/>
      <c r="S127" s="14"/>
      <c r="T127" s="14"/>
      <c r="U127" s="14"/>
      <c r="V127" s="14"/>
      <c r="W127" s="14"/>
    </row>
    <row r="128">
      <c r="A128" s="87">
        <v>127.0</v>
      </c>
      <c r="B128" s="7">
        <v>13.0</v>
      </c>
      <c r="C128" s="207">
        <v>209542.0</v>
      </c>
      <c r="D128" s="89" t="s">
        <v>1560</v>
      </c>
      <c r="E128" s="89" t="s">
        <v>37</v>
      </c>
      <c r="F128" s="87" t="s">
        <v>1561</v>
      </c>
      <c r="G128" s="90" t="s">
        <v>13</v>
      </c>
      <c r="H128" s="7">
        <v>9.0</v>
      </c>
      <c r="I128" s="108" t="s">
        <v>764</v>
      </c>
      <c r="J128" s="87" t="s">
        <v>460</v>
      </c>
      <c r="K128" s="93"/>
      <c r="L128" s="108" t="s">
        <v>1562</v>
      </c>
      <c r="M128" s="87"/>
      <c r="N128" s="14"/>
      <c r="O128" s="14"/>
      <c r="P128" s="14"/>
      <c r="Q128" s="14"/>
      <c r="R128" s="14"/>
      <c r="S128" s="14"/>
      <c r="T128" s="14"/>
      <c r="U128" s="14"/>
      <c r="V128" s="14"/>
      <c r="W128" s="14"/>
    </row>
    <row r="129">
      <c r="A129" s="87">
        <v>128.0</v>
      </c>
      <c r="B129" s="7">
        <v>14.0</v>
      </c>
      <c r="C129" s="207">
        <v>236207.0</v>
      </c>
      <c r="D129" s="89" t="s">
        <v>320</v>
      </c>
      <c r="E129" s="89" t="s">
        <v>375</v>
      </c>
      <c r="F129" s="87" t="s">
        <v>1564</v>
      </c>
      <c r="G129" s="90" t="s">
        <v>13</v>
      </c>
      <c r="H129" s="7">
        <v>9.0</v>
      </c>
      <c r="I129" s="108" t="s">
        <v>14</v>
      </c>
      <c r="J129" s="87" t="s">
        <v>460</v>
      </c>
      <c r="K129" s="93"/>
      <c r="L129" s="108" t="s">
        <v>1565</v>
      </c>
      <c r="M129" s="87"/>
      <c r="N129" s="14"/>
      <c r="O129" s="14"/>
      <c r="P129" s="14"/>
      <c r="Q129" s="14"/>
      <c r="R129" s="14"/>
      <c r="S129" s="14"/>
      <c r="T129" s="14"/>
      <c r="U129" s="14"/>
      <c r="V129" s="14"/>
      <c r="W129" s="14"/>
    </row>
    <row r="130">
      <c r="A130" s="87">
        <v>129.0</v>
      </c>
      <c r="B130" s="7">
        <v>15.0</v>
      </c>
      <c r="C130" s="207">
        <v>234037.0</v>
      </c>
      <c r="D130" s="89" t="s">
        <v>1566</v>
      </c>
      <c r="E130" s="89" t="s">
        <v>1567</v>
      </c>
      <c r="F130" s="87" t="s">
        <v>147</v>
      </c>
      <c r="G130" s="90" t="s">
        <v>13</v>
      </c>
      <c r="H130" s="7">
        <v>9.0</v>
      </c>
      <c r="I130" s="108" t="s">
        <v>422</v>
      </c>
      <c r="J130" s="87" t="s">
        <v>460</v>
      </c>
      <c r="K130" s="93"/>
      <c r="L130" s="174" t="s">
        <v>1568</v>
      </c>
      <c r="M130" s="87"/>
      <c r="N130" s="14"/>
      <c r="O130" s="14"/>
      <c r="P130" s="14"/>
      <c r="Q130" s="14"/>
      <c r="R130" s="14"/>
      <c r="S130" s="14"/>
      <c r="T130" s="14"/>
      <c r="U130" s="14"/>
      <c r="V130" s="14"/>
      <c r="W130" s="14"/>
    </row>
    <row r="131">
      <c r="A131" s="87">
        <v>130.0</v>
      </c>
      <c r="B131" s="7">
        <v>16.0</v>
      </c>
      <c r="C131" s="208">
        <v>209475.0</v>
      </c>
      <c r="D131" s="114" t="s">
        <v>1510</v>
      </c>
      <c r="E131" s="114" t="s">
        <v>1511</v>
      </c>
      <c r="F131" s="115" t="s">
        <v>11</v>
      </c>
      <c r="G131" s="104" t="s">
        <v>13</v>
      </c>
      <c r="H131" s="116">
        <v>9.0</v>
      </c>
      <c r="I131" s="121" t="s">
        <v>119</v>
      </c>
      <c r="J131" s="115" t="s">
        <v>460</v>
      </c>
      <c r="K131" s="117">
        <v>40.0</v>
      </c>
      <c r="L131" s="137"/>
      <c r="M131" s="87"/>
      <c r="N131" s="14"/>
      <c r="O131" s="14"/>
      <c r="P131" s="14"/>
      <c r="Q131" s="14"/>
      <c r="R131" s="14"/>
      <c r="S131" s="14"/>
      <c r="T131" s="14"/>
      <c r="U131" s="14"/>
      <c r="V131" s="14"/>
      <c r="W131" s="14"/>
    </row>
    <row r="132">
      <c r="A132" s="87">
        <v>131.0</v>
      </c>
      <c r="B132" s="7">
        <v>17.0</v>
      </c>
      <c r="C132" s="208">
        <v>233419.0</v>
      </c>
      <c r="D132" s="114" t="s">
        <v>58</v>
      </c>
      <c r="E132" s="114" t="s">
        <v>63</v>
      </c>
      <c r="F132" s="115" t="s">
        <v>1513</v>
      </c>
      <c r="G132" s="104" t="s">
        <v>13</v>
      </c>
      <c r="H132" s="116">
        <v>9.0</v>
      </c>
      <c r="I132" s="121" t="s">
        <v>14</v>
      </c>
      <c r="J132" s="115" t="s">
        <v>460</v>
      </c>
      <c r="K132" s="117">
        <v>40.0</v>
      </c>
      <c r="L132" s="137"/>
      <c r="M132" s="87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>
      <c r="A133" s="87">
        <v>132.0</v>
      </c>
      <c r="B133" s="7">
        <v>18.0</v>
      </c>
      <c r="C133" s="208">
        <v>236291.0</v>
      </c>
      <c r="D133" s="114" t="s">
        <v>863</v>
      </c>
      <c r="E133" s="114" t="s">
        <v>1520</v>
      </c>
      <c r="F133" s="115" t="s">
        <v>1505</v>
      </c>
      <c r="G133" s="104" t="s">
        <v>13</v>
      </c>
      <c r="H133" s="116">
        <v>9.0</v>
      </c>
      <c r="I133" s="121" t="s">
        <v>81</v>
      </c>
      <c r="J133" s="115" t="s">
        <v>460</v>
      </c>
      <c r="K133" s="117">
        <v>40.0</v>
      </c>
      <c r="L133" s="137"/>
      <c r="M133" s="87"/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>
      <c r="A134" s="87">
        <v>133.0</v>
      </c>
      <c r="B134" s="7">
        <v>19.0</v>
      </c>
      <c r="C134" s="208">
        <v>241093.0</v>
      </c>
      <c r="D134" s="114" t="s">
        <v>1099</v>
      </c>
      <c r="E134" s="114" t="s">
        <v>34</v>
      </c>
      <c r="F134" s="115" t="s">
        <v>1530</v>
      </c>
      <c r="G134" s="104" t="s">
        <v>13</v>
      </c>
      <c r="H134" s="116">
        <v>9.0</v>
      </c>
      <c r="I134" s="121" t="s">
        <v>205</v>
      </c>
      <c r="J134" s="115" t="s">
        <v>460</v>
      </c>
      <c r="K134" s="117">
        <v>40.0</v>
      </c>
      <c r="L134" s="137"/>
      <c r="M134" s="87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>
      <c r="A135" s="87">
        <v>134.0</v>
      </c>
      <c r="B135" s="7">
        <v>20.0</v>
      </c>
      <c r="C135" s="208">
        <v>236946.0</v>
      </c>
      <c r="D135" s="114" t="s">
        <v>1541</v>
      </c>
      <c r="E135" s="114" t="s">
        <v>1542</v>
      </c>
      <c r="F135" s="115" t="s">
        <v>1543</v>
      </c>
      <c r="G135" s="104" t="s">
        <v>13</v>
      </c>
      <c r="H135" s="116">
        <v>9.0</v>
      </c>
      <c r="I135" s="115" t="s">
        <v>119</v>
      </c>
      <c r="J135" s="115" t="s">
        <v>460</v>
      </c>
      <c r="K135" s="117">
        <v>40.0</v>
      </c>
      <c r="L135" s="137"/>
      <c r="M135" s="87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>
      <c r="A136" s="87">
        <v>135.0</v>
      </c>
      <c r="B136" s="7">
        <v>21.0</v>
      </c>
      <c r="C136" s="208">
        <v>242010.0</v>
      </c>
      <c r="D136" s="114" t="s">
        <v>173</v>
      </c>
      <c r="E136" s="114" t="s">
        <v>1550</v>
      </c>
      <c r="F136" s="115" t="s">
        <v>1551</v>
      </c>
      <c r="G136" s="104" t="s">
        <v>13</v>
      </c>
      <c r="H136" s="116">
        <v>9.0</v>
      </c>
      <c r="I136" s="121" t="s">
        <v>205</v>
      </c>
      <c r="J136" s="115" t="s">
        <v>460</v>
      </c>
      <c r="K136" s="117">
        <v>40.0</v>
      </c>
      <c r="L136" s="137"/>
      <c r="M136" s="87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>
      <c r="A137" s="87">
        <v>136.0</v>
      </c>
      <c r="B137" s="7">
        <v>22.0</v>
      </c>
      <c r="C137" s="208">
        <v>238666.0</v>
      </c>
      <c r="D137" s="114" t="s">
        <v>1525</v>
      </c>
      <c r="E137" s="114" t="s">
        <v>1478</v>
      </c>
      <c r="F137" s="115" t="s">
        <v>440</v>
      </c>
      <c r="G137" s="104" t="s">
        <v>13</v>
      </c>
      <c r="H137" s="116">
        <v>9.0</v>
      </c>
      <c r="I137" s="121" t="s">
        <v>119</v>
      </c>
      <c r="J137" s="115" t="s">
        <v>460</v>
      </c>
      <c r="K137" s="117">
        <v>60.0</v>
      </c>
      <c r="L137" s="137"/>
      <c r="M137" s="87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>
      <c r="A138" s="87">
        <v>137.0</v>
      </c>
      <c r="B138" s="7">
        <v>23.0</v>
      </c>
      <c r="C138" s="208">
        <v>228798.0</v>
      </c>
      <c r="D138" s="114" t="s">
        <v>1527</v>
      </c>
      <c r="E138" s="114" t="s">
        <v>1528</v>
      </c>
      <c r="F138" s="115" t="s">
        <v>28</v>
      </c>
      <c r="G138" s="104" t="s">
        <v>13</v>
      </c>
      <c r="H138" s="116">
        <v>9.0</v>
      </c>
      <c r="I138" s="121" t="s">
        <v>201</v>
      </c>
      <c r="J138" s="115" t="s">
        <v>460</v>
      </c>
      <c r="K138" s="117">
        <v>60.0</v>
      </c>
      <c r="L138" s="137"/>
      <c r="M138" s="87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>
      <c r="A139" s="87">
        <v>138.0</v>
      </c>
      <c r="B139" s="7">
        <v>24.0</v>
      </c>
      <c r="C139" s="208">
        <v>228797.0</v>
      </c>
      <c r="D139" s="114" t="s">
        <v>1558</v>
      </c>
      <c r="E139" s="114" t="s">
        <v>1528</v>
      </c>
      <c r="F139" s="115" t="s">
        <v>28</v>
      </c>
      <c r="G139" s="104" t="s">
        <v>13</v>
      </c>
      <c r="H139" s="116">
        <v>9.0</v>
      </c>
      <c r="I139" s="121" t="s">
        <v>77</v>
      </c>
      <c r="J139" s="115" t="s">
        <v>460</v>
      </c>
      <c r="K139" s="117">
        <v>60.0</v>
      </c>
      <c r="L139" s="137"/>
      <c r="M139" s="87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>
      <c r="A140" s="87">
        <v>139.0</v>
      </c>
      <c r="B140" s="7">
        <v>25.0</v>
      </c>
      <c r="C140" s="208">
        <v>241740.0</v>
      </c>
      <c r="D140" s="114" t="s">
        <v>1569</v>
      </c>
      <c r="E140" s="114" t="s">
        <v>1570</v>
      </c>
      <c r="F140" s="115" t="s">
        <v>375</v>
      </c>
      <c r="G140" s="104" t="s">
        <v>13</v>
      </c>
      <c r="H140" s="116">
        <v>9.0</v>
      </c>
      <c r="I140" s="121" t="s">
        <v>14</v>
      </c>
      <c r="J140" s="115" t="s">
        <v>460</v>
      </c>
      <c r="K140" s="117">
        <v>60.0</v>
      </c>
      <c r="L140" s="137"/>
      <c r="M140" s="87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>
      <c r="A141" s="87">
        <v>140.0</v>
      </c>
      <c r="B141" s="7">
        <v>26.0</v>
      </c>
      <c r="C141" s="208">
        <v>239357.0</v>
      </c>
      <c r="D141" s="114" t="s">
        <v>1508</v>
      </c>
      <c r="E141" s="114" t="s">
        <v>375</v>
      </c>
      <c r="F141" s="115" t="s">
        <v>903</v>
      </c>
      <c r="G141" s="104" t="s">
        <v>13</v>
      </c>
      <c r="H141" s="116">
        <v>9.0</v>
      </c>
      <c r="I141" s="115" t="s">
        <v>98</v>
      </c>
      <c r="J141" s="115" t="s">
        <v>460</v>
      </c>
      <c r="K141" s="117">
        <v>90.0</v>
      </c>
      <c r="L141" s="137"/>
      <c r="M141" s="87"/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>
      <c r="A142" s="87">
        <v>141.0</v>
      </c>
      <c r="B142" s="7">
        <v>27.0</v>
      </c>
      <c r="C142" s="208">
        <v>241386.0</v>
      </c>
      <c r="D142" s="114" t="s">
        <v>58</v>
      </c>
      <c r="E142" s="114" t="s">
        <v>774</v>
      </c>
      <c r="F142" s="115" t="s">
        <v>1515</v>
      </c>
      <c r="G142" s="104" t="s">
        <v>13</v>
      </c>
      <c r="H142" s="116">
        <v>9.0</v>
      </c>
      <c r="I142" s="121" t="s">
        <v>64</v>
      </c>
      <c r="J142" s="115" t="s">
        <v>460</v>
      </c>
      <c r="K142" s="117">
        <v>90.0</v>
      </c>
      <c r="L142" s="137"/>
      <c r="M142" s="87"/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>
      <c r="A143" s="87">
        <v>142.0</v>
      </c>
      <c r="B143" s="7">
        <v>28.0</v>
      </c>
      <c r="C143" s="209">
        <v>209742.0</v>
      </c>
      <c r="D143" s="53" t="s">
        <v>320</v>
      </c>
      <c r="E143" s="53" t="s">
        <v>325</v>
      </c>
      <c r="F143" s="57" t="s">
        <v>804</v>
      </c>
      <c r="G143" s="56" t="s">
        <v>13</v>
      </c>
      <c r="H143" s="56">
        <v>9.0</v>
      </c>
      <c r="I143" s="60" t="s">
        <v>64</v>
      </c>
      <c r="J143" s="57" t="s">
        <v>460</v>
      </c>
      <c r="K143" s="68"/>
      <c r="L143" s="87"/>
      <c r="M143" s="89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>
      <c r="A144" s="87">
        <v>143.0</v>
      </c>
      <c r="B144" s="7">
        <v>29.0</v>
      </c>
      <c r="C144" s="207">
        <v>209854.0</v>
      </c>
      <c r="D144" s="89" t="s">
        <v>1573</v>
      </c>
      <c r="E144" s="89" t="s">
        <v>1574</v>
      </c>
      <c r="F144" s="87" t="s">
        <v>1575</v>
      </c>
      <c r="G144" s="90" t="s">
        <v>22</v>
      </c>
      <c r="H144" s="7">
        <v>9.0</v>
      </c>
      <c r="I144" s="87" t="s">
        <v>275</v>
      </c>
      <c r="J144" s="87" t="s">
        <v>460</v>
      </c>
      <c r="K144" s="93"/>
      <c r="L144" s="108" t="s">
        <v>1576</v>
      </c>
      <c r="M144" s="87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>
      <c r="A145" s="87">
        <v>144.0</v>
      </c>
      <c r="B145" s="7">
        <v>30.0</v>
      </c>
      <c r="C145" s="207">
        <v>235559.0</v>
      </c>
      <c r="D145" s="89" t="s">
        <v>1579</v>
      </c>
      <c r="E145" s="89" t="s">
        <v>1580</v>
      </c>
      <c r="F145" s="87" t="s">
        <v>837</v>
      </c>
      <c r="G145" s="90" t="s">
        <v>22</v>
      </c>
      <c r="H145" s="7">
        <v>9.0</v>
      </c>
      <c r="I145" s="108" t="s">
        <v>81</v>
      </c>
      <c r="J145" s="87" t="s">
        <v>460</v>
      </c>
      <c r="K145" s="93"/>
      <c r="L145" s="108" t="s">
        <v>1581</v>
      </c>
      <c r="M145" s="87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>
      <c r="A146" s="87">
        <v>145.0</v>
      </c>
      <c r="B146" s="7">
        <v>31.0</v>
      </c>
      <c r="C146" s="207">
        <v>209729.0</v>
      </c>
      <c r="D146" s="89" t="s">
        <v>261</v>
      </c>
      <c r="E146" s="89" t="s">
        <v>1582</v>
      </c>
      <c r="F146" s="87" t="s">
        <v>1520</v>
      </c>
      <c r="G146" s="90" t="s">
        <v>22</v>
      </c>
      <c r="H146" s="7">
        <v>9.0</v>
      </c>
      <c r="I146" s="108" t="s">
        <v>201</v>
      </c>
      <c r="J146" s="87" t="s">
        <v>460</v>
      </c>
      <c r="K146" s="93"/>
      <c r="L146" s="174" t="s">
        <v>1583</v>
      </c>
      <c r="M146" s="87"/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>
      <c r="A147" s="87">
        <v>146.0</v>
      </c>
      <c r="B147" s="7">
        <v>32.0</v>
      </c>
      <c r="C147" s="207">
        <v>209782.0</v>
      </c>
      <c r="D147" s="89" t="s">
        <v>1584</v>
      </c>
      <c r="E147" s="89" t="s">
        <v>415</v>
      </c>
      <c r="F147" s="87" t="s">
        <v>1585</v>
      </c>
      <c r="G147" s="90" t="s">
        <v>22</v>
      </c>
      <c r="H147" s="7">
        <v>9.0</v>
      </c>
      <c r="I147" s="108" t="s">
        <v>61</v>
      </c>
      <c r="J147" s="87" t="s">
        <v>460</v>
      </c>
      <c r="K147" s="93"/>
      <c r="L147" s="108" t="s">
        <v>1586</v>
      </c>
      <c r="M147" s="87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>
      <c r="A148" s="87">
        <v>147.0</v>
      </c>
      <c r="B148" s="7">
        <v>33.0</v>
      </c>
      <c r="C148" s="207">
        <v>238634.0</v>
      </c>
      <c r="D148" s="89" t="s">
        <v>1587</v>
      </c>
      <c r="E148" s="89" t="s">
        <v>1588</v>
      </c>
      <c r="F148" s="87" t="s">
        <v>1589</v>
      </c>
      <c r="G148" s="90" t="s">
        <v>22</v>
      </c>
      <c r="H148" s="7">
        <v>9.0</v>
      </c>
      <c r="I148" s="108" t="s">
        <v>1590</v>
      </c>
      <c r="J148" s="87" t="s">
        <v>460</v>
      </c>
      <c r="K148" s="93"/>
      <c r="L148" s="108" t="s">
        <v>1591</v>
      </c>
      <c r="M148" s="87"/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>
      <c r="A149" s="87">
        <v>148.0</v>
      </c>
      <c r="B149" s="7">
        <v>34.0</v>
      </c>
      <c r="C149" s="207">
        <v>209831.0</v>
      </c>
      <c r="D149" s="89" t="s">
        <v>1592</v>
      </c>
      <c r="E149" s="89" t="s">
        <v>494</v>
      </c>
      <c r="F149" s="87" t="s">
        <v>1593</v>
      </c>
      <c r="G149" s="90" t="s">
        <v>22</v>
      </c>
      <c r="H149" s="7">
        <v>9.0</v>
      </c>
      <c r="I149" s="108" t="s">
        <v>764</v>
      </c>
      <c r="J149" s="87" t="s">
        <v>460</v>
      </c>
      <c r="K149" s="93"/>
      <c r="L149" s="108" t="s">
        <v>1594</v>
      </c>
      <c r="M149" s="87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>
      <c r="A150" s="87">
        <v>149.0</v>
      </c>
      <c r="B150" s="7">
        <v>35.0</v>
      </c>
      <c r="C150" s="207">
        <v>219949.0</v>
      </c>
      <c r="D150" s="89" t="s">
        <v>1597</v>
      </c>
      <c r="E150" s="89" t="s">
        <v>1319</v>
      </c>
      <c r="F150" s="87" t="s">
        <v>1320</v>
      </c>
      <c r="G150" s="90" t="s">
        <v>22</v>
      </c>
      <c r="H150" s="7">
        <v>9.0</v>
      </c>
      <c r="I150" s="108" t="s">
        <v>81</v>
      </c>
      <c r="J150" s="87" t="s">
        <v>460</v>
      </c>
      <c r="K150" s="93"/>
      <c r="L150" s="174" t="s">
        <v>1598</v>
      </c>
      <c r="M150" s="87"/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>
      <c r="A151" s="87">
        <v>150.0</v>
      </c>
      <c r="B151" s="7">
        <v>36.0</v>
      </c>
      <c r="C151" s="207">
        <v>210144.0</v>
      </c>
      <c r="D151" s="89" t="s">
        <v>1599</v>
      </c>
      <c r="E151" s="89" t="s">
        <v>1600</v>
      </c>
      <c r="F151" s="87" t="s">
        <v>24</v>
      </c>
      <c r="G151" s="90" t="s">
        <v>22</v>
      </c>
      <c r="H151" s="7">
        <v>9.0</v>
      </c>
      <c r="I151" s="108" t="s">
        <v>119</v>
      </c>
      <c r="J151" s="87" t="s">
        <v>460</v>
      </c>
      <c r="K151" s="93"/>
      <c r="L151" s="108" t="s">
        <v>1601</v>
      </c>
      <c r="M151" s="87"/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>
      <c r="A152" s="87">
        <v>151.0</v>
      </c>
      <c r="B152" s="7">
        <v>37.0</v>
      </c>
      <c r="C152" s="207">
        <v>209876.0</v>
      </c>
      <c r="D152" s="89" t="s">
        <v>476</v>
      </c>
      <c r="E152" s="89" t="s">
        <v>339</v>
      </c>
      <c r="F152" s="87" t="s">
        <v>1602</v>
      </c>
      <c r="G152" s="90" t="s">
        <v>22</v>
      </c>
      <c r="H152" s="7">
        <v>9.0</v>
      </c>
      <c r="I152" s="108" t="s">
        <v>205</v>
      </c>
      <c r="J152" s="87" t="s">
        <v>460</v>
      </c>
      <c r="K152" s="93"/>
      <c r="L152" s="108" t="s">
        <v>1603</v>
      </c>
      <c r="M152" s="87"/>
      <c r="N152" s="14"/>
      <c r="O152" s="14"/>
      <c r="P152" s="14"/>
      <c r="Q152" s="14"/>
      <c r="R152" s="14"/>
      <c r="S152" s="14"/>
      <c r="T152" s="14"/>
      <c r="U152" s="14"/>
      <c r="V152" s="14"/>
      <c r="W152" s="14"/>
    </row>
    <row r="153">
      <c r="A153" s="87">
        <v>152.0</v>
      </c>
      <c r="B153" s="7">
        <v>38.0</v>
      </c>
      <c r="C153" s="208">
        <v>228639.0</v>
      </c>
      <c r="D153" s="114" t="s">
        <v>1577</v>
      </c>
      <c r="E153" s="114" t="s">
        <v>430</v>
      </c>
      <c r="F153" s="115" t="s">
        <v>846</v>
      </c>
      <c r="G153" s="104" t="s">
        <v>22</v>
      </c>
      <c r="H153" s="116">
        <v>9.0</v>
      </c>
      <c r="I153" s="121" t="s">
        <v>422</v>
      </c>
      <c r="J153" s="115" t="s">
        <v>460</v>
      </c>
      <c r="K153" s="117">
        <v>60.0</v>
      </c>
      <c r="L153" s="137"/>
      <c r="M153" s="87"/>
      <c r="N153" s="14"/>
      <c r="O153" s="14"/>
      <c r="P153" s="14"/>
      <c r="Q153" s="14"/>
      <c r="R153" s="14"/>
      <c r="S153" s="14"/>
      <c r="T153" s="14"/>
      <c r="U153" s="14"/>
      <c r="V153" s="14"/>
      <c r="W153" s="14"/>
    </row>
    <row r="154">
      <c r="A154" s="87">
        <v>153.0</v>
      </c>
      <c r="B154" s="7">
        <v>39.0</v>
      </c>
      <c r="C154" s="208">
        <v>240277.0</v>
      </c>
      <c r="D154" s="114" t="s">
        <v>1595</v>
      </c>
      <c r="E154" s="114" t="s">
        <v>1008</v>
      </c>
      <c r="F154" s="115" t="s">
        <v>1203</v>
      </c>
      <c r="G154" s="104" t="s">
        <v>22</v>
      </c>
      <c r="H154" s="116">
        <v>9.0</v>
      </c>
      <c r="I154" s="121" t="s">
        <v>232</v>
      </c>
      <c r="J154" s="115" t="s">
        <v>460</v>
      </c>
      <c r="K154" s="117">
        <v>80.0</v>
      </c>
      <c r="L154" s="137"/>
      <c r="M154" s="87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>
      <c r="A155" s="87">
        <v>154.0</v>
      </c>
      <c r="B155" s="7">
        <v>40.0</v>
      </c>
      <c r="C155" s="172">
        <v>251192.0</v>
      </c>
      <c r="D155" s="89" t="s">
        <v>1188</v>
      </c>
      <c r="E155" s="89" t="s">
        <v>1189</v>
      </c>
      <c r="F155" s="87" t="s">
        <v>67</v>
      </c>
      <c r="G155" s="90" t="s">
        <v>13</v>
      </c>
      <c r="H155" s="173">
        <v>10.0</v>
      </c>
      <c r="I155" s="87" t="s">
        <v>943</v>
      </c>
      <c r="J155" s="87" t="s">
        <v>460</v>
      </c>
      <c r="K155" s="93"/>
      <c r="L155" s="174" t="s">
        <v>1190</v>
      </c>
      <c r="M155" s="87"/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>
      <c r="A156" s="87">
        <v>155.0</v>
      </c>
      <c r="B156" s="7">
        <v>41.0</v>
      </c>
      <c r="C156" s="172">
        <v>255071.0</v>
      </c>
      <c r="D156" s="89" t="s">
        <v>1192</v>
      </c>
      <c r="E156" s="89" t="s">
        <v>1193</v>
      </c>
      <c r="F156" s="87" t="s">
        <v>1194</v>
      </c>
      <c r="G156" s="90" t="s">
        <v>13</v>
      </c>
      <c r="H156" s="173">
        <v>10.0</v>
      </c>
      <c r="I156" s="87" t="s">
        <v>119</v>
      </c>
      <c r="J156" s="87" t="s">
        <v>460</v>
      </c>
      <c r="K156" s="93"/>
      <c r="L156" s="174" t="s">
        <v>1195</v>
      </c>
      <c r="M156" s="87"/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>
      <c r="A157" s="87">
        <v>156.0</v>
      </c>
      <c r="B157" s="7">
        <v>42.0</v>
      </c>
      <c r="C157" s="172">
        <v>255802.0</v>
      </c>
      <c r="D157" s="89" t="s">
        <v>1202</v>
      </c>
      <c r="E157" s="89" t="s">
        <v>1203</v>
      </c>
      <c r="F157" s="87" t="s">
        <v>1204</v>
      </c>
      <c r="G157" s="90" t="s">
        <v>13</v>
      </c>
      <c r="H157" s="173">
        <v>10.0</v>
      </c>
      <c r="I157" s="87" t="s">
        <v>119</v>
      </c>
      <c r="J157" s="87" t="s">
        <v>460</v>
      </c>
      <c r="K157" s="93"/>
      <c r="L157" s="174" t="s">
        <v>1205</v>
      </c>
      <c r="M157" s="87"/>
      <c r="N157" s="14"/>
      <c r="O157" s="14"/>
      <c r="P157" s="14"/>
      <c r="Q157" s="14"/>
      <c r="R157" s="14"/>
      <c r="S157" s="14"/>
      <c r="T157" s="14"/>
      <c r="U157" s="14"/>
      <c r="V157" s="14"/>
      <c r="W157" s="14"/>
    </row>
    <row r="158">
      <c r="A158" s="87">
        <v>157.0</v>
      </c>
      <c r="B158" s="7">
        <v>43.0</v>
      </c>
      <c r="C158" s="172">
        <v>255070.0</v>
      </c>
      <c r="D158" s="89" t="s">
        <v>1211</v>
      </c>
      <c r="E158" s="89" t="s">
        <v>1193</v>
      </c>
      <c r="F158" s="87" t="s">
        <v>1194</v>
      </c>
      <c r="G158" s="90" t="s">
        <v>13</v>
      </c>
      <c r="H158" s="173">
        <v>10.0</v>
      </c>
      <c r="I158" s="87" t="s">
        <v>119</v>
      </c>
      <c r="J158" s="87" t="s">
        <v>460</v>
      </c>
      <c r="K158" s="93"/>
      <c r="L158" s="174" t="s">
        <v>1212</v>
      </c>
      <c r="M158" s="87"/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>
      <c r="A159" s="87">
        <v>158.0</v>
      </c>
      <c r="B159" s="7">
        <v>44.0</v>
      </c>
      <c r="C159" s="172">
        <v>251212.0</v>
      </c>
      <c r="D159" s="89" t="s">
        <v>69</v>
      </c>
      <c r="E159" s="89" t="s">
        <v>339</v>
      </c>
      <c r="F159" s="87" t="s">
        <v>1074</v>
      </c>
      <c r="G159" s="90" t="s">
        <v>13</v>
      </c>
      <c r="H159" s="173">
        <v>10.0</v>
      </c>
      <c r="I159" s="87" t="s">
        <v>1216</v>
      </c>
      <c r="J159" s="87" t="s">
        <v>460</v>
      </c>
      <c r="K159" s="93"/>
      <c r="L159" s="174" t="s">
        <v>1217</v>
      </c>
      <c r="M159" s="87"/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>
      <c r="A160" s="87">
        <v>159.0</v>
      </c>
      <c r="B160" s="7">
        <v>45.0</v>
      </c>
      <c r="C160" s="168">
        <v>264695.0</v>
      </c>
      <c r="D160" s="114" t="s">
        <v>1181</v>
      </c>
      <c r="E160" s="114" t="s">
        <v>1182</v>
      </c>
      <c r="F160" s="115" t="s">
        <v>953</v>
      </c>
      <c r="G160" s="104" t="s">
        <v>13</v>
      </c>
      <c r="H160" s="169">
        <v>10.0</v>
      </c>
      <c r="I160" s="115" t="s">
        <v>119</v>
      </c>
      <c r="J160" s="115" t="s">
        <v>460</v>
      </c>
      <c r="K160" s="117">
        <v>40.0</v>
      </c>
      <c r="L160" s="137"/>
      <c r="M160" s="87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>
      <c r="A161" s="87">
        <v>160.0</v>
      </c>
      <c r="B161" s="7">
        <v>46.0</v>
      </c>
      <c r="C161" s="168">
        <v>248680.0</v>
      </c>
      <c r="D161" s="114" t="s">
        <v>173</v>
      </c>
      <c r="E161" s="114" t="s">
        <v>1213</v>
      </c>
      <c r="F161" s="115" t="s">
        <v>1214</v>
      </c>
      <c r="G161" s="104" t="s">
        <v>13</v>
      </c>
      <c r="H161" s="169">
        <v>10.0</v>
      </c>
      <c r="I161" s="115" t="s">
        <v>61</v>
      </c>
      <c r="J161" s="115" t="s">
        <v>460</v>
      </c>
      <c r="K161" s="117">
        <v>60.0</v>
      </c>
      <c r="L161" s="137"/>
      <c r="M161" s="87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>
      <c r="A162" s="87">
        <v>161.0</v>
      </c>
      <c r="B162" s="7">
        <v>47.0</v>
      </c>
      <c r="C162" s="168">
        <v>260438.0</v>
      </c>
      <c r="D162" s="184" t="s">
        <v>1207</v>
      </c>
      <c r="E162" s="184" t="s">
        <v>1208</v>
      </c>
      <c r="F162" s="121" t="s">
        <v>430</v>
      </c>
      <c r="G162" s="104" t="s">
        <v>13</v>
      </c>
      <c r="H162" s="169">
        <v>10.0</v>
      </c>
      <c r="I162" s="115" t="s">
        <v>119</v>
      </c>
      <c r="J162" s="115" t="s">
        <v>460</v>
      </c>
      <c r="K162" s="117">
        <v>80.0</v>
      </c>
      <c r="L162" s="137"/>
      <c r="M162" s="87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>
      <c r="A163" s="87">
        <v>162.0</v>
      </c>
      <c r="B163" s="7">
        <v>48.0</v>
      </c>
      <c r="C163" s="168">
        <v>278809.0</v>
      </c>
      <c r="D163" s="114" t="s">
        <v>1185</v>
      </c>
      <c r="E163" s="114" t="s">
        <v>1186</v>
      </c>
      <c r="F163" s="115" t="s">
        <v>864</v>
      </c>
      <c r="G163" s="104" t="s">
        <v>13</v>
      </c>
      <c r="H163" s="169">
        <v>10.0</v>
      </c>
      <c r="I163" s="115" t="s">
        <v>14</v>
      </c>
      <c r="J163" s="115" t="s">
        <v>460</v>
      </c>
      <c r="K163" s="117">
        <v>90.0</v>
      </c>
      <c r="L163" s="137"/>
      <c r="M163" s="87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>
      <c r="A164" s="87">
        <v>163.0</v>
      </c>
      <c r="B164" s="7">
        <v>49.0</v>
      </c>
      <c r="C164" s="168">
        <v>238257.0</v>
      </c>
      <c r="D164" s="114" t="s">
        <v>1197</v>
      </c>
      <c r="E164" s="114" t="s">
        <v>1198</v>
      </c>
      <c r="F164" s="115" t="s">
        <v>1199</v>
      </c>
      <c r="G164" s="104" t="s">
        <v>13</v>
      </c>
      <c r="H164" s="169">
        <v>10.0</v>
      </c>
      <c r="I164" s="115" t="s">
        <v>822</v>
      </c>
      <c r="J164" s="115" t="s">
        <v>460</v>
      </c>
      <c r="K164" s="117">
        <v>90.0</v>
      </c>
      <c r="L164" s="137"/>
      <c r="M164" s="87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>
      <c r="A165" s="87">
        <v>164.0</v>
      </c>
      <c r="B165" s="7">
        <v>50.0</v>
      </c>
      <c r="C165" s="59">
        <v>264311.0</v>
      </c>
      <c r="D165" s="53" t="s">
        <v>798</v>
      </c>
      <c r="E165" s="53" t="s">
        <v>799</v>
      </c>
      <c r="F165" s="57" t="s">
        <v>800</v>
      </c>
      <c r="G165" s="61" t="s">
        <v>13</v>
      </c>
      <c r="H165" s="61">
        <v>10.0</v>
      </c>
      <c r="I165" s="57" t="s">
        <v>643</v>
      </c>
      <c r="J165" s="57" t="s">
        <v>460</v>
      </c>
      <c r="K165" s="68"/>
      <c r="L165" s="87"/>
      <c r="M165" s="89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>
      <c r="A166" s="87">
        <v>165.0</v>
      </c>
      <c r="B166" s="7">
        <v>51.0</v>
      </c>
      <c r="C166" s="172">
        <v>261629.0</v>
      </c>
      <c r="D166" s="185" t="s">
        <v>1218</v>
      </c>
      <c r="E166" s="185" t="s">
        <v>1219</v>
      </c>
      <c r="F166" s="108" t="s">
        <v>1220</v>
      </c>
      <c r="G166" s="90" t="s">
        <v>22</v>
      </c>
      <c r="H166" s="173">
        <v>10.0</v>
      </c>
      <c r="I166" s="87" t="s">
        <v>61</v>
      </c>
      <c r="J166" s="87" t="s">
        <v>460</v>
      </c>
      <c r="K166" s="93"/>
      <c r="L166" s="174" t="s">
        <v>1221</v>
      </c>
      <c r="M166" s="87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>
      <c r="A167" s="87">
        <v>166.0</v>
      </c>
      <c r="B167" s="7">
        <v>52.0</v>
      </c>
      <c r="C167" s="172">
        <v>249894.0</v>
      </c>
      <c r="D167" s="89" t="s">
        <v>1227</v>
      </c>
      <c r="E167" s="89" t="s">
        <v>1125</v>
      </c>
      <c r="F167" s="87" t="s">
        <v>1228</v>
      </c>
      <c r="G167" s="90" t="s">
        <v>22</v>
      </c>
      <c r="H167" s="173">
        <v>10.0</v>
      </c>
      <c r="I167" s="87" t="s">
        <v>1229</v>
      </c>
      <c r="J167" s="87" t="s">
        <v>460</v>
      </c>
      <c r="K167" s="93"/>
      <c r="L167" s="174" t="s">
        <v>1230</v>
      </c>
      <c r="M167" s="87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>
      <c r="A168" s="87">
        <v>167.0</v>
      </c>
      <c r="B168" s="7">
        <v>53.0</v>
      </c>
      <c r="C168" s="168">
        <v>251197.0</v>
      </c>
      <c r="D168" s="114" t="s">
        <v>773</v>
      </c>
      <c r="E168" s="114" t="s">
        <v>1222</v>
      </c>
      <c r="F168" s="115" t="s">
        <v>1223</v>
      </c>
      <c r="G168" s="104" t="s">
        <v>22</v>
      </c>
      <c r="H168" s="169">
        <v>10.0</v>
      </c>
      <c r="I168" s="115" t="s">
        <v>205</v>
      </c>
      <c r="J168" s="115" t="s">
        <v>460</v>
      </c>
      <c r="K168" s="117">
        <v>40.0</v>
      </c>
      <c r="L168" s="137"/>
      <c r="M168" s="87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>
      <c r="A169" s="87">
        <v>168.0</v>
      </c>
      <c r="B169" s="7">
        <v>54.0</v>
      </c>
      <c r="C169" s="168">
        <v>266946.0</v>
      </c>
      <c r="D169" s="184" t="s">
        <v>1232</v>
      </c>
      <c r="E169" s="184" t="s">
        <v>1233</v>
      </c>
      <c r="F169" s="121" t="s">
        <v>430</v>
      </c>
      <c r="G169" s="104" t="s">
        <v>22</v>
      </c>
      <c r="H169" s="169">
        <v>10.0</v>
      </c>
      <c r="I169" s="115" t="s">
        <v>61</v>
      </c>
      <c r="J169" s="115" t="s">
        <v>460</v>
      </c>
      <c r="K169" s="117">
        <v>40.0</v>
      </c>
      <c r="L169" s="137"/>
      <c r="M169" s="87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>
      <c r="A170" s="87">
        <v>169.0</v>
      </c>
      <c r="B170" s="7">
        <v>55.0</v>
      </c>
      <c r="C170" s="168">
        <v>258931.0</v>
      </c>
      <c r="D170" s="184" t="s">
        <v>203</v>
      </c>
      <c r="E170" s="184" t="s">
        <v>106</v>
      </c>
      <c r="F170" s="121" t="s">
        <v>465</v>
      </c>
      <c r="G170" s="104" t="s">
        <v>22</v>
      </c>
      <c r="H170" s="169">
        <v>10.0</v>
      </c>
      <c r="I170" s="115" t="s">
        <v>205</v>
      </c>
      <c r="J170" s="115" t="s">
        <v>460</v>
      </c>
      <c r="K170" s="117">
        <v>80.0</v>
      </c>
      <c r="L170" s="137"/>
      <c r="M170" s="87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>
      <c r="A171" s="87">
        <v>170.0</v>
      </c>
      <c r="B171" s="7">
        <v>56.0</v>
      </c>
      <c r="C171" s="59">
        <v>254975.0</v>
      </c>
      <c r="D171" s="53" t="s">
        <v>801</v>
      </c>
      <c r="E171" s="53" t="s">
        <v>430</v>
      </c>
      <c r="F171" s="57" t="s">
        <v>802</v>
      </c>
      <c r="G171" s="61" t="s">
        <v>22</v>
      </c>
      <c r="H171" s="61">
        <v>10.0</v>
      </c>
      <c r="I171" s="57" t="s">
        <v>803</v>
      </c>
      <c r="J171" s="57" t="s">
        <v>460</v>
      </c>
      <c r="K171" s="68"/>
      <c r="L171" s="87"/>
      <c r="M171" s="89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>
      <c r="A172" s="87">
        <v>171.0</v>
      </c>
      <c r="B172" s="7">
        <v>57.0</v>
      </c>
      <c r="C172" s="190">
        <v>285276.0</v>
      </c>
      <c r="D172" s="185" t="s">
        <v>16</v>
      </c>
      <c r="E172" s="185" t="s">
        <v>1238</v>
      </c>
      <c r="F172" s="108" t="s">
        <v>106</v>
      </c>
      <c r="G172" s="90" t="s">
        <v>13</v>
      </c>
      <c r="H172" s="7">
        <v>11.0</v>
      </c>
      <c r="I172" s="92" t="s">
        <v>1239</v>
      </c>
      <c r="J172" s="87" t="s">
        <v>460</v>
      </c>
      <c r="K172" s="93"/>
      <c r="L172" s="97" t="s">
        <v>1240</v>
      </c>
      <c r="M172" s="87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>
      <c r="A173" s="87">
        <v>172.0</v>
      </c>
      <c r="B173" s="7">
        <v>58.0</v>
      </c>
      <c r="C173" s="172">
        <v>276051.0</v>
      </c>
      <c r="D173" s="185" t="s">
        <v>58</v>
      </c>
      <c r="E173" s="185" t="s">
        <v>1244</v>
      </c>
      <c r="F173" s="108" t="s">
        <v>1245</v>
      </c>
      <c r="G173" s="90" t="s">
        <v>13</v>
      </c>
      <c r="H173" s="7">
        <v>11.0</v>
      </c>
      <c r="I173" s="108" t="s">
        <v>450</v>
      </c>
      <c r="J173" s="87" t="s">
        <v>460</v>
      </c>
      <c r="K173" s="93"/>
      <c r="L173" s="108" t="s">
        <v>1246</v>
      </c>
      <c r="M173" s="87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>
      <c r="A174" s="87">
        <v>173.0</v>
      </c>
      <c r="B174" s="7">
        <v>59.0</v>
      </c>
      <c r="C174" s="191" t="s">
        <v>1607</v>
      </c>
      <c r="D174" s="185" t="s">
        <v>1247</v>
      </c>
      <c r="E174" s="185" t="s">
        <v>1248</v>
      </c>
      <c r="F174" s="108" t="s">
        <v>24</v>
      </c>
      <c r="G174" s="90" t="s">
        <v>13</v>
      </c>
      <c r="H174" s="7">
        <v>11.0</v>
      </c>
      <c r="I174" s="108" t="s">
        <v>450</v>
      </c>
      <c r="J174" s="87" t="s">
        <v>460</v>
      </c>
      <c r="K174" s="93"/>
      <c r="L174" s="174" t="s">
        <v>1249</v>
      </c>
      <c r="M174" s="87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>
      <c r="A175" s="87">
        <v>174.0</v>
      </c>
      <c r="B175" s="7">
        <v>60.0</v>
      </c>
      <c r="C175" s="190">
        <v>275302.0</v>
      </c>
      <c r="D175" s="185" t="s">
        <v>1253</v>
      </c>
      <c r="E175" s="185" t="s">
        <v>1254</v>
      </c>
      <c r="F175" s="108" t="s">
        <v>1255</v>
      </c>
      <c r="G175" s="90" t="s">
        <v>13</v>
      </c>
      <c r="H175" s="7">
        <v>11.0</v>
      </c>
      <c r="I175" s="108" t="s">
        <v>64</v>
      </c>
      <c r="J175" s="87" t="s">
        <v>460</v>
      </c>
      <c r="K175" s="93"/>
      <c r="L175" s="192" t="s">
        <v>1256</v>
      </c>
      <c r="M175" s="87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>
      <c r="A176" s="87">
        <v>175.0</v>
      </c>
      <c r="B176" s="7">
        <v>61.0</v>
      </c>
      <c r="C176" s="172">
        <v>283297.0</v>
      </c>
      <c r="D176" s="185" t="s">
        <v>1264</v>
      </c>
      <c r="E176" s="185" t="s">
        <v>1186</v>
      </c>
      <c r="F176" s="108" t="s">
        <v>1265</v>
      </c>
      <c r="G176" s="90" t="s">
        <v>13</v>
      </c>
      <c r="H176" s="7">
        <v>11.0</v>
      </c>
      <c r="I176" s="108" t="s">
        <v>119</v>
      </c>
      <c r="J176" s="87" t="s">
        <v>460</v>
      </c>
      <c r="K176" s="93"/>
      <c r="L176" s="108" t="s">
        <v>1266</v>
      </c>
      <c r="M176" s="87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>
      <c r="A177" s="87">
        <v>176.0</v>
      </c>
      <c r="B177" s="7">
        <v>62.0</v>
      </c>
      <c r="C177" s="172">
        <v>205529.0</v>
      </c>
      <c r="D177" s="185" t="s">
        <v>1273</v>
      </c>
      <c r="E177" s="185" t="s">
        <v>533</v>
      </c>
      <c r="F177" s="108" t="s">
        <v>1274</v>
      </c>
      <c r="G177" s="90" t="s">
        <v>13</v>
      </c>
      <c r="H177" s="7">
        <v>11.0</v>
      </c>
      <c r="I177" s="108" t="s">
        <v>450</v>
      </c>
      <c r="J177" s="87" t="s">
        <v>460</v>
      </c>
      <c r="K177" s="93"/>
      <c r="L177" s="174" t="s">
        <v>1275</v>
      </c>
      <c r="M177" s="87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>
      <c r="A178" s="87">
        <v>177.0</v>
      </c>
      <c r="B178" s="7">
        <v>63.0</v>
      </c>
      <c r="C178" s="172">
        <v>285561.0</v>
      </c>
      <c r="D178" s="185" t="s">
        <v>1280</v>
      </c>
      <c r="E178" s="185" t="s">
        <v>430</v>
      </c>
      <c r="F178" s="108" t="s">
        <v>533</v>
      </c>
      <c r="G178" s="90" t="s">
        <v>13</v>
      </c>
      <c r="H178" s="7">
        <v>11.0</v>
      </c>
      <c r="I178" s="108" t="s">
        <v>119</v>
      </c>
      <c r="J178" s="87" t="s">
        <v>460</v>
      </c>
      <c r="K178" s="93"/>
      <c r="L178" s="174" t="s">
        <v>1281</v>
      </c>
      <c r="M178" s="87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>
      <c r="A179" s="87">
        <v>178.0</v>
      </c>
      <c r="B179" s="7">
        <v>64.0</v>
      </c>
      <c r="C179" s="172">
        <v>276045.0</v>
      </c>
      <c r="D179" s="185" t="s">
        <v>1288</v>
      </c>
      <c r="E179" s="185" t="s">
        <v>1289</v>
      </c>
      <c r="F179" s="108" t="s">
        <v>1290</v>
      </c>
      <c r="G179" s="90" t="s">
        <v>13</v>
      </c>
      <c r="H179" s="7">
        <v>11.0</v>
      </c>
      <c r="I179" s="108" t="s">
        <v>119</v>
      </c>
      <c r="J179" s="87" t="s">
        <v>460</v>
      </c>
      <c r="K179" s="93"/>
      <c r="L179" s="108" t="s">
        <v>1291</v>
      </c>
      <c r="M179" s="87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>
      <c r="A180" s="87">
        <v>179.0</v>
      </c>
      <c r="B180" s="7">
        <v>65.0</v>
      </c>
      <c r="C180" s="172">
        <v>276047.0</v>
      </c>
      <c r="D180" s="185" t="s">
        <v>1302</v>
      </c>
      <c r="E180" s="185" t="s">
        <v>495</v>
      </c>
      <c r="F180" s="108" t="s">
        <v>39</v>
      </c>
      <c r="G180" s="90" t="s">
        <v>13</v>
      </c>
      <c r="H180" s="7">
        <v>11.0</v>
      </c>
      <c r="I180" s="108" t="s">
        <v>1303</v>
      </c>
      <c r="J180" s="87" t="s">
        <v>460</v>
      </c>
      <c r="K180" s="93"/>
      <c r="L180" s="174" t="s">
        <v>1304</v>
      </c>
      <c r="M180" s="87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>
      <c r="A181" s="87">
        <v>180.0</v>
      </c>
      <c r="B181" s="7">
        <v>66.0</v>
      </c>
      <c r="C181" s="172">
        <v>281379.0</v>
      </c>
      <c r="D181" s="185" t="s">
        <v>1309</v>
      </c>
      <c r="E181" s="185" t="s">
        <v>1310</v>
      </c>
      <c r="F181" s="108" t="s">
        <v>1311</v>
      </c>
      <c r="G181" s="90" t="s">
        <v>13</v>
      </c>
      <c r="H181" s="7">
        <v>11.0</v>
      </c>
      <c r="I181" s="108" t="s">
        <v>470</v>
      </c>
      <c r="J181" s="87" t="s">
        <v>460</v>
      </c>
      <c r="K181" s="93"/>
      <c r="L181" s="108" t="s">
        <v>1312</v>
      </c>
      <c r="M181" s="87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>
      <c r="A182" s="87">
        <v>181.0</v>
      </c>
      <c r="B182" s="7">
        <v>67.0</v>
      </c>
      <c r="C182" s="193">
        <v>285612.0</v>
      </c>
      <c r="D182" s="184" t="s">
        <v>276</v>
      </c>
      <c r="E182" s="184" t="s">
        <v>55</v>
      </c>
      <c r="F182" s="121" t="s">
        <v>440</v>
      </c>
      <c r="G182" s="104" t="s">
        <v>13</v>
      </c>
      <c r="H182" s="116">
        <v>11.0</v>
      </c>
      <c r="I182" s="121" t="s">
        <v>98</v>
      </c>
      <c r="J182" s="115" t="s">
        <v>460</v>
      </c>
      <c r="K182" s="117">
        <v>60.0</v>
      </c>
      <c r="L182" s="137"/>
      <c r="M182" s="87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>
      <c r="A183" s="87">
        <v>182.0</v>
      </c>
      <c r="B183" s="7">
        <v>68.0</v>
      </c>
      <c r="C183" s="160">
        <v>314592.0</v>
      </c>
      <c r="D183" s="184" t="s">
        <v>484</v>
      </c>
      <c r="E183" s="184" t="s">
        <v>37</v>
      </c>
      <c r="F183" s="121" t="s">
        <v>1258</v>
      </c>
      <c r="G183" s="104" t="s">
        <v>13</v>
      </c>
      <c r="H183" s="116">
        <v>11.0</v>
      </c>
      <c r="I183" s="121" t="s">
        <v>1259</v>
      </c>
      <c r="J183" s="115" t="s">
        <v>460</v>
      </c>
      <c r="K183" s="117">
        <v>60.0</v>
      </c>
      <c r="L183" s="137"/>
      <c r="M183" s="87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>
      <c r="A184" s="87">
        <v>183.0</v>
      </c>
      <c r="B184" s="7">
        <v>69.0</v>
      </c>
      <c r="C184" s="193">
        <v>285601.0</v>
      </c>
      <c r="D184" s="184" t="s">
        <v>1261</v>
      </c>
      <c r="E184" s="184" t="s">
        <v>39</v>
      </c>
      <c r="F184" s="121" t="s">
        <v>1262</v>
      </c>
      <c r="G184" s="104" t="s">
        <v>13</v>
      </c>
      <c r="H184" s="116">
        <v>11.0</v>
      </c>
      <c r="I184" s="121" t="s">
        <v>98</v>
      </c>
      <c r="J184" s="115" t="s">
        <v>460</v>
      </c>
      <c r="K184" s="117">
        <v>60.0</v>
      </c>
      <c r="L184" s="137"/>
      <c r="M184" s="87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>
      <c r="A185" s="87">
        <v>184.0</v>
      </c>
      <c r="B185" s="7">
        <v>70.0</v>
      </c>
      <c r="C185" s="168">
        <v>276089.0</v>
      </c>
      <c r="D185" s="184" t="s">
        <v>1271</v>
      </c>
      <c r="E185" s="184" t="s">
        <v>63</v>
      </c>
      <c r="F185" s="121" t="s">
        <v>39</v>
      </c>
      <c r="G185" s="104" t="s">
        <v>13</v>
      </c>
      <c r="H185" s="116">
        <v>11.0</v>
      </c>
      <c r="I185" s="121"/>
      <c r="J185" s="115" t="s">
        <v>460</v>
      </c>
      <c r="K185" s="117">
        <v>60.0</v>
      </c>
      <c r="L185" s="137"/>
      <c r="M185" s="87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>
      <c r="A186" s="87">
        <v>185.0</v>
      </c>
      <c r="B186" s="7">
        <v>71.0</v>
      </c>
      <c r="C186" s="168">
        <v>283287.0</v>
      </c>
      <c r="D186" s="184" t="s">
        <v>1276</v>
      </c>
      <c r="E186" s="184" t="s">
        <v>1277</v>
      </c>
      <c r="F186" s="121" t="s">
        <v>1278</v>
      </c>
      <c r="G186" s="104" t="s">
        <v>13</v>
      </c>
      <c r="H186" s="116">
        <v>11.0</v>
      </c>
      <c r="I186" s="121" t="s">
        <v>98</v>
      </c>
      <c r="J186" s="115" t="s">
        <v>460</v>
      </c>
      <c r="K186" s="117">
        <v>60.0</v>
      </c>
      <c r="L186" s="137"/>
      <c r="M186" s="87"/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>
      <c r="A187" s="87">
        <v>186.0</v>
      </c>
      <c r="B187" s="7">
        <v>72.0</v>
      </c>
      <c r="C187" s="193">
        <v>285593.0</v>
      </c>
      <c r="D187" s="184" t="s">
        <v>62</v>
      </c>
      <c r="E187" s="184" t="s">
        <v>837</v>
      </c>
      <c r="F187" s="121" t="s">
        <v>1282</v>
      </c>
      <c r="G187" s="104" t="s">
        <v>13</v>
      </c>
      <c r="H187" s="116">
        <v>11.0</v>
      </c>
      <c r="I187" s="121" t="s">
        <v>90</v>
      </c>
      <c r="J187" s="115" t="s">
        <v>460</v>
      </c>
      <c r="K187" s="117">
        <v>60.0</v>
      </c>
      <c r="L187" s="137"/>
      <c r="M187" s="87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>
      <c r="A188" s="87">
        <v>187.0</v>
      </c>
      <c r="B188" s="7">
        <v>73.0</v>
      </c>
      <c r="C188" s="168">
        <v>285534.0</v>
      </c>
      <c r="D188" s="184" t="s">
        <v>1305</v>
      </c>
      <c r="E188" s="184" t="s">
        <v>1306</v>
      </c>
      <c r="F188" s="121" t="s">
        <v>37</v>
      </c>
      <c r="G188" s="104" t="s">
        <v>13</v>
      </c>
      <c r="H188" s="116">
        <v>11.0</v>
      </c>
      <c r="I188" s="121" t="s">
        <v>1307</v>
      </c>
      <c r="J188" s="115" t="s">
        <v>460</v>
      </c>
      <c r="K188" s="117">
        <v>60.0</v>
      </c>
      <c r="L188" s="137"/>
      <c r="M188" s="87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>
      <c r="A189" s="87">
        <v>188.0</v>
      </c>
      <c r="B189" s="7">
        <v>74.0</v>
      </c>
      <c r="C189" s="168">
        <v>278290.0</v>
      </c>
      <c r="D189" s="184" t="s">
        <v>1313</v>
      </c>
      <c r="E189" s="184" t="s">
        <v>37</v>
      </c>
      <c r="F189" s="121" t="s">
        <v>37</v>
      </c>
      <c r="G189" s="104" t="s">
        <v>13</v>
      </c>
      <c r="H189" s="116">
        <v>11.0</v>
      </c>
      <c r="I189" s="115" t="s">
        <v>1165</v>
      </c>
      <c r="J189" s="115" t="s">
        <v>460</v>
      </c>
      <c r="K189" s="117">
        <v>60.0</v>
      </c>
      <c r="L189" s="137"/>
      <c r="M189" s="87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>
      <c r="A190" s="87">
        <v>189.0</v>
      </c>
      <c r="B190" s="7">
        <v>75.0</v>
      </c>
      <c r="C190" s="168">
        <v>280271.0</v>
      </c>
      <c r="D190" s="184" t="s">
        <v>1241</v>
      </c>
      <c r="E190" s="184" t="s">
        <v>1242</v>
      </c>
      <c r="F190" s="121" t="s">
        <v>59</v>
      </c>
      <c r="G190" s="104" t="s">
        <v>13</v>
      </c>
      <c r="H190" s="116">
        <v>11.0</v>
      </c>
      <c r="I190" s="121" t="s">
        <v>450</v>
      </c>
      <c r="J190" s="115" t="s">
        <v>460</v>
      </c>
      <c r="K190" s="117">
        <v>80.0</v>
      </c>
      <c r="L190" s="137"/>
      <c r="M190" s="87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>
      <c r="A191" s="87">
        <v>190.0</v>
      </c>
      <c r="B191" s="7">
        <v>76.0</v>
      </c>
      <c r="C191" s="168">
        <v>276791.0</v>
      </c>
      <c r="D191" s="184" t="s">
        <v>1250</v>
      </c>
      <c r="E191" s="184" t="s">
        <v>1251</v>
      </c>
      <c r="F191" s="121" t="s">
        <v>483</v>
      </c>
      <c r="G191" s="104" t="s">
        <v>13</v>
      </c>
      <c r="H191" s="116">
        <v>11.0</v>
      </c>
      <c r="I191" s="121" t="s">
        <v>64</v>
      </c>
      <c r="J191" s="115" t="s">
        <v>460</v>
      </c>
      <c r="K191" s="117">
        <v>80.0</v>
      </c>
      <c r="L191" s="137"/>
      <c r="M191" s="87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>
      <c r="A192" s="87">
        <v>191.0</v>
      </c>
      <c r="B192" s="7">
        <v>77.0</v>
      </c>
      <c r="C192" s="168">
        <v>283200.0</v>
      </c>
      <c r="D192" s="184" t="s">
        <v>1267</v>
      </c>
      <c r="E192" s="184" t="s">
        <v>1268</v>
      </c>
      <c r="F192" s="121" t="s">
        <v>1269</v>
      </c>
      <c r="G192" s="104" t="s">
        <v>13</v>
      </c>
      <c r="H192" s="116">
        <v>11.0</v>
      </c>
      <c r="I192" s="121" t="s">
        <v>450</v>
      </c>
      <c r="J192" s="115" t="s">
        <v>460</v>
      </c>
      <c r="K192" s="117">
        <v>80.0</v>
      </c>
      <c r="L192" s="137"/>
      <c r="M192" s="87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>
      <c r="A193" s="87">
        <v>192.0</v>
      </c>
      <c r="B193" s="7">
        <v>78.0</v>
      </c>
      <c r="C193" s="168">
        <v>283804.0</v>
      </c>
      <c r="D193" s="184" t="s">
        <v>1284</v>
      </c>
      <c r="E193" s="184" t="s">
        <v>1285</v>
      </c>
      <c r="F193" s="121" t="s">
        <v>1286</v>
      </c>
      <c r="G193" s="104" t="s">
        <v>13</v>
      </c>
      <c r="H193" s="116">
        <v>11.0</v>
      </c>
      <c r="I193" s="121" t="s">
        <v>275</v>
      </c>
      <c r="J193" s="115" t="s">
        <v>460</v>
      </c>
      <c r="K193" s="117">
        <v>80.0</v>
      </c>
      <c r="L193" s="137"/>
      <c r="M193" s="87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>
      <c r="A194" s="87">
        <v>193.0</v>
      </c>
      <c r="B194" s="7">
        <v>79.0</v>
      </c>
      <c r="C194" s="168">
        <v>270438.0</v>
      </c>
      <c r="D194" s="184" t="s">
        <v>1297</v>
      </c>
      <c r="E194" s="184" t="s">
        <v>1298</v>
      </c>
      <c r="F194" s="121" t="s">
        <v>1299</v>
      </c>
      <c r="G194" s="104" t="s">
        <v>13</v>
      </c>
      <c r="H194" s="116">
        <v>11.0</v>
      </c>
      <c r="I194" s="121" t="s">
        <v>1300</v>
      </c>
      <c r="J194" s="115" t="s">
        <v>460</v>
      </c>
      <c r="K194" s="117">
        <v>80.0</v>
      </c>
      <c r="L194" s="137"/>
      <c r="M194" s="87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>
      <c r="A195" s="87">
        <v>194.0</v>
      </c>
      <c r="B195" s="7">
        <v>80.0</v>
      </c>
      <c r="C195" s="168">
        <v>312633.0</v>
      </c>
      <c r="D195" s="184" t="s">
        <v>320</v>
      </c>
      <c r="E195" s="184" t="s">
        <v>1292</v>
      </c>
      <c r="F195" s="121" t="s">
        <v>1293</v>
      </c>
      <c r="G195" s="104" t="s">
        <v>13</v>
      </c>
      <c r="H195" s="116">
        <v>11.0</v>
      </c>
      <c r="I195" s="121" t="s">
        <v>1294</v>
      </c>
      <c r="J195" s="115" t="s">
        <v>460</v>
      </c>
      <c r="K195" s="117">
        <v>90.0</v>
      </c>
      <c r="L195" s="137"/>
      <c r="M195" s="87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>
      <c r="A196" s="87">
        <v>195.0</v>
      </c>
      <c r="B196" s="7">
        <v>81.0</v>
      </c>
      <c r="C196" s="172">
        <v>280282.0</v>
      </c>
      <c r="D196" s="185" t="s">
        <v>773</v>
      </c>
      <c r="E196" s="185" t="s">
        <v>88</v>
      </c>
      <c r="F196" s="108" t="s">
        <v>63</v>
      </c>
      <c r="G196" s="90" t="s">
        <v>22</v>
      </c>
      <c r="H196" s="7">
        <v>11.0</v>
      </c>
      <c r="I196" s="108" t="s">
        <v>1315</v>
      </c>
      <c r="J196" s="87" t="s">
        <v>460</v>
      </c>
      <c r="K196" s="93"/>
      <c r="L196" s="108" t="s">
        <v>1316</v>
      </c>
      <c r="M196" s="87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>
      <c r="A197" s="87">
        <v>196.0</v>
      </c>
      <c r="B197" s="7">
        <v>82.0</v>
      </c>
      <c r="C197" s="172">
        <v>278282.0</v>
      </c>
      <c r="D197" s="185" t="s">
        <v>1328</v>
      </c>
      <c r="E197" s="185" t="s">
        <v>1329</v>
      </c>
      <c r="F197" s="108" t="s">
        <v>63</v>
      </c>
      <c r="G197" s="90" t="s">
        <v>22</v>
      </c>
      <c r="H197" s="7">
        <v>11.0</v>
      </c>
      <c r="I197" s="108" t="s">
        <v>61</v>
      </c>
      <c r="J197" s="87" t="s">
        <v>460</v>
      </c>
      <c r="K197" s="93"/>
      <c r="L197" s="174" t="s">
        <v>1330</v>
      </c>
      <c r="M197" s="87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>
      <c r="A198" s="87">
        <v>197.0</v>
      </c>
      <c r="B198" s="7">
        <v>83.0</v>
      </c>
      <c r="C198" s="172">
        <v>277839.0</v>
      </c>
      <c r="D198" s="185" t="s">
        <v>1332</v>
      </c>
      <c r="E198" s="185" t="s">
        <v>1333</v>
      </c>
      <c r="F198" s="108" t="s">
        <v>1334</v>
      </c>
      <c r="G198" s="90" t="s">
        <v>22</v>
      </c>
      <c r="H198" s="7">
        <v>11.0</v>
      </c>
      <c r="I198" s="108" t="s">
        <v>110</v>
      </c>
      <c r="J198" s="87" t="s">
        <v>460</v>
      </c>
      <c r="K198" s="93"/>
      <c r="L198" s="108" t="s">
        <v>1335</v>
      </c>
      <c r="M198" s="87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  <row r="199">
      <c r="A199" s="87">
        <v>198.0</v>
      </c>
      <c r="B199" s="7">
        <v>84.0</v>
      </c>
      <c r="C199" s="168">
        <v>280869.0</v>
      </c>
      <c r="D199" s="184" t="s">
        <v>1318</v>
      </c>
      <c r="E199" s="184" t="s">
        <v>1319</v>
      </c>
      <c r="F199" s="121" t="s">
        <v>1320</v>
      </c>
      <c r="G199" s="104" t="s">
        <v>22</v>
      </c>
      <c r="H199" s="116">
        <v>11.0</v>
      </c>
      <c r="I199" s="121" t="s">
        <v>119</v>
      </c>
      <c r="J199" s="115" t="s">
        <v>460</v>
      </c>
      <c r="K199" s="117">
        <v>60.0</v>
      </c>
      <c r="L199" s="137"/>
      <c r="M199" s="87"/>
      <c r="N199" s="14"/>
      <c r="O199" s="14"/>
      <c r="P199" s="14"/>
      <c r="Q199" s="14"/>
      <c r="R199" s="14"/>
      <c r="S199" s="14"/>
      <c r="T199" s="14"/>
      <c r="U199" s="14"/>
      <c r="V199" s="14"/>
      <c r="W199" s="14"/>
    </row>
    <row r="200">
      <c r="A200" s="87">
        <v>199.0</v>
      </c>
      <c r="B200" s="7">
        <v>85.0</v>
      </c>
      <c r="C200" s="168">
        <v>280547.0</v>
      </c>
      <c r="D200" s="184" t="s">
        <v>1322</v>
      </c>
      <c r="E200" s="184" t="s">
        <v>750</v>
      </c>
      <c r="F200" s="121" t="s">
        <v>1323</v>
      </c>
      <c r="G200" s="104" t="s">
        <v>22</v>
      </c>
      <c r="H200" s="116">
        <v>11.0</v>
      </c>
      <c r="I200" s="121" t="s">
        <v>1300</v>
      </c>
      <c r="J200" s="115" t="s">
        <v>460</v>
      </c>
      <c r="K200" s="117">
        <v>60.0</v>
      </c>
      <c r="L200" s="137"/>
      <c r="M200" s="87"/>
      <c r="N200" s="14"/>
      <c r="O200" s="14"/>
      <c r="P200" s="14"/>
      <c r="Q200" s="14"/>
      <c r="R200" s="14"/>
      <c r="S200" s="14"/>
      <c r="T200" s="14"/>
      <c r="U200" s="14"/>
      <c r="V200" s="14"/>
      <c r="W200" s="14"/>
    </row>
    <row r="201">
      <c r="A201" s="87">
        <v>200.0</v>
      </c>
      <c r="B201" s="7">
        <v>86.0</v>
      </c>
      <c r="C201" s="168">
        <v>278302.0</v>
      </c>
      <c r="D201" s="184" t="s">
        <v>915</v>
      </c>
      <c r="E201" s="184" t="s">
        <v>1186</v>
      </c>
      <c r="F201" s="121" t="s">
        <v>1325</v>
      </c>
      <c r="G201" s="104" t="s">
        <v>22</v>
      </c>
      <c r="H201" s="116">
        <v>11.0</v>
      </c>
      <c r="I201" s="121" t="s">
        <v>61</v>
      </c>
      <c r="J201" s="115" t="s">
        <v>460</v>
      </c>
      <c r="K201" s="117">
        <v>60.0</v>
      </c>
      <c r="L201" s="137"/>
      <c r="M201" s="87"/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02">
      <c r="A202" s="87">
        <v>201.0</v>
      </c>
      <c r="B202" s="7">
        <v>87.0</v>
      </c>
      <c r="C202" s="168">
        <v>312599.0</v>
      </c>
      <c r="D202" s="184" t="s">
        <v>1337</v>
      </c>
      <c r="E202" s="184" t="s">
        <v>1338</v>
      </c>
      <c r="F202" s="121" t="s">
        <v>489</v>
      </c>
      <c r="G202" s="104" t="s">
        <v>22</v>
      </c>
      <c r="H202" s="116">
        <v>11.0</v>
      </c>
      <c r="I202" s="121" t="s">
        <v>98</v>
      </c>
      <c r="J202" s="115" t="s">
        <v>460</v>
      </c>
      <c r="K202" s="117">
        <v>90.0</v>
      </c>
      <c r="L202" s="137"/>
      <c r="M202" s="87"/>
      <c r="N202" s="14"/>
      <c r="O202" s="14"/>
      <c r="P202" s="14"/>
      <c r="Q202" s="14"/>
      <c r="R202" s="14"/>
      <c r="S202" s="14"/>
      <c r="T202" s="14"/>
      <c r="U202" s="14"/>
      <c r="V202" s="14"/>
      <c r="W202" s="14"/>
    </row>
    <row r="203">
      <c r="A203" s="87">
        <v>202.0</v>
      </c>
      <c r="B203" s="7">
        <v>88.0</v>
      </c>
      <c r="C203" s="129">
        <v>312723.0</v>
      </c>
      <c r="D203" s="89" t="s">
        <v>16</v>
      </c>
      <c r="E203" s="89" t="s">
        <v>1340</v>
      </c>
      <c r="F203" s="87" t="s">
        <v>1061</v>
      </c>
      <c r="G203" s="90" t="s">
        <v>13</v>
      </c>
      <c r="H203" s="7">
        <v>12.0</v>
      </c>
      <c r="I203" s="87" t="s">
        <v>61</v>
      </c>
      <c r="J203" s="87" t="s">
        <v>460</v>
      </c>
      <c r="K203" s="93"/>
      <c r="L203" s="197" t="s">
        <v>1341</v>
      </c>
      <c r="M203" s="87"/>
      <c r="N203" s="14"/>
      <c r="O203" s="14"/>
      <c r="P203" s="14"/>
      <c r="Q203" s="14"/>
      <c r="R203" s="14"/>
      <c r="S203" s="14"/>
      <c r="T203" s="14"/>
      <c r="U203" s="14"/>
      <c r="V203" s="14"/>
      <c r="W203" s="14"/>
    </row>
    <row r="204">
      <c r="A204" s="87">
        <v>203.0</v>
      </c>
      <c r="B204" s="7">
        <v>89.0</v>
      </c>
      <c r="C204" s="191">
        <v>331429.0</v>
      </c>
      <c r="D204" s="89" t="s">
        <v>1342</v>
      </c>
      <c r="E204" s="89" t="s">
        <v>1343</v>
      </c>
      <c r="F204" s="87" t="s">
        <v>1344</v>
      </c>
      <c r="G204" s="90" t="s">
        <v>13</v>
      </c>
      <c r="H204" s="7">
        <v>12.0</v>
      </c>
      <c r="I204" s="87" t="s">
        <v>119</v>
      </c>
      <c r="J204" s="87" t="s">
        <v>460</v>
      </c>
      <c r="K204" s="93"/>
      <c r="L204" s="198" t="s">
        <v>1345</v>
      </c>
      <c r="M204" s="87"/>
      <c r="N204" s="14"/>
      <c r="O204" s="14"/>
      <c r="P204" s="14"/>
      <c r="Q204" s="14"/>
      <c r="R204" s="14"/>
      <c r="S204" s="14"/>
      <c r="T204" s="14"/>
      <c r="U204" s="14"/>
      <c r="V204" s="14"/>
      <c r="W204" s="14"/>
    </row>
    <row r="205">
      <c r="A205" s="87">
        <v>204.0</v>
      </c>
      <c r="B205" s="7">
        <v>90.0</v>
      </c>
      <c r="C205" s="191">
        <v>324982.0</v>
      </c>
      <c r="D205" s="89" t="s">
        <v>1358</v>
      </c>
      <c r="E205" s="89" t="s">
        <v>495</v>
      </c>
      <c r="F205" s="87" t="s">
        <v>1359</v>
      </c>
      <c r="G205" s="90" t="s">
        <v>13</v>
      </c>
      <c r="H205" s="7">
        <v>12.0</v>
      </c>
      <c r="I205" s="87" t="s">
        <v>492</v>
      </c>
      <c r="J205" s="87" t="s">
        <v>460</v>
      </c>
      <c r="K205" s="93"/>
      <c r="L205" s="198" t="s">
        <v>1360</v>
      </c>
      <c r="M205" s="87"/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>
      <c r="A206" s="87">
        <v>205.0</v>
      </c>
      <c r="B206" s="7">
        <v>91.0</v>
      </c>
      <c r="C206" s="191">
        <v>316506.0</v>
      </c>
      <c r="D206" s="89" t="s">
        <v>58</v>
      </c>
      <c r="E206" s="89" t="s">
        <v>1361</v>
      </c>
      <c r="F206" s="87" t="s">
        <v>1362</v>
      </c>
      <c r="G206" s="90" t="s">
        <v>13</v>
      </c>
      <c r="H206" s="7">
        <v>12.0</v>
      </c>
      <c r="I206" s="87" t="s">
        <v>205</v>
      </c>
      <c r="J206" s="87" t="s">
        <v>460</v>
      </c>
      <c r="K206" s="93"/>
      <c r="L206" s="198" t="s">
        <v>1363</v>
      </c>
      <c r="M206" s="87"/>
      <c r="N206" s="14"/>
      <c r="O206" s="14"/>
      <c r="P206" s="14"/>
      <c r="Q206" s="14"/>
      <c r="R206" s="14"/>
      <c r="S206" s="14"/>
      <c r="T206" s="14"/>
      <c r="U206" s="14"/>
      <c r="V206" s="14"/>
      <c r="W206" s="14"/>
    </row>
    <row r="207">
      <c r="A207" s="87">
        <v>206.0</v>
      </c>
      <c r="B207" s="7">
        <v>92.0</v>
      </c>
      <c r="C207" s="191">
        <v>317457.0</v>
      </c>
      <c r="D207" s="89" t="s">
        <v>1608</v>
      </c>
      <c r="E207" s="89" t="s">
        <v>327</v>
      </c>
      <c r="F207" s="87" t="s">
        <v>1365</v>
      </c>
      <c r="G207" s="90" t="s">
        <v>13</v>
      </c>
      <c r="H207" s="7">
        <v>12.0</v>
      </c>
      <c r="I207" s="87" t="s">
        <v>205</v>
      </c>
      <c r="J207" s="87" t="s">
        <v>460</v>
      </c>
      <c r="K207" s="93"/>
      <c r="L207" s="198" t="s">
        <v>1366</v>
      </c>
      <c r="M207" s="87"/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>
      <c r="A208" s="87">
        <v>207.0</v>
      </c>
      <c r="B208" s="7">
        <v>93.0</v>
      </c>
      <c r="C208" s="191">
        <v>318448.0</v>
      </c>
      <c r="D208" s="89" t="s">
        <v>1609</v>
      </c>
      <c r="E208" s="89" t="s">
        <v>1368</v>
      </c>
      <c r="F208" s="87" t="s">
        <v>1061</v>
      </c>
      <c r="G208" s="90" t="s">
        <v>13</v>
      </c>
      <c r="H208" s="7">
        <v>12.0</v>
      </c>
      <c r="I208" s="87" t="s">
        <v>119</v>
      </c>
      <c r="J208" s="87" t="s">
        <v>460</v>
      </c>
      <c r="K208" s="93"/>
      <c r="L208" s="198" t="s">
        <v>1369</v>
      </c>
      <c r="M208" s="87"/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>
      <c r="A209" s="87">
        <v>208.0</v>
      </c>
      <c r="B209" s="7">
        <v>94.0</v>
      </c>
      <c r="C209" s="129">
        <v>303165.0</v>
      </c>
      <c r="D209" s="89" t="s">
        <v>1374</v>
      </c>
      <c r="E209" s="89" t="s">
        <v>1375</v>
      </c>
      <c r="F209" s="87" t="s">
        <v>55</v>
      </c>
      <c r="G209" s="90" t="s">
        <v>13</v>
      </c>
      <c r="H209" s="7">
        <v>12.0</v>
      </c>
      <c r="I209" s="87" t="s">
        <v>232</v>
      </c>
      <c r="J209" s="87" t="s">
        <v>460</v>
      </c>
      <c r="K209" s="93"/>
      <c r="L209" s="197" t="s">
        <v>1376</v>
      </c>
      <c r="M209" s="87"/>
      <c r="N209" s="14"/>
      <c r="O209" s="14"/>
      <c r="P209" s="14"/>
      <c r="Q209" s="14"/>
      <c r="R209" s="14"/>
      <c r="S209" s="14"/>
      <c r="T209" s="14"/>
      <c r="U209" s="14"/>
      <c r="V209" s="14"/>
      <c r="W209" s="14"/>
    </row>
    <row r="210">
      <c r="A210" s="87">
        <v>209.0</v>
      </c>
      <c r="B210" s="7">
        <v>95.0</v>
      </c>
      <c r="C210" s="191">
        <v>316706.0</v>
      </c>
      <c r="D210" s="89" t="s">
        <v>1610</v>
      </c>
      <c r="E210" s="89" t="s">
        <v>437</v>
      </c>
      <c r="F210" s="87" t="s">
        <v>85</v>
      </c>
      <c r="G210" s="90" t="s">
        <v>13</v>
      </c>
      <c r="H210" s="7">
        <v>12.0</v>
      </c>
      <c r="I210" s="87" t="s">
        <v>490</v>
      </c>
      <c r="J210" s="87" t="s">
        <v>460</v>
      </c>
      <c r="K210" s="93"/>
      <c r="L210" s="198" t="s">
        <v>1383</v>
      </c>
      <c r="M210" s="87"/>
      <c r="N210" s="14"/>
      <c r="O210" s="14"/>
      <c r="P210" s="14"/>
      <c r="Q210" s="14"/>
      <c r="R210" s="14"/>
      <c r="S210" s="14"/>
      <c r="T210" s="14"/>
      <c r="U210" s="14"/>
      <c r="V210" s="14"/>
      <c r="W210" s="14"/>
    </row>
    <row r="211">
      <c r="A211" s="87">
        <v>210.0</v>
      </c>
      <c r="B211" s="7">
        <v>96.0</v>
      </c>
      <c r="C211" s="191">
        <v>326152.0</v>
      </c>
      <c r="D211" s="89" t="s">
        <v>1388</v>
      </c>
      <c r="E211" s="89" t="s">
        <v>105</v>
      </c>
      <c r="F211" s="87" t="s">
        <v>1389</v>
      </c>
      <c r="G211" s="90" t="s">
        <v>13</v>
      </c>
      <c r="H211" s="7">
        <v>12.0</v>
      </c>
      <c r="I211" s="87" t="s">
        <v>1300</v>
      </c>
      <c r="J211" s="87" t="s">
        <v>460</v>
      </c>
      <c r="K211" s="93"/>
      <c r="L211" s="198" t="s">
        <v>1390</v>
      </c>
      <c r="M211" s="87"/>
      <c r="N211" s="14"/>
      <c r="O211" s="14"/>
      <c r="P211" s="14"/>
      <c r="Q211" s="14"/>
      <c r="R211" s="14"/>
      <c r="S211" s="14"/>
      <c r="T211" s="14"/>
      <c r="U211" s="14"/>
      <c r="V211" s="14"/>
      <c r="W211" s="14"/>
    </row>
    <row r="212">
      <c r="A212" s="87">
        <v>211.0</v>
      </c>
      <c r="B212" s="7">
        <v>97.0</v>
      </c>
      <c r="C212" s="191">
        <v>329597.0</v>
      </c>
      <c r="D212" s="89" t="s">
        <v>1398</v>
      </c>
      <c r="E212" s="89" t="s">
        <v>448</v>
      </c>
      <c r="F212" s="87" t="s">
        <v>486</v>
      </c>
      <c r="G212" s="90" t="s">
        <v>13</v>
      </c>
      <c r="H212" s="7">
        <v>12.0</v>
      </c>
      <c r="I212" s="87" t="s">
        <v>1399</v>
      </c>
      <c r="J212" s="87" t="s">
        <v>460</v>
      </c>
      <c r="K212" s="204"/>
      <c r="L212" s="198" t="s">
        <v>1400</v>
      </c>
      <c r="M212" s="87"/>
      <c r="N212" s="14"/>
      <c r="O212" s="14"/>
      <c r="P212" s="14"/>
      <c r="Q212" s="14"/>
      <c r="R212" s="14"/>
      <c r="S212" s="14"/>
      <c r="T212" s="14"/>
      <c r="U212" s="14"/>
      <c r="V212" s="14"/>
      <c r="W212" s="14"/>
    </row>
    <row r="213">
      <c r="A213" s="87">
        <v>212.0</v>
      </c>
      <c r="B213" s="7">
        <v>98.0</v>
      </c>
      <c r="C213" s="191">
        <v>328302.0</v>
      </c>
      <c r="D213" s="89" t="s">
        <v>458</v>
      </c>
      <c r="E213" s="89" t="s">
        <v>1408</v>
      </c>
      <c r="F213" s="87" t="s">
        <v>37</v>
      </c>
      <c r="G213" s="90" t="s">
        <v>13</v>
      </c>
      <c r="H213" s="7">
        <v>12.0</v>
      </c>
      <c r="I213" s="87" t="s">
        <v>275</v>
      </c>
      <c r="J213" s="87" t="s">
        <v>460</v>
      </c>
      <c r="K213" s="93"/>
      <c r="L213" s="198" t="s">
        <v>1409</v>
      </c>
      <c r="M213" s="87"/>
      <c r="N213" s="14"/>
      <c r="O213" s="14"/>
      <c r="P213" s="14"/>
      <c r="Q213" s="14"/>
      <c r="R213" s="14"/>
      <c r="S213" s="14"/>
      <c r="T213" s="14"/>
      <c r="U213" s="14"/>
      <c r="V213" s="14"/>
      <c r="W213" s="14"/>
    </row>
    <row r="214">
      <c r="A214" s="87">
        <v>213.0</v>
      </c>
      <c r="B214" s="7">
        <v>99.0</v>
      </c>
      <c r="C214" s="191">
        <v>323754.0</v>
      </c>
      <c r="D214" s="89" t="s">
        <v>1611</v>
      </c>
      <c r="E214" s="89" t="s">
        <v>1411</v>
      </c>
      <c r="F214" s="87" t="s">
        <v>55</v>
      </c>
      <c r="G214" s="7" t="s">
        <v>13</v>
      </c>
      <c r="H214" s="7">
        <v>12.0</v>
      </c>
      <c r="I214" s="87" t="s">
        <v>496</v>
      </c>
      <c r="J214" s="87" t="s">
        <v>460</v>
      </c>
      <c r="K214" s="93"/>
      <c r="L214" s="198" t="s">
        <v>1412</v>
      </c>
      <c r="M214" s="87"/>
      <c r="N214" s="14"/>
      <c r="O214" s="14"/>
      <c r="P214" s="14"/>
      <c r="Q214" s="14"/>
      <c r="R214" s="14"/>
      <c r="S214" s="14"/>
      <c r="T214" s="14"/>
      <c r="U214" s="14"/>
      <c r="V214" s="14"/>
      <c r="W214" s="14"/>
    </row>
    <row r="215">
      <c r="A215" s="87">
        <v>214.0</v>
      </c>
      <c r="B215" s="7">
        <v>100.0</v>
      </c>
      <c r="C215" s="191">
        <v>312038.0</v>
      </c>
      <c r="D215" s="89" t="s">
        <v>1413</v>
      </c>
      <c r="E215" s="89" t="s">
        <v>37</v>
      </c>
      <c r="F215" s="87" t="s">
        <v>910</v>
      </c>
      <c r="G215" s="90" t="s">
        <v>13</v>
      </c>
      <c r="H215" s="7">
        <v>12.0</v>
      </c>
      <c r="I215" s="87" t="s">
        <v>119</v>
      </c>
      <c r="J215" s="87" t="s">
        <v>460</v>
      </c>
      <c r="K215" s="93"/>
      <c r="L215" s="198" t="s">
        <v>1414</v>
      </c>
      <c r="M215" s="87"/>
      <c r="N215" s="14"/>
      <c r="O215" s="14"/>
      <c r="P215" s="14"/>
      <c r="Q215" s="14"/>
      <c r="R215" s="14"/>
      <c r="S215" s="14"/>
      <c r="T215" s="14"/>
      <c r="U215" s="14"/>
      <c r="V215" s="14"/>
      <c r="W215" s="14"/>
    </row>
    <row r="216">
      <c r="A216" s="87">
        <v>215.0</v>
      </c>
      <c r="B216" s="7">
        <v>101.0</v>
      </c>
      <c r="C216" s="191">
        <v>318532.0</v>
      </c>
      <c r="D216" s="89" t="s">
        <v>302</v>
      </c>
      <c r="E216" s="89" t="s">
        <v>1416</v>
      </c>
      <c r="F216" s="87" t="s">
        <v>1417</v>
      </c>
      <c r="G216" s="90" t="s">
        <v>13</v>
      </c>
      <c r="H216" s="7">
        <v>12.0</v>
      </c>
      <c r="I216" s="87" t="s">
        <v>110</v>
      </c>
      <c r="J216" s="87" t="s">
        <v>460</v>
      </c>
      <c r="K216" s="93"/>
      <c r="L216" s="198" t="s">
        <v>1418</v>
      </c>
      <c r="M216" s="87"/>
      <c r="N216" s="14"/>
      <c r="O216" s="14"/>
      <c r="P216" s="14"/>
      <c r="Q216" s="14"/>
      <c r="R216" s="14"/>
      <c r="S216" s="14"/>
      <c r="T216" s="14"/>
      <c r="U216" s="14"/>
      <c r="V216" s="14"/>
      <c r="W216" s="14"/>
    </row>
    <row r="217">
      <c r="A217" s="87">
        <v>216.0</v>
      </c>
      <c r="B217" s="7">
        <v>102.0</v>
      </c>
      <c r="C217" s="191">
        <v>322742.0</v>
      </c>
      <c r="D217" s="89" t="s">
        <v>173</v>
      </c>
      <c r="E217" s="89" t="s">
        <v>440</v>
      </c>
      <c r="F217" s="87" t="s">
        <v>1421</v>
      </c>
      <c r="G217" s="90" t="s">
        <v>13</v>
      </c>
      <c r="H217" s="7">
        <v>12.0</v>
      </c>
      <c r="I217" s="87" t="s">
        <v>119</v>
      </c>
      <c r="J217" s="87" t="s">
        <v>460</v>
      </c>
      <c r="K217" s="93"/>
      <c r="L217" s="198" t="s">
        <v>1422</v>
      </c>
      <c r="M217" s="87"/>
      <c r="N217" s="14"/>
      <c r="O217" s="14"/>
      <c r="P217" s="14"/>
      <c r="Q217" s="14"/>
      <c r="R217" s="14"/>
      <c r="S217" s="14"/>
      <c r="T217" s="14"/>
      <c r="U217" s="14"/>
      <c r="V217" s="14"/>
      <c r="W217" s="14"/>
    </row>
    <row r="218">
      <c r="A218" s="87">
        <v>217.0</v>
      </c>
      <c r="B218" s="7">
        <v>103.0</v>
      </c>
      <c r="C218" s="191">
        <v>316576.0</v>
      </c>
      <c r="D218" s="89" t="s">
        <v>1612</v>
      </c>
      <c r="E218" s="89" t="s">
        <v>1424</v>
      </c>
      <c r="F218" s="87" t="s">
        <v>1425</v>
      </c>
      <c r="G218" s="90" t="s">
        <v>13</v>
      </c>
      <c r="H218" s="7">
        <v>12.0</v>
      </c>
      <c r="I218" s="87" t="s">
        <v>275</v>
      </c>
      <c r="J218" s="87" t="s">
        <v>460</v>
      </c>
      <c r="K218" s="93"/>
      <c r="L218" s="198" t="s">
        <v>1426</v>
      </c>
      <c r="M218" s="87"/>
      <c r="N218" s="14"/>
      <c r="O218" s="14"/>
      <c r="P218" s="14"/>
      <c r="Q218" s="14"/>
      <c r="R218" s="14"/>
      <c r="S218" s="14"/>
      <c r="T218" s="14"/>
      <c r="U218" s="14"/>
      <c r="V218" s="14"/>
      <c r="W218" s="14"/>
    </row>
    <row r="219">
      <c r="A219" s="87">
        <v>218.0</v>
      </c>
      <c r="B219" s="7">
        <v>104.0</v>
      </c>
      <c r="C219" s="191">
        <v>325217.0</v>
      </c>
      <c r="D219" s="89" t="s">
        <v>1430</v>
      </c>
      <c r="E219" s="89" t="s">
        <v>857</v>
      </c>
      <c r="F219" s="87" t="s">
        <v>55</v>
      </c>
      <c r="G219" s="90" t="s">
        <v>13</v>
      </c>
      <c r="H219" s="7">
        <v>12.0</v>
      </c>
      <c r="I219" s="87" t="s">
        <v>492</v>
      </c>
      <c r="J219" s="87" t="s">
        <v>460</v>
      </c>
      <c r="K219" s="93"/>
      <c r="L219" s="198" t="s">
        <v>1431</v>
      </c>
      <c r="M219" s="87"/>
      <c r="N219" s="14"/>
      <c r="O219" s="14"/>
      <c r="P219" s="14"/>
      <c r="Q219" s="14"/>
      <c r="R219" s="14"/>
      <c r="S219" s="14"/>
      <c r="T219" s="14"/>
      <c r="U219" s="14"/>
      <c r="V219" s="14"/>
      <c r="W219" s="14"/>
    </row>
    <row r="220">
      <c r="A220" s="87">
        <v>219.0</v>
      </c>
      <c r="B220" s="7">
        <v>105.0</v>
      </c>
      <c r="C220" s="191">
        <v>326613.0</v>
      </c>
      <c r="D220" s="89" t="s">
        <v>1288</v>
      </c>
      <c r="E220" s="89" t="s">
        <v>1432</v>
      </c>
      <c r="F220" s="87" t="s">
        <v>1433</v>
      </c>
      <c r="G220" s="90" t="s">
        <v>13</v>
      </c>
      <c r="H220" s="7">
        <v>12.0</v>
      </c>
      <c r="I220" s="87" t="s">
        <v>119</v>
      </c>
      <c r="J220" s="87" t="s">
        <v>460</v>
      </c>
      <c r="K220" s="93"/>
      <c r="L220" s="198" t="s">
        <v>1434</v>
      </c>
      <c r="M220" s="87"/>
      <c r="N220" s="14"/>
      <c r="O220" s="14"/>
      <c r="P220" s="14"/>
      <c r="Q220" s="14"/>
      <c r="R220" s="14"/>
      <c r="S220" s="14"/>
      <c r="T220" s="14"/>
      <c r="U220" s="14"/>
      <c r="V220" s="14"/>
      <c r="W220" s="14"/>
    </row>
    <row r="221">
      <c r="A221" s="87">
        <v>220.0</v>
      </c>
      <c r="B221" s="7">
        <v>106.0</v>
      </c>
      <c r="C221" s="191">
        <v>322007.0</v>
      </c>
      <c r="D221" s="89" t="s">
        <v>589</v>
      </c>
      <c r="E221" s="89" t="s">
        <v>1435</v>
      </c>
      <c r="F221" s="87" t="s">
        <v>1436</v>
      </c>
      <c r="G221" s="90" t="s">
        <v>13</v>
      </c>
      <c r="H221" s="7">
        <v>12.0</v>
      </c>
      <c r="I221" s="87" t="s">
        <v>359</v>
      </c>
      <c r="J221" s="87" t="s">
        <v>460</v>
      </c>
      <c r="K221" s="93"/>
      <c r="L221" s="198" t="s">
        <v>1437</v>
      </c>
      <c r="M221" s="87"/>
      <c r="N221" s="14"/>
      <c r="O221" s="14"/>
      <c r="P221" s="14"/>
      <c r="Q221" s="14"/>
      <c r="R221" s="14"/>
      <c r="S221" s="14"/>
      <c r="T221" s="14"/>
      <c r="U221" s="14"/>
      <c r="V221" s="14"/>
      <c r="W221" s="14"/>
    </row>
    <row r="222">
      <c r="A222" s="87">
        <v>221.0</v>
      </c>
      <c r="B222" s="7">
        <v>107.0</v>
      </c>
      <c r="C222" s="191">
        <v>321354.0</v>
      </c>
      <c r="D222" s="89" t="s">
        <v>1444</v>
      </c>
      <c r="E222" s="89" t="s">
        <v>290</v>
      </c>
      <c r="F222" s="87" t="s">
        <v>375</v>
      </c>
      <c r="G222" s="90" t="s">
        <v>13</v>
      </c>
      <c r="H222" s="7">
        <v>12.0</v>
      </c>
      <c r="I222" s="87" t="s">
        <v>1300</v>
      </c>
      <c r="J222" s="87" t="s">
        <v>460</v>
      </c>
      <c r="K222" s="93"/>
      <c r="L222" s="198" t="s">
        <v>1445</v>
      </c>
      <c r="M222" s="87"/>
      <c r="N222" s="14"/>
      <c r="O222" s="14"/>
      <c r="P222" s="14"/>
      <c r="Q222" s="14"/>
      <c r="R222" s="14"/>
      <c r="S222" s="14"/>
      <c r="T222" s="14"/>
      <c r="U222" s="14"/>
      <c r="V222" s="14"/>
      <c r="W222" s="14"/>
    </row>
    <row r="223">
      <c r="A223" s="87">
        <v>222.0</v>
      </c>
      <c r="B223" s="7">
        <v>108.0</v>
      </c>
      <c r="C223" s="191">
        <v>312562.0</v>
      </c>
      <c r="D223" s="89" t="s">
        <v>1446</v>
      </c>
      <c r="E223" s="89" t="s">
        <v>495</v>
      </c>
      <c r="F223" s="87" t="s">
        <v>39</v>
      </c>
      <c r="G223" s="90" t="s">
        <v>13</v>
      </c>
      <c r="H223" s="7">
        <v>12.0</v>
      </c>
      <c r="I223" s="87" t="s">
        <v>64</v>
      </c>
      <c r="J223" s="87" t="s">
        <v>460</v>
      </c>
      <c r="K223" s="93"/>
      <c r="L223" s="198" t="s">
        <v>1447</v>
      </c>
      <c r="M223" s="87"/>
      <c r="N223" s="14"/>
      <c r="O223" s="14"/>
      <c r="P223" s="14"/>
      <c r="Q223" s="14"/>
      <c r="R223" s="14"/>
      <c r="S223" s="14"/>
      <c r="T223" s="14"/>
      <c r="U223" s="14"/>
      <c r="V223" s="14"/>
      <c r="W223" s="14"/>
    </row>
    <row r="224">
      <c r="A224" s="87">
        <v>223.0</v>
      </c>
      <c r="B224" s="7">
        <v>109.0</v>
      </c>
      <c r="C224" s="191">
        <v>312916.0</v>
      </c>
      <c r="D224" s="89" t="s">
        <v>203</v>
      </c>
      <c r="E224" s="89" t="s">
        <v>1448</v>
      </c>
      <c r="F224" s="87" t="s">
        <v>1449</v>
      </c>
      <c r="G224" s="90" t="s">
        <v>13</v>
      </c>
      <c r="H224" s="7">
        <v>12.0</v>
      </c>
      <c r="I224" s="87" t="s">
        <v>1300</v>
      </c>
      <c r="J224" s="87" t="s">
        <v>460</v>
      </c>
      <c r="K224" s="93"/>
      <c r="L224" s="198" t="s">
        <v>1450</v>
      </c>
      <c r="M224" s="87"/>
      <c r="N224" s="14"/>
      <c r="O224" s="14"/>
      <c r="P224" s="14"/>
      <c r="Q224" s="14"/>
      <c r="R224" s="14"/>
      <c r="S224" s="14"/>
      <c r="T224" s="14"/>
      <c r="U224" s="14"/>
      <c r="V224" s="14"/>
      <c r="W224" s="14"/>
    </row>
    <row r="225">
      <c r="A225" s="87">
        <v>224.0</v>
      </c>
      <c r="B225" s="7">
        <v>110.0</v>
      </c>
      <c r="C225" s="191">
        <v>325481.0</v>
      </c>
      <c r="D225" s="89" t="s">
        <v>420</v>
      </c>
      <c r="E225" s="89" t="s">
        <v>63</v>
      </c>
      <c r="F225" s="87" t="s">
        <v>1452</v>
      </c>
      <c r="G225" s="90" t="s">
        <v>13</v>
      </c>
      <c r="H225" s="7">
        <v>12.0</v>
      </c>
      <c r="I225" s="87" t="s">
        <v>490</v>
      </c>
      <c r="J225" s="87" t="s">
        <v>460</v>
      </c>
      <c r="K225" s="93"/>
      <c r="L225" s="198" t="s">
        <v>1453</v>
      </c>
      <c r="M225" s="87"/>
      <c r="N225" s="14"/>
      <c r="O225" s="14"/>
      <c r="P225" s="14"/>
      <c r="Q225" s="14"/>
      <c r="R225" s="14"/>
      <c r="S225" s="14"/>
      <c r="T225" s="14"/>
      <c r="U225" s="14"/>
      <c r="V225" s="14"/>
      <c r="W225" s="14"/>
    </row>
    <row r="226">
      <c r="A226" s="87">
        <v>225.0</v>
      </c>
      <c r="B226" s="7">
        <v>111.0</v>
      </c>
      <c r="C226" s="191">
        <v>311820.0</v>
      </c>
      <c r="D226" s="89" t="s">
        <v>1455</v>
      </c>
      <c r="E226" s="89" t="s">
        <v>1456</v>
      </c>
      <c r="F226" s="87" t="s">
        <v>339</v>
      </c>
      <c r="G226" s="90" t="s">
        <v>13</v>
      </c>
      <c r="H226" s="7">
        <v>12.0</v>
      </c>
      <c r="I226" s="87" t="s">
        <v>98</v>
      </c>
      <c r="J226" s="87" t="s">
        <v>460</v>
      </c>
      <c r="K226" s="93"/>
      <c r="L226" s="198" t="s">
        <v>1457</v>
      </c>
      <c r="M226" s="87"/>
      <c r="N226" s="14"/>
      <c r="O226" s="14"/>
      <c r="P226" s="14"/>
      <c r="Q226" s="14"/>
      <c r="R226" s="14"/>
      <c r="S226" s="14"/>
      <c r="T226" s="14"/>
      <c r="U226" s="14"/>
      <c r="V226" s="14"/>
      <c r="W226" s="14"/>
    </row>
    <row r="227">
      <c r="A227" s="87">
        <v>226.0</v>
      </c>
      <c r="B227" s="7">
        <v>112.0</v>
      </c>
      <c r="C227" s="160">
        <v>316504.0</v>
      </c>
      <c r="D227" s="114" t="s">
        <v>1346</v>
      </c>
      <c r="E227" s="114" t="s">
        <v>1347</v>
      </c>
      <c r="F227" s="115" t="s">
        <v>1348</v>
      </c>
      <c r="G227" s="104" t="s">
        <v>13</v>
      </c>
      <c r="H227" s="116">
        <v>12.0</v>
      </c>
      <c r="I227" s="115" t="s">
        <v>77</v>
      </c>
      <c r="J227" s="115" t="s">
        <v>460</v>
      </c>
      <c r="K227" s="117">
        <v>40.0</v>
      </c>
      <c r="L227" s="137"/>
      <c r="M227" s="87"/>
      <c r="N227" s="14"/>
      <c r="O227" s="14"/>
      <c r="P227" s="14"/>
      <c r="Q227" s="14"/>
      <c r="R227" s="14"/>
      <c r="S227" s="14"/>
      <c r="T227" s="14"/>
      <c r="U227" s="14"/>
      <c r="V227" s="14"/>
      <c r="W227" s="14"/>
    </row>
    <row r="228">
      <c r="A228" s="87">
        <v>227.0</v>
      </c>
      <c r="B228" s="7">
        <v>113.0</v>
      </c>
      <c r="C228" s="160">
        <v>316558.0</v>
      </c>
      <c r="D228" s="114" t="s">
        <v>1613</v>
      </c>
      <c r="E228" s="114" t="s">
        <v>165</v>
      </c>
      <c r="F228" s="115" t="s">
        <v>1361</v>
      </c>
      <c r="G228" s="104" t="s">
        <v>13</v>
      </c>
      <c r="H228" s="116">
        <v>12.0</v>
      </c>
      <c r="I228" s="115" t="s">
        <v>64</v>
      </c>
      <c r="J228" s="115" t="s">
        <v>460</v>
      </c>
      <c r="K228" s="117">
        <v>40.0</v>
      </c>
      <c r="L228" s="137"/>
      <c r="M228" s="87"/>
      <c r="N228" s="14"/>
      <c r="O228" s="14"/>
      <c r="P228" s="14"/>
      <c r="Q228" s="14"/>
      <c r="R228" s="14"/>
      <c r="S228" s="14"/>
      <c r="T228" s="14"/>
      <c r="U228" s="14"/>
      <c r="V228" s="14"/>
      <c r="W228" s="14"/>
    </row>
    <row r="229">
      <c r="A229" s="87">
        <v>228.0</v>
      </c>
      <c r="B229" s="7">
        <v>114.0</v>
      </c>
      <c r="C229" s="160">
        <v>320074.0</v>
      </c>
      <c r="D229" s="114" t="s">
        <v>798</v>
      </c>
      <c r="E229" s="114" t="s">
        <v>1391</v>
      </c>
      <c r="F229" s="115" t="s">
        <v>1392</v>
      </c>
      <c r="G229" s="104" t="s">
        <v>13</v>
      </c>
      <c r="H229" s="116">
        <v>12.0</v>
      </c>
      <c r="I229" s="115" t="s">
        <v>993</v>
      </c>
      <c r="J229" s="115" t="s">
        <v>460</v>
      </c>
      <c r="K229" s="117">
        <v>40.0</v>
      </c>
      <c r="L229" s="137"/>
      <c r="M229" s="87"/>
      <c r="N229" s="14"/>
      <c r="O229" s="14"/>
      <c r="P229" s="14"/>
      <c r="Q229" s="14"/>
      <c r="R229" s="14"/>
      <c r="S229" s="14"/>
      <c r="T229" s="14"/>
      <c r="U229" s="14"/>
      <c r="V229" s="14"/>
      <c r="W229" s="14"/>
    </row>
    <row r="230">
      <c r="A230" s="87">
        <v>229.0</v>
      </c>
      <c r="B230" s="7">
        <v>115.0</v>
      </c>
      <c r="C230" s="160">
        <v>330251.0</v>
      </c>
      <c r="D230" s="114" t="s">
        <v>173</v>
      </c>
      <c r="E230" s="114" t="s">
        <v>1419</v>
      </c>
      <c r="F230" s="115" t="s">
        <v>1348</v>
      </c>
      <c r="G230" s="104" t="s">
        <v>13</v>
      </c>
      <c r="H230" s="116">
        <v>12.0</v>
      </c>
      <c r="I230" s="115" t="s">
        <v>64</v>
      </c>
      <c r="J230" s="115" t="s">
        <v>460</v>
      </c>
      <c r="K230" s="117">
        <v>40.0</v>
      </c>
      <c r="L230" s="137"/>
      <c r="M230" s="87"/>
      <c r="N230" s="14"/>
      <c r="O230" s="14"/>
      <c r="P230" s="14"/>
      <c r="Q230" s="14"/>
      <c r="R230" s="14"/>
      <c r="S230" s="14"/>
      <c r="T230" s="14"/>
      <c r="U230" s="14"/>
      <c r="V230" s="14"/>
      <c r="W230" s="14"/>
    </row>
    <row r="231">
      <c r="A231" s="87">
        <v>230.0</v>
      </c>
      <c r="B231" s="7">
        <v>116.0</v>
      </c>
      <c r="C231" s="160">
        <v>319043.0</v>
      </c>
      <c r="D231" s="114" t="s">
        <v>1614</v>
      </c>
      <c r="E231" s="114" t="s">
        <v>339</v>
      </c>
      <c r="F231" s="115" t="s">
        <v>1213</v>
      </c>
      <c r="G231" s="104" t="s">
        <v>13</v>
      </c>
      <c r="H231" s="116">
        <v>12.0</v>
      </c>
      <c r="I231" s="115" t="s">
        <v>993</v>
      </c>
      <c r="J231" s="115" t="s">
        <v>460</v>
      </c>
      <c r="K231" s="117">
        <v>40.0</v>
      </c>
      <c r="L231" s="137"/>
      <c r="M231" s="87"/>
      <c r="N231" s="14"/>
      <c r="O231" s="14"/>
      <c r="P231" s="14"/>
      <c r="Q231" s="14"/>
      <c r="R231" s="14"/>
      <c r="S231" s="14"/>
      <c r="T231" s="14"/>
      <c r="U231" s="14"/>
      <c r="V231" s="14"/>
      <c r="W231" s="14"/>
    </row>
    <row r="232">
      <c r="A232" s="87">
        <v>231.0</v>
      </c>
      <c r="B232" s="7">
        <v>117.0</v>
      </c>
      <c r="C232" s="160">
        <v>312113.0</v>
      </c>
      <c r="D232" s="114" t="s">
        <v>940</v>
      </c>
      <c r="E232" s="114" t="s">
        <v>1350</v>
      </c>
      <c r="F232" s="115" t="s">
        <v>1351</v>
      </c>
      <c r="G232" s="104" t="s">
        <v>13</v>
      </c>
      <c r="H232" s="116">
        <v>12.0</v>
      </c>
      <c r="I232" s="115" t="s">
        <v>1352</v>
      </c>
      <c r="J232" s="115" t="s">
        <v>460</v>
      </c>
      <c r="K232" s="117">
        <v>60.0</v>
      </c>
      <c r="L232" s="137"/>
      <c r="M232" s="87"/>
      <c r="N232" s="14"/>
      <c r="O232" s="14"/>
      <c r="P232" s="14"/>
      <c r="Q232" s="14"/>
      <c r="R232" s="14"/>
      <c r="S232" s="14"/>
      <c r="T232" s="14"/>
      <c r="U232" s="14"/>
      <c r="V232" s="14"/>
      <c r="W232" s="14"/>
    </row>
    <row r="233">
      <c r="A233" s="87">
        <v>232.0</v>
      </c>
      <c r="B233" s="7">
        <v>118.0</v>
      </c>
      <c r="C233" s="160">
        <v>316511.0</v>
      </c>
      <c r="D233" s="114" t="s">
        <v>1354</v>
      </c>
      <c r="E233" s="114" t="s">
        <v>1355</v>
      </c>
      <c r="F233" s="115" t="s">
        <v>485</v>
      </c>
      <c r="G233" s="104" t="s">
        <v>13</v>
      </c>
      <c r="H233" s="116">
        <v>12.0</v>
      </c>
      <c r="I233" s="115" t="s">
        <v>470</v>
      </c>
      <c r="J233" s="115" t="s">
        <v>460</v>
      </c>
      <c r="K233" s="117">
        <v>60.0</v>
      </c>
      <c r="L233" s="137"/>
      <c r="M233" s="87"/>
      <c r="N233" s="14"/>
      <c r="O233" s="14"/>
      <c r="P233" s="14"/>
      <c r="Q233" s="14"/>
      <c r="R233" s="14"/>
      <c r="S233" s="14"/>
      <c r="T233" s="14"/>
      <c r="U233" s="14"/>
      <c r="V233" s="14"/>
      <c r="W233" s="14"/>
    </row>
    <row r="234">
      <c r="A234" s="87">
        <v>233.0</v>
      </c>
      <c r="B234" s="7">
        <v>119.0</v>
      </c>
      <c r="C234" s="160">
        <v>317832.0</v>
      </c>
      <c r="D234" s="114" t="s">
        <v>180</v>
      </c>
      <c r="E234" s="114" t="s">
        <v>864</v>
      </c>
      <c r="F234" s="115" t="s">
        <v>1269</v>
      </c>
      <c r="G234" s="104" t="s">
        <v>13</v>
      </c>
      <c r="H234" s="116">
        <v>12.0</v>
      </c>
      <c r="I234" s="115" t="s">
        <v>496</v>
      </c>
      <c r="J234" s="115" t="s">
        <v>460</v>
      </c>
      <c r="K234" s="117">
        <v>60.0</v>
      </c>
      <c r="L234" s="137"/>
      <c r="M234" s="87"/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35">
      <c r="A235" s="87">
        <v>234.0</v>
      </c>
      <c r="B235" s="7">
        <v>120.0</v>
      </c>
      <c r="C235" s="160">
        <v>324020.0</v>
      </c>
      <c r="D235" s="114" t="s">
        <v>1615</v>
      </c>
      <c r="E235" s="114" t="s">
        <v>1378</v>
      </c>
      <c r="F235" s="115" t="s">
        <v>424</v>
      </c>
      <c r="G235" s="104" t="s">
        <v>13</v>
      </c>
      <c r="H235" s="116">
        <v>12.0</v>
      </c>
      <c r="I235" s="115" t="s">
        <v>119</v>
      </c>
      <c r="J235" s="115" t="s">
        <v>460</v>
      </c>
      <c r="K235" s="117">
        <v>60.0</v>
      </c>
      <c r="L235" s="137"/>
      <c r="M235" s="87"/>
      <c r="N235" s="14"/>
      <c r="O235" s="14"/>
      <c r="P235" s="14"/>
      <c r="Q235" s="14"/>
      <c r="R235" s="14"/>
      <c r="S235" s="14"/>
      <c r="T235" s="14"/>
      <c r="U235" s="14"/>
      <c r="V235" s="14"/>
      <c r="W235" s="14"/>
    </row>
    <row r="236">
      <c r="A236" s="87">
        <v>235.0</v>
      </c>
      <c r="B236" s="7">
        <v>121.0</v>
      </c>
      <c r="C236" s="160">
        <v>321490.0</v>
      </c>
      <c r="D236" s="114" t="s">
        <v>1616</v>
      </c>
      <c r="E236" s="114" t="s">
        <v>1395</v>
      </c>
      <c r="F236" s="115" t="s">
        <v>1396</v>
      </c>
      <c r="G236" s="104" t="s">
        <v>13</v>
      </c>
      <c r="H236" s="116">
        <v>12.0</v>
      </c>
      <c r="I236" s="115" t="s">
        <v>98</v>
      </c>
      <c r="J236" s="115" t="s">
        <v>460</v>
      </c>
      <c r="K236" s="117">
        <v>60.0</v>
      </c>
      <c r="L236" s="137"/>
      <c r="M236" s="87"/>
      <c r="N236" s="14"/>
      <c r="O236" s="14"/>
      <c r="P236" s="14"/>
      <c r="Q236" s="14"/>
      <c r="R236" s="14"/>
      <c r="S236" s="14"/>
      <c r="T236" s="14"/>
      <c r="U236" s="14"/>
      <c r="V236" s="14"/>
      <c r="W236" s="14"/>
    </row>
    <row r="237">
      <c r="A237" s="87">
        <v>236.0</v>
      </c>
      <c r="B237" s="7">
        <v>122.0</v>
      </c>
      <c r="C237" s="160">
        <v>317792.0</v>
      </c>
      <c r="D237" s="114" t="s">
        <v>1617</v>
      </c>
      <c r="E237" s="114" t="s">
        <v>1402</v>
      </c>
      <c r="F237" s="115" t="s">
        <v>1403</v>
      </c>
      <c r="G237" s="104" t="s">
        <v>13</v>
      </c>
      <c r="H237" s="116">
        <v>12.0</v>
      </c>
      <c r="I237" s="115" t="s">
        <v>98</v>
      </c>
      <c r="J237" s="115" t="s">
        <v>460</v>
      </c>
      <c r="K237" s="117">
        <v>60.0</v>
      </c>
      <c r="L237" s="137"/>
      <c r="M237" s="87"/>
      <c r="N237" s="14"/>
      <c r="O237" s="14"/>
      <c r="P237" s="14"/>
      <c r="Q237" s="14"/>
      <c r="R237" s="14"/>
      <c r="S237" s="14"/>
      <c r="T237" s="14"/>
      <c r="U237" s="14"/>
      <c r="V237" s="14"/>
      <c r="W237" s="14"/>
    </row>
    <row r="238">
      <c r="A238" s="87">
        <v>237.0</v>
      </c>
      <c r="B238" s="7">
        <v>123.0</v>
      </c>
      <c r="C238" s="160">
        <v>318429.0</v>
      </c>
      <c r="D238" s="114" t="s">
        <v>1405</v>
      </c>
      <c r="E238" s="114" t="s">
        <v>473</v>
      </c>
      <c r="F238" s="115" t="s">
        <v>1406</v>
      </c>
      <c r="G238" s="104" t="s">
        <v>13</v>
      </c>
      <c r="H238" s="116">
        <v>12.0</v>
      </c>
      <c r="I238" s="115" t="s">
        <v>359</v>
      </c>
      <c r="J238" s="115" t="s">
        <v>460</v>
      </c>
      <c r="K238" s="117">
        <v>60.0</v>
      </c>
      <c r="L238" s="137"/>
      <c r="M238" s="87"/>
      <c r="N238" s="14"/>
      <c r="O238" s="14"/>
      <c r="P238" s="14"/>
      <c r="Q238" s="14"/>
      <c r="R238" s="14"/>
      <c r="S238" s="14"/>
      <c r="T238" s="14"/>
      <c r="U238" s="14"/>
      <c r="V238" s="14"/>
      <c r="W238" s="14"/>
    </row>
    <row r="239">
      <c r="A239" s="87">
        <v>238.0</v>
      </c>
      <c r="B239" s="7">
        <v>124.0</v>
      </c>
      <c r="C239" s="160">
        <v>316039.0</v>
      </c>
      <c r="D239" s="114" t="s">
        <v>1427</v>
      </c>
      <c r="E239" s="114" t="s">
        <v>977</v>
      </c>
      <c r="F239" s="115" t="s">
        <v>63</v>
      </c>
      <c r="G239" s="104" t="s">
        <v>13</v>
      </c>
      <c r="H239" s="116">
        <v>12.0</v>
      </c>
      <c r="I239" s="115" t="s">
        <v>1352</v>
      </c>
      <c r="J239" s="115" t="s">
        <v>460</v>
      </c>
      <c r="K239" s="117">
        <v>60.0</v>
      </c>
      <c r="L239" s="137"/>
      <c r="M239" s="87"/>
      <c r="N239" s="14"/>
      <c r="O239" s="14"/>
      <c r="P239" s="14"/>
      <c r="Q239" s="14"/>
      <c r="R239" s="14"/>
      <c r="S239" s="14"/>
      <c r="T239" s="14"/>
      <c r="U239" s="14"/>
      <c r="V239" s="14"/>
      <c r="W239" s="14"/>
    </row>
    <row r="240">
      <c r="A240" s="87">
        <v>239.0</v>
      </c>
      <c r="B240" s="7">
        <v>125.0</v>
      </c>
      <c r="C240" s="160">
        <v>303189.0</v>
      </c>
      <c r="D240" s="114" t="s">
        <v>1440</v>
      </c>
      <c r="E240" s="114" t="s">
        <v>1441</v>
      </c>
      <c r="F240" s="115" t="s">
        <v>1442</v>
      </c>
      <c r="G240" s="104" t="s">
        <v>13</v>
      </c>
      <c r="H240" s="116">
        <v>12.0</v>
      </c>
      <c r="I240" s="115" t="s">
        <v>492</v>
      </c>
      <c r="J240" s="115" t="s">
        <v>460</v>
      </c>
      <c r="K240" s="117">
        <v>60.0</v>
      </c>
      <c r="L240" s="137"/>
      <c r="M240" s="87"/>
      <c r="N240" s="14"/>
      <c r="O240" s="14"/>
      <c r="P240" s="14"/>
      <c r="Q240" s="14"/>
      <c r="R240" s="14"/>
      <c r="S240" s="14"/>
      <c r="T240" s="14"/>
      <c r="U240" s="14"/>
      <c r="V240" s="14"/>
      <c r="W240" s="14"/>
    </row>
    <row r="241">
      <c r="A241" s="87">
        <v>240.0</v>
      </c>
      <c r="B241" s="7">
        <v>126.0</v>
      </c>
      <c r="C241" s="160">
        <v>320272.0</v>
      </c>
      <c r="D241" s="114" t="s">
        <v>1618</v>
      </c>
      <c r="E241" s="114" t="s">
        <v>1371</v>
      </c>
      <c r="F241" s="115" t="s">
        <v>1372</v>
      </c>
      <c r="G241" s="104" t="s">
        <v>13</v>
      </c>
      <c r="H241" s="116">
        <v>12.0</v>
      </c>
      <c r="I241" s="115" t="s">
        <v>119</v>
      </c>
      <c r="J241" s="115" t="s">
        <v>460</v>
      </c>
      <c r="K241" s="117">
        <v>80.0</v>
      </c>
      <c r="L241" s="137"/>
      <c r="M241" s="87"/>
      <c r="N241" s="14"/>
      <c r="O241" s="14"/>
      <c r="P241" s="14"/>
      <c r="Q241" s="14"/>
      <c r="R241" s="14"/>
      <c r="S241" s="14"/>
      <c r="T241" s="14"/>
      <c r="U241" s="14"/>
      <c r="V241" s="14"/>
      <c r="W241" s="14"/>
    </row>
    <row r="242">
      <c r="A242" s="87">
        <v>241.0</v>
      </c>
      <c r="B242" s="7">
        <v>127.0</v>
      </c>
      <c r="C242" s="160">
        <v>314707.0</v>
      </c>
      <c r="D242" s="114" t="s">
        <v>1458</v>
      </c>
      <c r="E242" s="114" t="s">
        <v>1459</v>
      </c>
      <c r="F242" s="115" t="s">
        <v>1460</v>
      </c>
      <c r="G242" s="104" t="s">
        <v>13</v>
      </c>
      <c r="H242" s="116">
        <v>12.0</v>
      </c>
      <c r="I242" s="115" t="s">
        <v>77</v>
      </c>
      <c r="J242" s="115" t="s">
        <v>460</v>
      </c>
      <c r="K242" s="117">
        <v>80.0</v>
      </c>
      <c r="L242" s="137"/>
      <c r="M242" s="87"/>
      <c r="N242" s="14"/>
      <c r="O242" s="14"/>
      <c r="P242" s="14"/>
      <c r="Q242" s="14"/>
      <c r="R242" s="14"/>
      <c r="S242" s="14"/>
      <c r="T242" s="14"/>
      <c r="U242" s="14"/>
      <c r="V242" s="14"/>
      <c r="W242" s="14"/>
    </row>
    <row r="243">
      <c r="A243" s="87">
        <v>242.0</v>
      </c>
      <c r="B243" s="7">
        <v>128.0</v>
      </c>
      <c r="C243" s="191">
        <v>316279.0</v>
      </c>
      <c r="D243" s="89" t="s">
        <v>436</v>
      </c>
      <c r="E243" s="89" t="s">
        <v>1061</v>
      </c>
      <c r="F243" s="87" t="s">
        <v>1462</v>
      </c>
      <c r="G243" s="90" t="s">
        <v>22</v>
      </c>
      <c r="H243" s="7">
        <v>12.0</v>
      </c>
      <c r="I243" s="87" t="s">
        <v>90</v>
      </c>
      <c r="J243" s="87" t="s">
        <v>460</v>
      </c>
      <c r="K243" s="93"/>
      <c r="L243" s="198" t="s">
        <v>1463</v>
      </c>
      <c r="M243" s="87"/>
      <c r="N243" s="14"/>
      <c r="O243" s="14"/>
      <c r="P243" s="14"/>
      <c r="Q243" s="14"/>
      <c r="R243" s="14"/>
      <c r="S243" s="14"/>
      <c r="T243" s="14"/>
      <c r="U243" s="14"/>
      <c r="V243" s="14"/>
      <c r="W243" s="14"/>
    </row>
    <row r="244">
      <c r="A244" s="87">
        <v>243.0</v>
      </c>
      <c r="B244" s="7">
        <v>129.0</v>
      </c>
      <c r="C244" s="191">
        <v>320483.0</v>
      </c>
      <c r="D244" s="89" t="s">
        <v>160</v>
      </c>
      <c r="E244" s="89" t="s">
        <v>415</v>
      </c>
      <c r="F244" s="87" t="s">
        <v>430</v>
      </c>
      <c r="G244" s="90" t="s">
        <v>22</v>
      </c>
      <c r="H244" s="7">
        <v>12.0</v>
      </c>
      <c r="I244" s="87" t="s">
        <v>98</v>
      </c>
      <c r="J244" s="87" t="s">
        <v>460</v>
      </c>
      <c r="K244" s="93"/>
      <c r="L244" s="198" t="s">
        <v>1464</v>
      </c>
      <c r="M244" s="87"/>
      <c r="N244" s="14"/>
      <c r="O244" s="14"/>
      <c r="P244" s="14"/>
      <c r="Q244" s="14"/>
      <c r="R244" s="14"/>
      <c r="S244" s="14"/>
      <c r="T244" s="14"/>
      <c r="U244" s="14"/>
      <c r="V244" s="14"/>
      <c r="W244" s="14"/>
    </row>
    <row r="245">
      <c r="A245" s="87">
        <v>244.0</v>
      </c>
      <c r="B245" s="7">
        <v>130.0</v>
      </c>
      <c r="C245" s="191">
        <v>314425.0</v>
      </c>
      <c r="D245" s="89" t="s">
        <v>1619</v>
      </c>
      <c r="E245" s="89" t="s">
        <v>1467</v>
      </c>
      <c r="F245" s="87" t="s">
        <v>992</v>
      </c>
      <c r="G245" s="90" t="s">
        <v>22</v>
      </c>
      <c r="H245" s="7">
        <v>12.0</v>
      </c>
      <c r="I245" s="87" t="s">
        <v>496</v>
      </c>
      <c r="J245" s="87" t="s">
        <v>460</v>
      </c>
      <c r="K245" s="93"/>
      <c r="L245" s="198" t="s">
        <v>1468</v>
      </c>
      <c r="M245" s="87"/>
      <c r="N245" s="14"/>
      <c r="O245" s="14"/>
      <c r="P245" s="14"/>
      <c r="Q245" s="14"/>
      <c r="R245" s="14"/>
      <c r="S245" s="14"/>
      <c r="T245" s="14"/>
      <c r="U245" s="14"/>
      <c r="V245" s="14"/>
      <c r="W245" s="14"/>
    </row>
    <row r="246">
      <c r="A246" s="87">
        <v>245.0</v>
      </c>
      <c r="B246" s="7">
        <v>131.0</v>
      </c>
      <c r="C246" s="191">
        <v>313526.0</v>
      </c>
      <c r="D246" s="89" t="s">
        <v>1469</v>
      </c>
      <c r="E246" s="89" t="s">
        <v>1470</v>
      </c>
      <c r="F246" s="87" t="s">
        <v>1471</v>
      </c>
      <c r="G246" s="90" t="s">
        <v>22</v>
      </c>
      <c r="H246" s="7">
        <v>12.0</v>
      </c>
      <c r="I246" s="87" t="s">
        <v>1300</v>
      </c>
      <c r="J246" s="87" t="s">
        <v>460</v>
      </c>
      <c r="K246" s="205"/>
      <c r="L246" s="198" t="s">
        <v>1472</v>
      </c>
      <c r="M246" s="87"/>
      <c r="N246" s="14"/>
      <c r="O246" s="14"/>
      <c r="P246" s="14"/>
      <c r="Q246" s="14"/>
      <c r="R246" s="14"/>
      <c r="S246" s="14"/>
      <c r="T246" s="14"/>
      <c r="U246" s="14"/>
      <c r="V246" s="14"/>
      <c r="W246" s="14"/>
    </row>
    <row r="247">
      <c r="A247" s="87">
        <v>246.0</v>
      </c>
      <c r="B247" s="7">
        <v>132.0</v>
      </c>
      <c r="C247" s="129">
        <v>312702.0</v>
      </c>
      <c r="D247" s="89" t="s">
        <v>1473</v>
      </c>
      <c r="E247" s="89" t="s">
        <v>1474</v>
      </c>
      <c r="F247" s="87" t="s">
        <v>1475</v>
      </c>
      <c r="G247" s="90" t="s">
        <v>22</v>
      </c>
      <c r="H247" s="7">
        <v>12.0</v>
      </c>
      <c r="I247" s="87" t="s">
        <v>993</v>
      </c>
      <c r="J247" s="87" t="s">
        <v>460</v>
      </c>
      <c r="K247" s="93"/>
      <c r="L247" s="197" t="s">
        <v>1476</v>
      </c>
      <c r="M247" s="87"/>
      <c r="N247" s="14"/>
      <c r="O247" s="14"/>
      <c r="P247" s="14"/>
      <c r="Q247" s="14"/>
      <c r="R247" s="14"/>
      <c r="S247" s="14"/>
      <c r="T247" s="14"/>
      <c r="U247" s="14"/>
      <c r="V247" s="14"/>
      <c r="W247" s="14"/>
    </row>
    <row r="248">
      <c r="A248" s="87">
        <v>247.0</v>
      </c>
      <c r="B248" s="7">
        <v>133.0</v>
      </c>
      <c r="C248" s="191">
        <v>330949.0</v>
      </c>
      <c r="D248" s="89" t="s">
        <v>1477</v>
      </c>
      <c r="E248" s="89" t="s">
        <v>1478</v>
      </c>
      <c r="F248" s="87" t="s">
        <v>39</v>
      </c>
      <c r="G248" s="90" t="s">
        <v>22</v>
      </c>
      <c r="H248" s="7">
        <v>12.0</v>
      </c>
      <c r="I248" s="87" t="s">
        <v>90</v>
      </c>
      <c r="J248" s="87" t="s">
        <v>460</v>
      </c>
      <c r="K248" s="93"/>
      <c r="L248" s="198" t="s">
        <v>1479</v>
      </c>
      <c r="M248" s="87"/>
      <c r="N248" s="14"/>
      <c r="O248" s="14"/>
      <c r="P248" s="14"/>
      <c r="Q248" s="14"/>
      <c r="R248" s="14"/>
      <c r="S248" s="14"/>
      <c r="T248" s="14"/>
      <c r="U248" s="14"/>
      <c r="V248" s="14"/>
      <c r="W248" s="14"/>
    </row>
    <row r="249">
      <c r="A249" s="87">
        <v>248.0</v>
      </c>
      <c r="B249" s="7">
        <v>134.0</v>
      </c>
      <c r="C249" s="191">
        <v>325980.0</v>
      </c>
      <c r="D249" s="89" t="s">
        <v>1480</v>
      </c>
      <c r="E249" s="89" t="s">
        <v>495</v>
      </c>
      <c r="F249" s="87" t="s">
        <v>1481</v>
      </c>
      <c r="G249" s="90" t="s">
        <v>22</v>
      </c>
      <c r="H249" s="7">
        <v>12.0</v>
      </c>
      <c r="I249" s="87" t="s">
        <v>496</v>
      </c>
      <c r="J249" s="87" t="s">
        <v>460</v>
      </c>
      <c r="K249" s="93"/>
      <c r="L249" s="198" t="s">
        <v>1482</v>
      </c>
      <c r="M249" s="87"/>
      <c r="N249" s="14"/>
      <c r="O249" s="14"/>
      <c r="P249" s="14"/>
      <c r="Q249" s="14"/>
      <c r="R249" s="14"/>
      <c r="S249" s="14"/>
      <c r="T249" s="14"/>
      <c r="U249" s="14"/>
      <c r="V249" s="14"/>
      <c r="W249" s="14"/>
    </row>
    <row r="250">
      <c r="A250" s="87">
        <v>249.0</v>
      </c>
      <c r="B250" s="7">
        <v>135.0</v>
      </c>
      <c r="C250" s="129">
        <v>312613.0</v>
      </c>
      <c r="D250" s="89" t="s">
        <v>1485</v>
      </c>
      <c r="E250" s="89" t="s">
        <v>1146</v>
      </c>
      <c r="F250" s="87" t="s">
        <v>55</v>
      </c>
      <c r="G250" s="90" t="s">
        <v>22</v>
      </c>
      <c r="H250" s="7">
        <v>12.0</v>
      </c>
      <c r="I250" s="87" t="s">
        <v>1486</v>
      </c>
      <c r="J250" s="87" t="s">
        <v>460</v>
      </c>
      <c r="K250" s="93"/>
      <c r="L250" s="206" t="s">
        <v>1487</v>
      </c>
      <c r="M250" s="87"/>
      <c r="N250" s="14"/>
      <c r="O250" s="14"/>
      <c r="P250" s="14"/>
      <c r="Q250" s="14"/>
      <c r="R250" s="14"/>
      <c r="S250" s="14"/>
      <c r="T250" s="14"/>
      <c r="U250" s="14"/>
      <c r="V250" s="14"/>
      <c r="W250" s="14"/>
    </row>
    <row r="251">
      <c r="A251" s="87">
        <v>250.0</v>
      </c>
      <c r="B251" s="7">
        <v>136.0</v>
      </c>
      <c r="C251" s="129">
        <v>312717.0</v>
      </c>
      <c r="D251" s="89" t="s">
        <v>368</v>
      </c>
      <c r="E251" s="89" t="s">
        <v>1488</v>
      </c>
      <c r="F251" s="87" t="s">
        <v>375</v>
      </c>
      <c r="G251" s="90" t="s">
        <v>22</v>
      </c>
      <c r="H251" s="7">
        <v>12.0</v>
      </c>
      <c r="I251" s="87" t="s">
        <v>90</v>
      </c>
      <c r="J251" s="87" t="s">
        <v>460</v>
      </c>
      <c r="K251" s="93"/>
      <c r="L251" s="154" t="s">
        <v>1489</v>
      </c>
      <c r="M251" s="87"/>
      <c r="N251" s="14"/>
      <c r="O251" s="14"/>
      <c r="P251" s="14"/>
      <c r="Q251" s="14"/>
      <c r="R251" s="14"/>
      <c r="S251" s="14"/>
      <c r="T251" s="14"/>
      <c r="U251" s="14"/>
      <c r="V251" s="14"/>
      <c r="W251" s="14"/>
    </row>
    <row r="252">
      <c r="A252" s="87">
        <v>251.0</v>
      </c>
      <c r="B252" s="7">
        <v>137.0</v>
      </c>
      <c r="C252" s="191">
        <v>313444.0</v>
      </c>
      <c r="D252" s="89" t="s">
        <v>1620</v>
      </c>
      <c r="E252" s="89" t="s">
        <v>1493</v>
      </c>
      <c r="F252" s="87" t="s">
        <v>1333</v>
      </c>
      <c r="G252" s="90" t="s">
        <v>22</v>
      </c>
      <c r="H252" s="7">
        <v>12.0</v>
      </c>
      <c r="I252" s="87" t="s">
        <v>90</v>
      </c>
      <c r="J252" s="87" t="s">
        <v>460</v>
      </c>
      <c r="K252" s="93"/>
      <c r="L252" s="198" t="s">
        <v>1494</v>
      </c>
      <c r="M252" s="87"/>
      <c r="N252" s="14"/>
      <c r="O252" s="14"/>
      <c r="P252" s="14"/>
      <c r="Q252" s="14"/>
      <c r="R252" s="14"/>
      <c r="S252" s="14"/>
      <c r="T252" s="14"/>
      <c r="U252" s="14"/>
      <c r="V252" s="14"/>
      <c r="W252" s="14"/>
    </row>
    <row r="253">
      <c r="A253" s="87">
        <v>252.0</v>
      </c>
      <c r="B253" s="7">
        <v>138.0</v>
      </c>
      <c r="C253" s="191">
        <v>325768.0</v>
      </c>
      <c r="D253" s="89" t="s">
        <v>1495</v>
      </c>
      <c r="E253" s="89" t="s">
        <v>1496</v>
      </c>
      <c r="F253" s="87" t="s">
        <v>1497</v>
      </c>
      <c r="G253" s="90" t="s">
        <v>22</v>
      </c>
      <c r="H253" s="7">
        <v>12.0</v>
      </c>
      <c r="I253" s="87" t="s">
        <v>61</v>
      </c>
      <c r="J253" s="87" t="s">
        <v>460</v>
      </c>
      <c r="K253" s="93"/>
      <c r="L253" s="198" t="s">
        <v>1498</v>
      </c>
      <c r="M253" s="87"/>
      <c r="N253" s="14"/>
      <c r="O253" s="14"/>
      <c r="P253" s="14"/>
      <c r="Q253" s="14"/>
      <c r="R253" s="14"/>
      <c r="S253" s="14"/>
      <c r="T253" s="14"/>
      <c r="U253" s="14"/>
      <c r="V253" s="14"/>
      <c r="W253" s="14"/>
    </row>
    <row r="254">
      <c r="A254" s="87">
        <v>253.0</v>
      </c>
      <c r="B254" s="7">
        <v>139.0</v>
      </c>
      <c r="C254" s="191">
        <v>314613.0</v>
      </c>
      <c r="D254" s="89" t="s">
        <v>476</v>
      </c>
      <c r="E254" s="89" t="s">
        <v>1222</v>
      </c>
      <c r="F254" s="87" t="s">
        <v>1500</v>
      </c>
      <c r="G254" s="90" t="s">
        <v>22</v>
      </c>
      <c r="H254" s="7">
        <v>12.0</v>
      </c>
      <c r="I254" s="87" t="s">
        <v>90</v>
      </c>
      <c r="J254" s="87" t="s">
        <v>460</v>
      </c>
      <c r="K254" s="93"/>
      <c r="L254" s="198" t="s">
        <v>1501</v>
      </c>
      <c r="M254" s="87"/>
      <c r="N254" s="14"/>
      <c r="O254" s="14"/>
      <c r="P254" s="14"/>
      <c r="Q254" s="14"/>
      <c r="R254" s="14"/>
      <c r="S254" s="14"/>
      <c r="T254" s="14"/>
      <c r="U254" s="14"/>
      <c r="V254" s="14"/>
      <c r="W254" s="14"/>
    </row>
    <row r="255">
      <c r="A255" s="87">
        <v>254.0</v>
      </c>
      <c r="B255" s="7">
        <v>140.0</v>
      </c>
      <c r="C255" s="191">
        <v>278300.0</v>
      </c>
      <c r="D255" s="89" t="s">
        <v>1503</v>
      </c>
      <c r="E255" s="89" t="s">
        <v>1361</v>
      </c>
      <c r="F255" s="87" t="s">
        <v>181</v>
      </c>
      <c r="G255" s="90" t="s">
        <v>22</v>
      </c>
      <c r="H255" s="7">
        <v>12.0</v>
      </c>
      <c r="I255" s="87" t="s">
        <v>61</v>
      </c>
      <c r="J255" s="87" t="s">
        <v>460</v>
      </c>
      <c r="K255" s="205"/>
      <c r="L255" s="198" t="s">
        <v>1504</v>
      </c>
      <c r="M255" s="87"/>
      <c r="N255" s="14"/>
      <c r="O255" s="14"/>
      <c r="P255" s="14"/>
      <c r="Q255" s="14"/>
      <c r="R255" s="14"/>
      <c r="S255" s="14"/>
      <c r="T255" s="14"/>
      <c r="U255" s="14"/>
      <c r="V255" s="14"/>
      <c r="W255" s="14"/>
    </row>
    <row r="256">
      <c r="A256" s="87">
        <v>255.0</v>
      </c>
      <c r="B256" s="7">
        <v>141.0</v>
      </c>
      <c r="C256" s="160">
        <v>328827.0</v>
      </c>
      <c r="D256" s="114" t="s">
        <v>255</v>
      </c>
      <c r="E256" s="114" t="s">
        <v>168</v>
      </c>
      <c r="F256" s="115" t="s">
        <v>1490</v>
      </c>
      <c r="G256" s="104" t="s">
        <v>22</v>
      </c>
      <c r="H256" s="116">
        <v>12.0</v>
      </c>
      <c r="I256" s="115" t="s">
        <v>359</v>
      </c>
      <c r="J256" s="115" t="s">
        <v>460</v>
      </c>
      <c r="K256" s="117">
        <v>60.0</v>
      </c>
      <c r="L256" s="137"/>
      <c r="M256" s="87"/>
      <c r="N256" s="14"/>
      <c r="O256" s="14"/>
      <c r="P256" s="14"/>
      <c r="Q256" s="14"/>
      <c r="R256" s="14"/>
      <c r="S256" s="14"/>
      <c r="T256" s="14"/>
      <c r="U256" s="14"/>
      <c r="V256" s="14"/>
      <c r="W256" s="14"/>
    </row>
    <row r="257">
      <c r="A257" s="14"/>
      <c r="B257" s="6"/>
      <c r="C257" s="211"/>
      <c r="D257" s="47"/>
      <c r="E257" s="47"/>
      <c r="F257" s="14"/>
      <c r="G257" s="46"/>
      <c r="H257" s="212"/>
      <c r="I257" s="14"/>
      <c r="J257" s="14"/>
      <c r="K257" s="213"/>
      <c r="L257" s="45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</row>
  </sheetData>
  <autoFilter ref="$A$1:$P$256"/>
  <hyperlinks>
    <hyperlink r:id="rId1" ref="L14"/>
    <hyperlink r:id="rId2" ref="L21"/>
    <hyperlink r:id="rId3" ref="L28"/>
    <hyperlink r:id="rId4" ref="L29"/>
    <hyperlink r:id="rId5" ref="L30"/>
    <hyperlink r:id="rId6" ref="L33"/>
    <hyperlink r:id="rId7" ref="L34"/>
    <hyperlink r:id="rId8" ref="L35"/>
    <hyperlink r:id="rId9" ref="L36"/>
    <hyperlink r:id="rId10" ref="L37"/>
    <hyperlink r:id="rId11" ref="L63"/>
    <hyperlink r:id="rId12" ref="L64"/>
    <hyperlink r:id="rId13" ref="L70"/>
    <hyperlink r:id="rId14" ref="L75"/>
    <hyperlink r:id="rId15" ref="L79"/>
    <hyperlink r:id="rId16" ref="L85"/>
    <hyperlink r:id="rId17" ref="L88"/>
    <hyperlink r:id="rId18" ref="L90"/>
    <hyperlink r:id="rId19" ref="L100"/>
    <hyperlink r:id="rId20" ref="L101"/>
    <hyperlink r:id="rId21" ref="L102"/>
    <hyperlink r:id="rId22" ref="L103"/>
    <hyperlink r:id="rId23" ref="L104"/>
    <hyperlink r:id="rId24" ref="L105"/>
    <hyperlink r:id="rId25" ref="L106"/>
    <hyperlink r:id="rId26" ref="L107"/>
    <hyperlink r:id="rId27" ref="L108"/>
    <hyperlink r:id="rId28" ref="L109"/>
    <hyperlink r:id="rId29" ref="L115"/>
    <hyperlink r:id="rId30" ref="L118"/>
    <hyperlink r:id="rId31" ref="L130"/>
    <hyperlink r:id="rId32" ref="L146"/>
    <hyperlink r:id="rId33" ref="L150"/>
    <hyperlink r:id="rId34" ref="L155"/>
    <hyperlink r:id="rId35" ref="L156"/>
    <hyperlink r:id="rId36" ref="L157"/>
    <hyperlink r:id="rId37" ref="L158"/>
    <hyperlink r:id="rId38" ref="L159"/>
    <hyperlink r:id="rId39" ref="L166"/>
    <hyperlink r:id="rId40" ref="L167"/>
    <hyperlink r:id="rId41" ref="L174"/>
    <hyperlink r:id="rId42" ref="L175"/>
    <hyperlink r:id="rId43" ref="L177"/>
    <hyperlink r:id="rId44" ref="L178"/>
    <hyperlink r:id="rId45" ref="L180"/>
    <hyperlink r:id="rId46" ref="L197"/>
    <hyperlink r:id="rId47" ref="L204"/>
    <hyperlink r:id="rId48" ref="L205"/>
    <hyperlink r:id="rId49" ref="L206"/>
    <hyperlink r:id="rId50" ref="L207"/>
    <hyperlink r:id="rId51" ref="L208"/>
    <hyperlink r:id="rId52" ref="L210"/>
    <hyperlink r:id="rId53" ref="L211"/>
    <hyperlink r:id="rId54" ref="L212"/>
    <hyperlink r:id="rId55" ref="L213"/>
    <hyperlink r:id="rId56" ref="L214"/>
    <hyperlink r:id="rId57" ref="L215"/>
    <hyperlink r:id="rId58" ref="L216"/>
    <hyperlink r:id="rId59" ref="L217"/>
    <hyperlink r:id="rId60" ref="L218"/>
    <hyperlink r:id="rId61" ref="L219"/>
    <hyperlink r:id="rId62" ref="L220"/>
    <hyperlink r:id="rId63" ref="L221"/>
    <hyperlink r:id="rId64" ref="L222"/>
    <hyperlink r:id="rId65" ref="L223"/>
    <hyperlink r:id="rId66" ref="L224"/>
    <hyperlink r:id="rId67" ref="L225"/>
    <hyperlink r:id="rId68" ref="L226"/>
    <hyperlink r:id="rId69" ref="L243"/>
    <hyperlink r:id="rId70" ref="L244"/>
    <hyperlink r:id="rId71" ref="L245"/>
    <hyperlink r:id="rId72" ref="L246"/>
    <hyperlink r:id="rId73" ref="L248"/>
    <hyperlink r:id="rId74" ref="L249"/>
    <hyperlink r:id="rId75" ref="L251"/>
    <hyperlink r:id="rId76" ref="L252"/>
    <hyperlink r:id="rId77" ref="L253"/>
    <hyperlink r:id="rId78" ref="L254"/>
    <hyperlink r:id="rId79" ref="L255"/>
  </hyperlinks>
  <printOptions/>
  <pageMargins bottom="0.75" footer="0.0" header="0.0" left="0.7" right="0.7" top="0.75"/>
  <pageSetup orientation="landscape"/>
  <drawing r:id="rId8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20.71"/>
    <col customWidth="1" min="6" max="6" width="11.86"/>
    <col customWidth="1" min="7" max="8" width="10.71"/>
    <col customWidth="1" min="9" max="9" width="11.86"/>
    <col customWidth="1" min="10" max="10" width="10.71"/>
    <col customWidth="1" min="11" max="11" width="12.71"/>
    <col customWidth="1" min="12" max="12" width="13.43"/>
    <col customWidth="1" min="13" max="13" width="10.71"/>
    <col customWidth="1" min="14" max="14" width="14.86"/>
    <col customWidth="1" min="15" max="15" width="10.71"/>
    <col customWidth="1" min="16" max="16" width="12.71"/>
    <col customWidth="1" min="17" max="17" width="13.71"/>
    <col customWidth="1" min="18" max="26" width="10.71"/>
  </cols>
  <sheetData>
    <row r="9" ht="15.75">
      <c r="E9" s="14"/>
      <c r="F9" s="214" t="s">
        <v>520</v>
      </c>
      <c r="G9" s="214" t="s">
        <v>15</v>
      </c>
      <c r="H9" s="214" t="s">
        <v>57</v>
      </c>
      <c r="I9" s="214" t="s">
        <v>120</v>
      </c>
      <c r="J9" s="214" t="s">
        <v>177</v>
      </c>
      <c r="K9" s="214" t="s">
        <v>195</v>
      </c>
      <c r="L9" s="214" t="s">
        <v>419</v>
      </c>
      <c r="M9" s="214" t="s">
        <v>272</v>
      </c>
      <c r="N9" s="214" t="s">
        <v>443</v>
      </c>
      <c r="O9" s="214" t="s">
        <v>296</v>
      </c>
      <c r="P9" s="214" t="s">
        <v>342</v>
      </c>
      <c r="Q9" s="214" t="s">
        <v>1621</v>
      </c>
      <c r="R9" s="214" t="s">
        <v>1622</v>
      </c>
    </row>
    <row r="10" ht="15.75">
      <c r="E10" s="215" t="s">
        <v>1623</v>
      </c>
      <c r="F10" s="7">
        <f>COUNTIFS('ACTIVOS NORTE 201810'!$J:$J,F9,'ACTIVOS NORTE 201810'!$G:$G,"M")</f>
        <v>37</v>
      </c>
      <c r="G10" s="7">
        <f>COUNTIFS('ACTIVOS NORTE 201810'!$J:$J,G9,'ACTIVOS NORTE 201810'!$G:$G,"M")</f>
        <v>68</v>
      </c>
      <c r="H10" s="7">
        <f>COUNTIFS('ACTIVOS NORTE 201810'!$J:$J,H9,'ACTIVOS NORTE 201810'!$G:$G,"M")</f>
        <v>35</v>
      </c>
      <c r="I10" s="7">
        <f>COUNTIFS('ACTIVOS NORTE 201810'!$J:$J,I9,'ACTIVOS NORTE 201810'!$G:$G,"M")</f>
        <v>42</v>
      </c>
      <c r="J10" s="7">
        <f>COUNTIFS('ACTIVOS NORTE 201810'!$J:$J,J9,'ACTIVOS NORTE 201810'!$G:$G,"M")</f>
        <v>24</v>
      </c>
      <c r="K10" s="7">
        <f>COUNTIFS('ACTIVOS NORTE 201810'!$J:$J,K9,'ACTIVOS NORTE 201810'!$G:$G,"M")</f>
        <v>195</v>
      </c>
      <c r="L10" s="7">
        <v>42.0</v>
      </c>
      <c r="M10" s="7">
        <f>COUNTIFS('ACTIVOS NORTE 201810'!$J:$J,M9,'ACTIVOS NORTE 201810'!$G:$G,"M")</f>
        <v>41</v>
      </c>
      <c r="N10" s="7">
        <v>8.0</v>
      </c>
      <c r="O10" s="7">
        <f>COUNTIFS('ACTIVOS NORTE 201810'!$J:$J,O9,'ACTIVOS NORTE 201810'!$G:$G,"M")</f>
        <v>62</v>
      </c>
      <c r="P10" s="7">
        <f>COUNTIFS('ACTIVOS NORTE 201810'!$J:$J,P9,'ACTIVOS NORTE 201810'!$G:$G,"M")</f>
        <v>75</v>
      </c>
      <c r="Q10" s="7">
        <v>38.0</v>
      </c>
      <c r="R10" s="12">
        <f t="shared" ref="R10:R14" si="1">SUM(F10:Q10)</f>
        <v>667</v>
      </c>
    </row>
    <row r="11" ht="15.75">
      <c r="E11" s="215" t="s">
        <v>1624</v>
      </c>
      <c r="F11" s="7">
        <f>COUNTIFS('ACTIVOS NORTE 201810'!$J:$J,F9,'ACTIVOS NORTE 201810'!$G:$G,"F")</f>
        <v>29</v>
      </c>
      <c r="G11" s="7">
        <f>COUNTIFS('ACTIVOS NORTE 201810'!$J:$J,G9,'ACTIVOS NORTE 201810'!$G:$G,"F")</f>
        <v>115</v>
      </c>
      <c r="H11" s="7">
        <f>COUNTIFS('ACTIVOS NORTE 201810'!$J:$J,H9,'ACTIVOS NORTE 201810'!$G:$G,"F")</f>
        <v>65</v>
      </c>
      <c r="I11" s="7">
        <f>COUNTIFS('ACTIVOS NORTE 201810'!$J:$J,I9,'ACTIVOS NORTE 201810'!$G:$G,"F")</f>
        <v>116</v>
      </c>
      <c r="J11" s="7">
        <f>COUNTIFS('ACTIVOS NORTE 201810'!$J:$J,J9,'ACTIVOS NORTE 201810'!$G:$G,"F")</f>
        <v>55</v>
      </c>
      <c r="K11" s="7">
        <f>COUNTIFS('ACTIVOS NORTE 201810'!$J:$J,K9,'ACTIVOS NORTE 201810'!$G:$G,"F")</f>
        <v>200</v>
      </c>
      <c r="L11" s="7">
        <v>38.0</v>
      </c>
      <c r="M11" s="7">
        <f>COUNTIFS('ACTIVOS NORTE 201810'!$J:$J,M9,'ACTIVOS NORTE 201810'!$G:$G,"F")</f>
        <v>135</v>
      </c>
      <c r="N11" s="7">
        <v>26.0</v>
      </c>
      <c r="O11" s="7">
        <f>COUNTIFS('ACTIVOS NORTE 201810'!$J:$J,O9,'ACTIVOS NORTE 201810'!$G:$G,"F")</f>
        <v>55</v>
      </c>
      <c r="P11" s="7">
        <f>COUNTIFS('ACTIVOS NORTE 201810'!$J:$J,P9,'ACTIVOS NORTE 201810'!$G:$G,"F")</f>
        <v>194</v>
      </c>
      <c r="Q11" s="7">
        <v>103.0</v>
      </c>
      <c r="R11" s="12">
        <f t="shared" si="1"/>
        <v>1131</v>
      </c>
    </row>
    <row r="12" ht="15.75">
      <c r="E12" s="216" t="s">
        <v>1622</v>
      </c>
      <c r="F12" s="12">
        <f t="shared" ref="F12:Q12" si="2">SUM(F10:F11)</f>
        <v>66</v>
      </c>
      <c r="G12" s="12">
        <f t="shared" si="2"/>
        <v>183</v>
      </c>
      <c r="H12" s="12">
        <f t="shared" si="2"/>
        <v>100</v>
      </c>
      <c r="I12" s="12">
        <f t="shared" si="2"/>
        <v>158</v>
      </c>
      <c r="J12" s="12">
        <f t="shared" si="2"/>
        <v>79</v>
      </c>
      <c r="K12" s="12">
        <f t="shared" si="2"/>
        <v>395</v>
      </c>
      <c r="L12" s="12">
        <f t="shared" si="2"/>
        <v>80</v>
      </c>
      <c r="M12" s="12">
        <f t="shared" si="2"/>
        <v>176</v>
      </c>
      <c r="N12" s="12">
        <f t="shared" si="2"/>
        <v>34</v>
      </c>
      <c r="O12" s="12">
        <f t="shared" si="2"/>
        <v>117</v>
      </c>
      <c r="P12" s="12">
        <f t="shared" si="2"/>
        <v>269</v>
      </c>
      <c r="Q12" s="12">
        <f t="shared" si="2"/>
        <v>141</v>
      </c>
      <c r="R12" s="12">
        <f t="shared" si="1"/>
        <v>1798</v>
      </c>
    </row>
    <row r="13" ht="15.75">
      <c r="E13" s="215" t="s">
        <v>1625</v>
      </c>
      <c r="F13" s="7">
        <v>0.0</v>
      </c>
      <c r="G13" s="7">
        <v>13.0</v>
      </c>
      <c r="H13" s="7">
        <v>15.0</v>
      </c>
      <c r="I13" s="7">
        <v>15.0</v>
      </c>
      <c r="J13" s="7">
        <v>6.0</v>
      </c>
      <c r="K13" s="7">
        <v>26.0</v>
      </c>
      <c r="L13" s="7">
        <v>8.0</v>
      </c>
      <c r="M13" s="7">
        <v>7.0</v>
      </c>
      <c r="N13" s="7">
        <v>5.0</v>
      </c>
      <c r="O13" s="7">
        <v>15.0</v>
      </c>
      <c r="P13" s="7">
        <v>19.0</v>
      </c>
      <c r="Q13" s="7">
        <v>21.0</v>
      </c>
      <c r="R13" s="12">
        <f t="shared" si="1"/>
        <v>150</v>
      </c>
    </row>
    <row r="14" ht="15.75">
      <c r="E14" s="215" t="s">
        <v>1626</v>
      </c>
      <c r="F14" s="7">
        <v>21.0</v>
      </c>
      <c r="G14" s="7">
        <v>37.0</v>
      </c>
      <c r="H14" s="7">
        <v>8.0</v>
      </c>
      <c r="I14" s="7">
        <v>37.0</v>
      </c>
      <c r="J14" s="7">
        <v>18.0</v>
      </c>
      <c r="K14" s="7">
        <v>58.0</v>
      </c>
      <c r="L14" s="7">
        <v>12.0</v>
      </c>
      <c r="M14" s="7">
        <v>26.0</v>
      </c>
      <c r="N14" s="7">
        <v>9.0</v>
      </c>
      <c r="O14" s="7">
        <v>25.0</v>
      </c>
      <c r="P14" s="7">
        <v>95.0</v>
      </c>
      <c r="Q14" s="7">
        <v>57.0</v>
      </c>
      <c r="R14" s="12">
        <f t="shared" si="1"/>
        <v>403</v>
      </c>
    </row>
    <row r="15" ht="15.75">
      <c r="E15" s="215" t="s">
        <v>1627</v>
      </c>
      <c r="F15" s="217" t="s">
        <v>1628</v>
      </c>
      <c r="G15" s="217" t="s">
        <v>1629</v>
      </c>
      <c r="H15" s="217">
        <v>0.043</v>
      </c>
      <c r="I15" s="217">
        <v>0.112</v>
      </c>
      <c r="J15" s="217">
        <v>0.086</v>
      </c>
      <c r="K15" s="217">
        <v>0.084</v>
      </c>
      <c r="L15" s="217">
        <v>0.1012</v>
      </c>
      <c r="M15" s="217">
        <v>0.0914</v>
      </c>
      <c r="N15" s="217">
        <v>0.115</v>
      </c>
      <c r="O15" s="217">
        <v>0.123</v>
      </c>
      <c r="P15" s="217">
        <v>0.1119</v>
      </c>
      <c r="Q15" s="217">
        <v>0.25</v>
      </c>
      <c r="R15" s="12"/>
    </row>
    <row r="16" ht="15.75">
      <c r="E16" s="215" t="s">
        <v>1630</v>
      </c>
      <c r="F16" s="7">
        <v>2.0</v>
      </c>
      <c r="G16" s="7">
        <v>0.0</v>
      </c>
      <c r="H16" s="7">
        <v>4.0</v>
      </c>
      <c r="I16" s="7">
        <v>6.0</v>
      </c>
      <c r="J16" s="7">
        <v>1.0</v>
      </c>
      <c r="K16" s="7">
        <v>26.0</v>
      </c>
      <c r="L16" s="7">
        <v>3.0</v>
      </c>
      <c r="M16" s="7">
        <v>7.0</v>
      </c>
      <c r="N16" s="7">
        <v>0.0</v>
      </c>
      <c r="O16" s="7">
        <v>0.0</v>
      </c>
      <c r="P16" s="7">
        <v>19.0</v>
      </c>
      <c r="Q16" s="7">
        <v>3.0</v>
      </c>
      <c r="R16" s="12">
        <f>SUM(F16:Q16)</f>
        <v>71</v>
      </c>
    </row>
    <row r="17" ht="15.75">
      <c r="E17" s="215" t="s">
        <v>1631</v>
      </c>
      <c r="F17" s="218">
        <f>'TOTAL PAGOS NORTE'!K48</f>
        <v>229080</v>
      </c>
      <c r="G17" s="219">
        <f>SUM('TOTAL PAGOS NORTE'!K195)</f>
        <v>727080</v>
      </c>
      <c r="H17" s="219">
        <f>'TOTAL PAGOS NORTE'!K282</f>
        <v>428280</v>
      </c>
      <c r="I17" s="219">
        <f>'TOTAL PAGOS NORTE'!K397</f>
        <v>567720</v>
      </c>
      <c r="J17" s="219">
        <f>'TOTAL PAGOS NORTE'!K457</f>
        <v>293820</v>
      </c>
      <c r="K17" s="219">
        <f>'TOTAL PAGOS NORTE'!K766</f>
        <v>1533840</v>
      </c>
      <c r="L17" s="219">
        <f>'TOTAL PAGOS SUR'!K67</f>
        <v>323700</v>
      </c>
      <c r="M17" s="220">
        <f>'TOTAL PAGOS NORTE'!K906</f>
        <v>692220</v>
      </c>
      <c r="N17" s="219">
        <f>'TOTAL PAGOS SUR'!K93</f>
        <v>124500</v>
      </c>
      <c r="O17" s="219">
        <f>'TOTAL PAGOS NORTE'!K996</f>
        <v>443220</v>
      </c>
      <c r="P17" s="219">
        <f>'TOTAL PAGOS NORTE'!K1153</f>
        <v>776880</v>
      </c>
      <c r="Q17" s="219">
        <f>'TOTAL PAGOS SUR'!K175</f>
        <v>403380</v>
      </c>
      <c r="R17" s="87"/>
    </row>
    <row r="18" ht="15.75">
      <c r="E18" s="215" t="s">
        <v>1632</v>
      </c>
      <c r="F18" s="218">
        <f>'Becas 201810'!N22</f>
        <v>75589.28571</v>
      </c>
      <c r="G18" s="219">
        <f>'Becas 201810'!N59</f>
        <v>125514.0977</v>
      </c>
      <c r="H18" s="219">
        <f>'Becas 201810'!N67</f>
        <v>26434.14787</v>
      </c>
      <c r="I18" s="219">
        <f>'Becas 201810'!N104</f>
        <v>126132.9574</v>
      </c>
      <c r="J18" s="219">
        <f>'Becas 201810'!N122</f>
        <v>65955.35714</v>
      </c>
      <c r="K18" s="219">
        <f>'Becas 201810'!N180</f>
        <v>187379.2607</v>
      </c>
      <c r="L18" s="219">
        <f>'Becas 201810'!N338</f>
        <v>35337.40602</v>
      </c>
      <c r="M18" s="220">
        <f>'Becas 201810'!N206</f>
        <v>81525.65789</v>
      </c>
      <c r="N18" s="219">
        <f>'Becas 201810'!N338</f>
        <v>35337.40602</v>
      </c>
      <c r="O18" s="219">
        <f>'Becas 201810'!N231</f>
        <v>80381.54762</v>
      </c>
      <c r="P18" s="219">
        <f>'Becas 201810'!N326</f>
        <v>364315.9148</v>
      </c>
      <c r="Q18" s="219">
        <f>'Becas 201810'!N404</f>
        <v>177230.4825</v>
      </c>
      <c r="R18" s="87"/>
    </row>
    <row r="19" ht="15.75">
      <c r="E19" s="215" t="s">
        <v>1633</v>
      </c>
      <c r="F19" s="218">
        <f t="shared" ref="F19:Q19" si="3">SUM(F17:F18)</f>
        <v>304669.2857</v>
      </c>
      <c r="G19" s="218">
        <f t="shared" si="3"/>
        <v>852594.0977</v>
      </c>
      <c r="H19" s="218">
        <f t="shared" si="3"/>
        <v>454714.1479</v>
      </c>
      <c r="I19" s="218">
        <f t="shared" si="3"/>
        <v>693852.9574</v>
      </c>
      <c r="J19" s="218">
        <f t="shared" si="3"/>
        <v>359775.3571</v>
      </c>
      <c r="K19" s="218">
        <f t="shared" si="3"/>
        <v>1721219.261</v>
      </c>
      <c r="L19" s="219">
        <f t="shared" si="3"/>
        <v>359037.406</v>
      </c>
      <c r="M19" s="220">
        <f t="shared" si="3"/>
        <v>773745.6579</v>
      </c>
      <c r="N19" s="219">
        <f t="shared" si="3"/>
        <v>159837.406</v>
      </c>
      <c r="O19" s="219">
        <f t="shared" si="3"/>
        <v>523601.5476</v>
      </c>
      <c r="P19" s="219">
        <f t="shared" si="3"/>
        <v>1141195.915</v>
      </c>
      <c r="Q19" s="219">
        <f t="shared" si="3"/>
        <v>580610.4825</v>
      </c>
      <c r="R19" s="218">
        <f>SUM(F19:Q19)</f>
        <v>7924853.521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hidden="1" min="2" max="2" width="8.71"/>
    <col customWidth="1" min="3" max="3" width="11.29"/>
    <col customWidth="1" min="4" max="4" width="21.0"/>
    <col customWidth="1" min="5" max="6" width="24.14"/>
    <col customWidth="1" min="7" max="7" width="8.71"/>
    <col customWidth="1" min="8" max="8" width="38.29"/>
    <col customWidth="1" min="9" max="9" width="16.0"/>
    <col customWidth="1" min="10" max="10" width="10.14"/>
    <col customWidth="1" min="11" max="25" width="15.14"/>
  </cols>
  <sheetData>
    <row r="1">
      <c r="A1" s="221"/>
      <c r="B1" s="222" t="s">
        <v>1</v>
      </c>
      <c r="C1" s="223" t="s">
        <v>2</v>
      </c>
      <c r="D1" s="78" t="s">
        <v>3</v>
      </c>
      <c r="E1" s="78" t="s">
        <v>4</v>
      </c>
      <c r="F1" s="78" t="s">
        <v>5</v>
      </c>
      <c r="G1" s="82" t="s">
        <v>6</v>
      </c>
      <c r="H1" s="78" t="s">
        <v>8</v>
      </c>
      <c r="I1" s="78" t="s">
        <v>9</v>
      </c>
      <c r="J1" s="78" t="s">
        <v>514</v>
      </c>
      <c r="K1" s="224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225">
        <v>1.0</v>
      </c>
      <c r="B2" s="226">
        <v>296128.0</v>
      </c>
      <c r="C2" s="160">
        <v>296128.0</v>
      </c>
      <c r="D2" s="227" t="s">
        <v>1634</v>
      </c>
      <c r="E2" s="227" t="s">
        <v>1022</v>
      </c>
      <c r="F2" s="227" t="s">
        <v>1635</v>
      </c>
      <c r="G2" s="116" t="s">
        <v>22</v>
      </c>
      <c r="H2" s="115" t="s">
        <v>1636</v>
      </c>
      <c r="I2" s="115" t="s">
        <v>520</v>
      </c>
      <c r="J2" s="228">
        <v>1.2</v>
      </c>
      <c r="K2" s="228">
        <v>1.2</v>
      </c>
      <c r="L2" s="14">
        <v>4980.0</v>
      </c>
      <c r="M2" s="14">
        <f t="shared" ref="M2:M326" si="1">L2/J2</f>
        <v>4150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>
      <c r="A3" s="225">
        <v>2.0</v>
      </c>
      <c r="B3" s="226">
        <v>327691.0</v>
      </c>
      <c r="C3" s="160">
        <v>327691.0</v>
      </c>
      <c r="D3" s="227" t="s">
        <v>1637</v>
      </c>
      <c r="E3" s="227" t="s">
        <v>1638</v>
      </c>
      <c r="F3" s="227" t="s">
        <v>954</v>
      </c>
      <c r="G3" s="116" t="s">
        <v>13</v>
      </c>
      <c r="H3" s="115" t="s">
        <v>1636</v>
      </c>
      <c r="I3" s="115" t="s">
        <v>520</v>
      </c>
      <c r="J3" s="228">
        <v>1.2</v>
      </c>
      <c r="K3" s="228">
        <v>1.2</v>
      </c>
      <c r="L3" s="14">
        <v>4980.0</v>
      </c>
      <c r="M3" s="14">
        <f t="shared" si="1"/>
        <v>4150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A4" s="225">
        <v>3.0</v>
      </c>
      <c r="B4" s="226">
        <v>318739.0</v>
      </c>
      <c r="C4" s="160">
        <v>318739.0</v>
      </c>
      <c r="D4" s="227" t="s">
        <v>58</v>
      </c>
      <c r="E4" s="227" t="s">
        <v>398</v>
      </c>
      <c r="F4" s="227" t="s">
        <v>1639</v>
      </c>
      <c r="G4" s="116" t="s">
        <v>13</v>
      </c>
      <c r="H4" s="115" t="s">
        <v>1636</v>
      </c>
      <c r="I4" s="115" t="s">
        <v>520</v>
      </c>
      <c r="J4" s="228">
        <v>1.2</v>
      </c>
      <c r="K4" s="228">
        <v>1.2</v>
      </c>
      <c r="L4" s="14">
        <v>4980.0</v>
      </c>
      <c r="M4" s="14">
        <f t="shared" si="1"/>
        <v>4150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>
      <c r="A5" s="225">
        <v>4.0</v>
      </c>
      <c r="B5" s="226">
        <v>281258.0</v>
      </c>
      <c r="C5" s="160">
        <v>281258.0</v>
      </c>
      <c r="D5" s="227" t="s">
        <v>313</v>
      </c>
      <c r="E5" s="227" t="s">
        <v>1640</v>
      </c>
      <c r="F5" s="227" t="s">
        <v>63</v>
      </c>
      <c r="G5" s="116" t="s">
        <v>22</v>
      </c>
      <c r="H5" s="115" t="s">
        <v>1636</v>
      </c>
      <c r="I5" s="115" t="s">
        <v>520</v>
      </c>
      <c r="J5" s="228">
        <v>1.2</v>
      </c>
      <c r="K5" s="228">
        <v>1.2</v>
      </c>
      <c r="L5" s="14">
        <v>4980.0</v>
      </c>
      <c r="M5" s="14">
        <f t="shared" si="1"/>
        <v>4150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>
      <c r="A6" s="225">
        <v>5.0</v>
      </c>
      <c r="B6" s="229" t="s">
        <v>1641</v>
      </c>
      <c r="C6" s="160" t="s">
        <v>1641</v>
      </c>
      <c r="D6" s="227" t="s">
        <v>1642</v>
      </c>
      <c r="E6" s="227" t="s">
        <v>730</v>
      </c>
      <c r="F6" s="227" t="s">
        <v>310</v>
      </c>
      <c r="G6" s="116" t="s">
        <v>22</v>
      </c>
      <c r="H6" s="115" t="s">
        <v>1636</v>
      </c>
      <c r="I6" s="115" t="s">
        <v>520</v>
      </c>
      <c r="J6" s="228">
        <v>1.2</v>
      </c>
      <c r="K6" s="228">
        <v>1.2</v>
      </c>
      <c r="L6" s="14">
        <v>4980.0</v>
      </c>
      <c r="M6" s="14">
        <f t="shared" si="1"/>
        <v>4150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A7" s="225">
        <v>6.0</v>
      </c>
      <c r="B7" s="226">
        <v>264371.0</v>
      </c>
      <c r="C7" s="160">
        <v>264371.0</v>
      </c>
      <c r="D7" s="227" t="s">
        <v>758</v>
      </c>
      <c r="E7" s="227" t="s">
        <v>1643</v>
      </c>
      <c r="F7" s="227" t="s">
        <v>1644</v>
      </c>
      <c r="G7" s="116" t="s">
        <v>22</v>
      </c>
      <c r="H7" s="115" t="s">
        <v>1636</v>
      </c>
      <c r="I7" s="115" t="s">
        <v>520</v>
      </c>
      <c r="J7" s="228">
        <v>1.2</v>
      </c>
      <c r="K7" s="228">
        <v>1.2</v>
      </c>
      <c r="L7" s="14">
        <v>4980.0</v>
      </c>
      <c r="M7" s="14">
        <f t="shared" si="1"/>
        <v>4150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225">
        <v>7.0</v>
      </c>
      <c r="B8" s="226">
        <v>321601.0</v>
      </c>
      <c r="C8" s="160">
        <v>321601.0</v>
      </c>
      <c r="D8" s="227" t="s">
        <v>1645</v>
      </c>
      <c r="E8" s="227" t="s">
        <v>1646</v>
      </c>
      <c r="F8" s="227" t="s">
        <v>17</v>
      </c>
      <c r="G8" s="116" t="s">
        <v>13</v>
      </c>
      <c r="H8" s="115" t="s">
        <v>1636</v>
      </c>
      <c r="I8" s="115" t="s">
        <v>520</v>
      </c>
      <c r="J8" s="228">
        <v>1.2</v>
      </c>
      <c r="K8" s="228">
        <v>1.2</v>
      </c>
      <c r="L8" s="14">
        <v>4980.0</v>
      </c>
      <c r="M8" s="14">
        <f t="shared" si="1"/>
        <v>4150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225">
        <v>8.0</v>
      </c>
      <c r="B9" s="226">
        <v>323147.0</v>
      </c>
      <c r="C9" s="160">
        <v>323147.0</v>
      </c>
      <c r="D9" s="227" t="s">
        <v>1647</v>
      </c>
      <c r="E9" s="227" t="s">
        <v>1648</v>
      </c>
      <c r="F9" s="227" t="s">
        <v>1649</v>
      </c>
      <c r="G9" s="116" t="s">
        <v>13</v>
      </c>
      <c r="H9" s="115" t="s">
        <v>1636</v>
      </c>
      <c r="I9" s="115" t="s">
        <v>520</v>
      </c>
      <c r="J9" s="228">
        <v>1.4</v>
      </c>
      <c r="K9" s="228">
        <v>1.4</v>
      </c>
      <c r="L9" s="14">
        <v>4980.0</v>
      </c>
      <c r="M9" s="14">
        <f t="shared" si="1"/>
        <v>3557.142857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>
      <c r="A10" s="225">
        <v>9.0</v>
      </c>
      <c r="B10" s="229" t="s">
        <v>1650</v>
      </c>
      <c r="C10" s="160" t="s">
        <v>1650</v>
      </c>
      <c r="D10" s="227" t="s">
        <v>773</v>
      </c>
      <c r="E10" s="227" t="s">
        <v>1651</v>
      </c>
      <c r="F10" s="227" t="s">
        <v>1478</v>
      </c>
      <c r="G10" s="116" t="s">
        <v>22</v>
      </c>
      <c r="H10" s="115" t="s">
        <v>1636</v>
      </c>
      <c r="I10" s="115" t="s">
        <v>520</v>
      </c>
      <c r="J10" s="228">
        <v>1.4</v>
      </c>
      <c r="K10" s="228">
        <v>1.4</v>
      </c>
      <c r="L10" s="14">
        <v>4980.0</v>
      </c>
      <c r="M10" s="14">
        <f t="shared" si="1"/>
        <v>3557.142857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>
      <c r="A11" s="225">
        <v>10.0</v>
      </c>
      <c r="B11" s="230">
        <v>197739.0</v>
      </c>
      <c r="C11" s="160">
        <v>197739.0</v>
      </c>
      <c r="D11" s="227" t="s">
        <v>212</v>
      </c>
      <c r="E11" s="227" t="s">
        <v>1351</v>
      </c>
      <c r="F11" s="227" t="s">
        <v>1652</v>
      </c>
      <c r="G11" s="116" t="s">
        <v>22</v>
      </c>
      <c r="H11" s="115" t="s">
        <v>1636</v>
      </c>
      <c r="I11" s="115" t="s">
        <v>520</v>
      </c>
      <c r="J11" s="228">
        <v>1.4</v>
      </c>
      <c r="K11" s="228">
        <v>1.4</v>
      </c>
      <c r="L11" s="14">
        <v>4980.0</v>
      </c>
      <c r="M11" s="14">
        <f t="shared" si="1"/>
        <v>3557.142857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225">
        <v>11.0</v>
      </c>
      <c r="B12" s="229" t="s">
        <v>1653</v>
      </c>
      <c r="C12" s="160" t="s">
        <v>1653</v>
      </c>
      <c r="D12" s="227" t="s">
        <v>58</v>
      </c>
      <c r="E12" s="227" t="s">
        <v>146</v>
      </c>
      <c r="F12" s="227" t="s">
        <v>59</v>
      </c>
      <c r="G12" s="116" t="s">
        <v>13</v>
      </c>
      <c r="H12" s="115" t="s">
        <v>119</v>
      </c>
      <c r="I12" s="115" t="s">
        <v>520</v>
      </c>
      <c r="J12" s="228">
        <v>1.4</v>
      </c>
      <c r="K12" s="228">
        <v>1.4</v>
      </c>
      <c r="L12" s="14">
        <v>4980.0</v>
      </c>
      <c r="M12" s="14">
        <f t="shared" si="1"/>
        <v>3557.142857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>
      <c r="A13" s="225">
        <v>12.0</v>
      </c>
      <c r="B13" s="229" t="s">
        <v>1654</v>
      </c>
      <c r="C13" s="160" t="s">
        <v>1654</v>
      </c>
      <c r="D13" s="227" t="s">
        <v>1655</v>
      </c>
      <c r="E13" s="227" t="s">
        <v>1656</v>
      </c>
      <c r="F13" s="227" t="s">
        <v>84</v>
      </c>
      <c r="G13" s="116" t="s">
        <v>13</v>
      </c>
      <c r="H13" s="115" t="s">
        <v>61</v>
      </c>
      <c r="I13" s="115" t="s">
        <v>520</v>
      </c>
      <c r="J13" s="228">
        <v>1.4</v>
      </c>
      <c r="K13" s="228">
        <v>1.4</v>
      </c>
      <c r="L13" s="14">
        <v>4980.0</v>
      </c>
      <c r="M13" s="14">
        <f t="shared" si="1"/>
        <v>3557.142857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225">
        <v>13.0</v>
      </c>
      <c r="B14" s="226">
        <v>316834.0</v>
      </c>
      <c r="C14" s="160">
        <v>316834.0</v>
      </c>
      <c r="D14" s="227" t="s">
        <v>1188</v>
      </c>
      <c r="E14" s="227" t="s">
        <v>1657</v>
      </c>
      <c r="F14" s="227" t="s">
        <v>193</v>
      </c>
      <c r="G14" s="116" t="s">
        <v>13</v>
      </c>
      <c r="H14" s="115" t="s">
        <v>176</v>
      </c>
      <c r="I14" s="115" t="s">
        <v>520</v>
      </c>
      <c r="J14" s="228">
        <v>1.4</v>
      </c>
      <c r="K14" s="228">
        <v>1.4</v>
      </c>
      <c r="L14" s="14">
        <v>4980.0</v>
      </c>
      <c r="M14" s="14">
        <f t="shared" si="1"/>
        <v>3557.142857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225">
        <v>14.0</v>
      </c>
      <c r="B15" s="226">
        <v>279396.0</v>
      </c>
      <c r="C15" s="160">
        <v>279396.0</v>
      </c>
      <c r="D15" s="227" t="s">
        <v>1658</v>
      </c>
      <c r="E15" s="227" t="s">
        <v>1659</v>
      </c>
      <c r="F15" s="231" t="s">
        <v>1660</v>
      </c>
      <c r="G15" s="116" t="s">
        <v>13</v>
      </c>
      <c r="H15" s="115" t="s">
        <v>1661</v>
      </c>
      <c r="I15" s="115" t="s">
        <v>520</v>
      </c>
      <c r="J15" s="228">
        <v>1.4</v>
      </c>
      <c r="K15" s="228">
        <v>1.4</v>
      </c>
      <c r="L15" s="14">
        <v>4980.0</v>
      </c>
      <c r="M15" s="14">
        <f t="shared" si="1"/>
        <v>3557.142857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>
      <c r="A16" s="225">
        <v>15.0</v>
      </c>
      <c r="B16" s="229" t="s">
        <v>1662</v>
      </c>
      <c r="C16" s="160" t="s">
        <v>1662</v>
      </c>
      <c r="D16" s="227" t="s">
        <v>734</v>
      </c>
      <c r="E16" s="227" t="s">
        <v>24</v>
      </c>
      <c r="F16" s="227" t="s">
        <v>1663</v>
      </c>
      <c r="G16" s="116" t="s">
        <v>13</v>
      </c>
      <c r="H16" s="115" t="s">
        <v>1636</v>
      </c>
      <c r="I16" s="115" t="s">
        <v>520</v>
      </c>
      <c r="J16" s="228">
        <v>1.4</v>
      </c>
      <c r="K16" s="228">
        <v>1.4</v>
      </c>
      <c r="L16" s="14">
        <v>4980.0</v>
      </c>
      <c r="M16" s="14">
        <f t="shared" si="1"/>
        <v>3557.142857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>
      <c r="A17" s="225">
        <v>16.0</v>
      </c>
      <c r="B17" s="229" t="s">
        <v>1664</v>
      </c>
      <c r="C17" s="160" t="s">
        <v>1664</v>
      </c>
      <c r="D17" s="227" t="s">
        <v>1665</v>
      </c>
      <c r="E17" s="227" t="s">
        <v>903</v>
      </c>
      <c r="F17" s="227" t="s">
        <v>1666</v>
      </c>
      <c r="G17" s="116" t="s">
        <v>13</v>
      </c>
      <c r="H17" s="115" t="s">
        <v>72</v>
      </c>
      <c r="I17" s="115" t="s">
        <v>520</v>
      </c>
      <c r="J17" s="228">
        <v>1.4</v>
      </c>
      <c r="K17" s="228">
        <v>1.4</v>
      </c>
      <c r="L17" s="14">
        <v>4980.0</v>
      </c>
      <c r="M17" s="14">
        <f t="shared" si="1"/>
        <v>3557.142857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>
      <c r="A18" s="225">
        <v>17.0</v>
      </c>
      <c r="B18" s="230">
        <v>267145.0</v>
      </c>
      <c r="C18" s="160">
        <v>267145.0</v>
      </c>
      <c r="D18" s="227" t="s">
        <v>1667</v>
      </c>
      <c r="E18" s="227" t="s">
        <v>1668</v>
      </c>
      <c r="F18" s="227" t="s">
        <v>1669</v>
      </c>
      <c r="G18" s="116" t="s">
        <v>22</v>
      </c>
      <c r="H18" s="115" t="s">
        <v>1636</v>
      </c>
      <c r="I18" s="115" t="s">
        <v>520</v>
      </c>
      <c r="J18" s="228">
        <v>1.6</v>
      </c>
      <c r="K18" s="228">
        <v>1.6</v>
      </c>
      <c r="L18" s="14">
        <v>4980.0</v>
      </c>
      <c r="M18" s="14">
        <f t="shared" si="1"/>
        <v>3112.5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>
      <c r="A19" s="225">
        <v>18.0</v>
      </c>
      <c r="B19" s="230">
        <v>194982.0</v>
      </c>
      <c r="C19" s="160">
        <v>194982.0</v>
      </c>
      <c r="D19" s="227" t="s">
        <v>773</v>
      </c>
      <c r="E19" s="227" t="s">
        <v>1395</v>
      </c>
      <c r="F19" s="227" t="s">
        <v>1329</v>
      </c>
      <c r="G19" s="116" t="s">
        <v>22</v>
      </c>
      <c r="H19" s="115" t="s">
        <v>205</v>
      </c>
      <c r="I19" s="115" t="s">
        <v>520</v>
      </c>
      <c r="J19" s="228">
        <v>1.6</v>
      </c>
      <c r="K19" s="228">
        <v>1.6</v>
      </c>
      <c r="L19" s="14">
        <v>4980.0</v>
      </c>
      <c r="M19" s="14">
        <f t="shared" si="1"/>
        <v>3112.5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225">
        <v>19.0</v>
      </c>
      <c r="B20" s="230">
        <v>255732.0</v>
      </c>
      <c r="C20" s="160">
        <v>255732.0</v>
      </c>
      <c r="D20" s="227" t="s">
        <v>1670</v>
      </c>
      <c r="E20" s="227" t="s">
        <v>1008</v>
      </c>
      <c r="F20" s="227" t="s">
        <v>864</v>
      </c>
      <c r="G20" s="116" t="s">
        <v>13</v>
      </c>
      <c r="H20" s="115" t="s">
        <v>64</v>
      </c>
      <c r="I20" s="115" t="s">
        <v>520</v>
      </c>
      <c r="J20" s="228">
        <v>1.8</v>
      </c>
      <c r="K20" s="228">
        <v>1.8</v>
      </c>
      <c r="L20" s="14">
        <v>4980.0</v>
      </c>
      <c r="M20" s="14">
        <f t="shared" si="1"/>
        <v>2766.666667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>
      <c r="A21" s="225">
        <v>20.0</v>
      </c>
      <c r="B21" s="229" t="s">
        <v>1671</v>
      </c>
      <c r="C21" s="160" t="s">
        <v>1671</v>
      </c>
      <c r="D21" s="227" t="s">
        <v>1672</v>
      </c>
      <c r="E21" s="227" t="s">
        <v>1673</v>
      </c>
      <c r="F21" s="227" t="s">
        <v>1203</v>
      </c>
      <c r="G21" s="116" t="s">
        <v>13</v>
      </c>
      <c r="H21" s="115" t="s">
        <v>72</v>
      </c>
      <c r="I21" s="115" t="s">
        <v>520</v>
      </c>
      <c r="J21" s="228">
        <v>1.8</v>
      </c>
      <c r="K21" s="228">
        <v>1.8</v>
      </c>
      <c r="L21" s="14">
        <v>4980.0</v>
      </c>
      <c r="M21" s="14">
        <f t="shared" si="1"/>
        <v>2766.666667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225">
        <v>21.0</v>
      </c>
      <c r="B22" s="229" t="s">
        <v>1674</v>
      </c>
      <c r="C22" s="160" t="s">
        <v>1674</v>
      </c>
      <c r="D22" s="227" t="s">
        <v>1675</v>
      </c>
      <c r="E22" s="227" t="s">
        <v>327</v>
      </c>
      <c r="F22" s="227" t="s">
        <v>1676</v>
      </c>
      <c r="G22" s="116" t="s">
        <v>13</v>
      </c>
      <c r="H22" s="115" t="s">
        <v>1636</v>
      </c>
      <c r="I22" s="115" t="s">
        <v>520</v>
      </c>
      <c r="J22" s="228">
        <v>1.8</v>
      </c>
      <c r="K22" s="228">
        <v>1.8</v>
      </c>
      <c r="L22" s="14">
        <v>4980.0</v>
      </c>
      <c r="M22" s="14">
        <f t="shared" si="1"/>
        <v>2766.666667</v>
      </c>
      <c r="N22" s="232">
        <f>SUM(M2:M22)</f>
        <v>75589.28571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>
      <c r="A23" s="225">
        <v>22.0</v>
      </c>
      <c r="B23" s="233">
        <v>106.0</v>
      </c>
      <c r="C23" s="160">
        <v>284845.0</v>
      </c>
      <c r="D23" s="115" t="s">
        <v>1677</v>
      </c>
      <c r="E23" s="115" t="s">
        <v>304</v>
      </c>
      <c r="F23" s="115" t="s">
        <v>1678</v>
      </c>
      <c r="G23" s="104" t="s">
        <v>13</v>
      </c>
      <c r="H23" s="115" t="s">
        <v>14</v>
      </c>
      <c r="I23" s="115" t="s">
        <v>15</v>
      </c>
      <c r="J23" s="228">
        <v>1.2</v>
      </c>
      <c r="K23" s="228">
        <v>1.2</v>
      </c>
      <c r="L23" s="14">
        <v>4980.0</v>
      </c>
      <c r="M23" s="14">
        <f t="shared" si="1"/>
        <v>4150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>
      <c r="A24" s="225">
        <v>23.0</v>
      </c>
      <c r="B24" s="233">
        <v>113.0</v>
      </c>
      <c r="C24" s="160">
        <v>267253.0</v>
      </c>
      <c r="D24" s="115" t="s">
        <v>1679</v>
      </c>
      <c r="E24" s="115" t="s">
        <v>1680</v>
      </c>
      <c r="F24" s="115" t="s">
        <v>358</v>
      </c>
      <c r="G24" s="104" t="s">
        <v>22</v>
      </c>
      <c r="H24" s="115" t="s">
        <v>14</v>
      </c>
      <c r="I24" s="115" t="s">
        <v>15</v>
      </c>
      <c r="J24" s="228">
        <v>1.2</v>
      </c>
      <c r="K24" s="228">
        <v>1.2</v>
      </c>
      <c r="L24" s="14">
        <v>4980.0</v>
      </c>
      <c r="M24" s="14">
        <f t="shared" si="1"/>
        <v>4150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>
      <c r="A25" s="225">
        <v>24.0</v>
      </c>
      <c r="B25" s="233">
        <v>160.0</v>
      </c>
      <c r="C25" s="160">
        <v>284988.0</v>
      </c>
      <c r="D25" s="115" t="s">
        <v>58</v>
      </c>
      <c r="E25" s="115" t="s">
        <v>59</v>
      </c>
      <c r="F25" s="115" t="s">
        <v>1681</v>
      </c>
      <c r="G25" s="104" t="s">
        <v>13</v>
      </c>
      <c r="H25" s="115" t="s">
        <v>14</v>
      </c>
      <c r="I25" s="115" t="s">
        <v>15</v>
      </c>
      <c r="J25" s="228">
        <v>1.2</v>
      </c>
      <c r="K25" s="228">
        <v>1.2</v>
      </c>
      <c r="L25" s="14">
        <v>4980.0</v>
      </c>
      <c r="M25" s="14">
        <f t="shared" si="1"/>
        <v>4150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>
      <c r="A26" s="225">
        <v>25.0</v>
      </c>
      <c r="B26" s="233">
        <v>121.0</v>
      </c>
      <c r="C26" s="160">
        <v>290383.0</v>
      </c>
      <c r="D26" s="115" t="s">
        <v>963</v>
      </c>
      <c r="E26" s="115" t="s">
        <v>1348</v>
      </c>
      <c r="F26" s="115" t="s">
        <v>1682</v>
      </c>
      <c r="G26" s="104" t="s">
        <v>13</v>
      </c>
      <c r="H26" s="115" t="s">
        <v>14</v>
      </c>
      <c r="I26" s="115" t="s">
        <v>15</v>
      </c>
      <c r="J26" s="228">
        <v>1.2</v>
      </c>
      <c r="K26" s="228">
        <v>1.2</v>
      </c>
      <c r="L26" s="14">
        <v>4980.0</v>
      </c>
      <c r="M26" s="14">
        <f t="shared" si="1"/>
        <v>4150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>
      <c r="A27" s="225">
        <v>26.0</v>
      </c>
      <c r="B27" s="233">
        <v>126.0</v>
      </c>
      <c r="C27" s="160">
        <v>268649.0</v>
      </c>
      <c r="D27" s="115" t="s">
        <v>1683</v>
      </c>
      <c r="E27" s="115" t="s">
        <v>1684</v>
      </c>
      <c r="F27" s="115" t="s">
        <v>495</v>
      </c>
      <c r="G27" s="104" t="s">
        <v>22</v>
      </c>
      <c r="H27" s="115" t="s">
        <v>14</v>
      </c>
      <c r="I27" s="115" t="s">
        <v>15</v>
      </c>
      <c r="J27" s="228">
        <v>1.2</v>
      </c>
      <c r="K27" s="228">
        <v>1.2</v>
      </c>
      <c r="L27" s="14">
        <v>4980.0</v>
      </c>
      <c r="M27" s="14">
        <f t="shared" si="1"/>
        <v>4150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>
      <c r="A28" s="225">
        <v>27.0</v>
      </c>
      <c r="B28" s="233">
        <v>78.0</v>
      </c>
      <c r="C28" s="160">
        <v>260548.0</v>
      </c>
      <c r="D28" s="115" t="s">
        <v>1685</v>
      </c>
      <c r="E28" s="115" t="s">
        <v>1686</v>
      </c>
      <c r="F28" s="115" t="s">
        <v>1470</v>
      </c>
      <c r="G28" s="104" t="s">
        <v>22</v>
      </c>
      <c r="H28" s="115" t="s">
        <v>14</v>
      </c>
      <c r="I28" s="115" t="s">
        <v>15</v>
      </c>
      <c r="J28" s="228">
        <v>1.2</v>
      </c>
      <c r="K28" s="228">
        <v>1.2</v>
      </c>
      <c r="L28" s="14">
        <v>4980.0</v>
      </c>
      <c r="M28" s="14">
        <f t="shared" si="1"/>
        <v>4150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>
      <c r="A29" s="225">
        <v>28.0</v>
      </c>
      <c r="B29" s="233">
        <v>85.0</v>
      </c>
      <c r="C29" s="160">
        <v>258812.0</v>
      </c>
      <c r="D29" s="115" t="s">
        <v>1687</v>
      </c>
      <c r="E29" s="115" t="s">
        <v>1688</v>
      </c>
      <c r="F29" s="115" t="s">
        <v>1689</v>
      </c>
      <c r="G29" s="104" t="s">
        <v>13</v>
      </c>
      <c r="H29" s="115" t="s">
        <v>14</v>
      </c>
      <c r="I29" s="115" t="s">
        <v>15</v>
      </c>
      <c r="J29" s="228">
        <v>1.2</v>
      </c>
      <c r="K29" s="228">
        <v>1.2</v>
      </c>
      <c r="L29" s="14">
        <v>4980.0</v>
      </c>
      <c r="M29" s="14">
        <f t="shared" si="1"/>
        <v>4150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225">
        <v>29.0</v>
      </c>
      <c r="B30" s="233">
        <v>87.0</v>
      </c>
      <c r="C30" s="160">
        <v>235415.0</v>
      </c>
      <c r="D30" s="115" t="s">
        <v>480</v>
      </c>
      <c r="E30" s="115" t="s">
        <v>1690</v>
      </c>
      <c r="F30" s="115" t="s">
        <v>1691</v>
      </c>
      <c r="G30" s="104" t="s">
        <v>22</v>
      </c>
      <c r="H30" s="115" t="s">
        <v>14</v>
      </c>
      <c r="I30" s="115" t="s">
        <v>15</v>
      </c>
      <c r="J30" s="228">
        <v>1.2</v>
      </c>
      <c r="K30" s="228">
        <v>1.2</v>
      </c>
      <c r="L30" s="14">
        <v>4980.0</v>
      </c>
      <c r="M30" s="14">
        <f t="shared" si="1"/>
        <v>4150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225">
        <v>30.0</v>
      </c>
      <c r="B31" s="233">
        <v>96.0</v>
      </c>
      <c r="C31" s="160">
        <v>253871.0</v>
      </c>
      <c r="D31" s="115" t="s">
        <v>1692</v>
      </c>
      <c r="E31" s="115" t="s">
        <v>1693</v>
      </c>
      <c r="F31" s="115" t="s">
        <v>102</v>
      </c>
      <c r="G31" s="104" t="s">
        <v>13</v>
      </c>
      <c r="H31" s="115" t="s">
        <v>14</v>
      </c>
      <c r="I31" s="115" t="s">
        <v>15</v>
      </c>
      <c r="J31" s="228">
        <v>1.2</v>
      </c>
      <c r="K31" s="228">
        <v>1.2</v>
      </c>
      <c r="L31" s="14">
        <v>4980.0</v>
      </c>
      <c r="M31" s="14">
        <f t="shared" si="1"/>
        <v>4150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>
      <c r="A32" s="225">
        <v>31.0</v>
      </c>
      <c r="B32" s="233">
        <v>141.0</v>
      </c>
      <c r="C32" s="160">
        <v>277564.0</v>
      </c>
      <c r="D32" s="115" t="s">
        <v>62</v>
      </c>
      <c r="E32" s="115" t="s">
        <v>1694</v>
      </c>
      <c r="F32" s="115" t="s">
        <v>1684</v>
      </c>
      <c r="G32" s="104" t="s">
        <v>13</v>
      </c>
      <c r="H32" s="115" t="s">
        <v>14</v>
      </c>
      <c r="I32" s="115" t="s">
        <v>15</v>
      </c>
      <c r="J32" s="228">
        <v>1.2</v>
      </c>
      <c r="K32" s="228">
        <v>1.2</v>
      </c>
      <c r="L32" s="14">
        <v>4980.0</v>
      </c>
      <c r="M32" s="14">
        <f t="shared" si="1"/>
        <v>4150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>
      <c r="A33" s="225">
        <v>32.0</v>
      </c>
      <c r="B33" s="233">
        <v>51.0</v>
      </c>
      <c r="C33" s="160">
        <v>257867.0</v>
      </c>
      <c r="D33" s="115" t="s">
        <v>1695</v>
      </c>
      <c r="E33" s="115" t="s">
        <v>358</v>
      </c>
      <c r="F33" s="115" t="s">
        <v>123</v>
      </c>
      <c r="G33" s="104" t="s">
        <v>13</v>
      </c>
      <c r="H33" s="115" t="s">
        <v>14</v>
      </c>
      <c r="I33" s="115" t="s">
        <v>15</v>
      </c>
      <c r="J33" s="228">
        <v>1.4</v>
      </c>
      <c r="K33" s="228">
        <v>1.4</v>
      </c>
      <c r="L33" s="14">
        <v>4980.0</v>
      </c>
      <c r="M33" s="14">
        <f t="shared" si="1"/>
        <v>3557.142857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A34" s="225">
        <v>33.0</v>
      </c>
      <c r="B34" s="233">
        <v>52.0</v>
      </c>
      <c r="C34" s="160">
        <v>251674.0</v>
      </c>
      <c r="D34" s="115" t="s">
        <v>697</v>
      </c>
      <c r="E34" s="115" t="s">
        <v>910</v>
      </c>
      <c r="F34" s="115" t="s">
        <v>1696</v>
      </c>
      <c r="G34" s="104" t="s">
        <v>13</v>
      </c>
      <c r="H34" s="115" t="s">
        <v>14</v>
      </c>
      <c r="I34" s="115" t="s">
        <v>15</v>
      </c>
      <c r="J34" s="228">
        <v>1.4</v>
      </c>
      <c r="K34" s="228">
        <v>1.4</v>
      </c>
      <c r="L34" s="14">
        <v>4980.0</v>
      </c>
      <c r="M34" s="14">
        <f t="shared" si="1"/>
        <v>3557.142857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>
      <c r="A35" s="225">
        <v>34.0</v>
      </c>
      <c r="B35" s="233">
        <v>105.0</v>
      </c>
      <c r="C35" s="160">
        <v>276138.0</v>
      </c>
      <c r="D35" s="115" t="s">
        <v>1697</v>
      </c>
      <c r="E35" s="115" t="s">
        <v>1698</v>
      </c>
      <c r="F35" s="115" t="s">
        <v>1699</v>
      </c>
      <c r="G35" s="104" t="s">
        <v>13</v>
      </c>
      <c r="H35" s="115" t="s">
        <v>14</v>
      </c>
      <c r="I35" s="115" t="s">
        <v>15</v>
      </c>
      <c r="J35" s="228">
        <v>1.4</v>
      </c>
      <c r="K35" s="228">
        <v>1.4</v>
      </c>
      <c r="L35" s="14">
        <v>4980.0</v>
      </c>
      <c r="M35" s="14">
        <f t="shared" si="1"/>
        <v>3557.142857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>
      <c r="A36" s="225">
        <v>35.0</v>
      </c>
      <c r="B36" s="233">
        <v>6.0</v>
      </c>
      <c r="C36" s="160">
        <v>242332.0</v>
      </c>
      <c r="D36" s="115" t="s">
        <v>1700</v>
      </c>
      <c r="E36" s="115" t="s">
        <v>1701</v>
      </c>
      <c r="F36" s="115" t="s">
        <v>864</v>
      </c>
      <c r="G36" s="104" t="s">
        <v>22</v>
      </c>
      <c r="H36" s="115" t="s">
        <v>14</v>
      </c>
      <c r="I36" s="115" t="s">
        <v>15</v>
      </c>
      <c r="J36" s="228">
        <v>1.4</v>
      </c>
      <c r="K36" s="228">
        <v>1.4</v>
      </c>
      <c r="L36" s="14">
        <v>4980.0</v>
      </c>
      <c r="M36" s="14">
        <f t="shared" si="1"/>
        <v>3557.142857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>
      <c r="A37" s="225">
        <v>36.0</v>
      </c>
      <c r="B37" s="233">
        <v>15.0</v>
      </c>
      <c r="C37" s="160">
        <v>235549.0</v>
      </c>
      <c r="D37" s="115" t="s">
        <v>1702</v>
      </c>
      <c r="E37" s="115" t="s">
        <v>1703</v>
      </c>
      <c r="F37" s="115" t="s">
        <v>55</v>
      </c>
      <c r="G37" s="104" t="s">
        <v>22</v>
      </c>
      <c r="H37" s="115" t="s">
        <v>14</v>
      </c>
      <c r="I37" s="115" t="s">
        <v>15</v>
      </c>
      <c r="J37" s="228">
        <v>1.4</v>
      </c>
      <c r="K37" s="228">
        <v>1.4</v>
      </c>
      <c r="L37" s="14">
        <v>4980.0</v>
      </c>
      <c r="M37" s="14">
        <f t="shared" si="1"/>
        <v>3557.142857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>
      <c r="A38" s="225">
        <v>37.0</v>
      </c>
      <c r="B38" s="233">
        <v>114.0</v>
      </c>
      <c r="C38" s="160">
        <v>278306.0</v>
      </c>
      <c r="D38" s="115" t="s">
        <v>1704</v>
      </c>
      <c r="E38" s="115" t="s">
        <v>1705</v>
      </c>
      <c r="F38" s="115" t="s">
        <v>1684</v>
      </c>
      <c r="G38" s="104" t="s">
        <v>13</v>
      </c>
      <c r="H38" s="115" t="s">
        <v>14</v>
      </c>
      <c r="I38" s="115" t="s">
        <v>15</v>
      </c>
      <c r="J38" s="228">
        <v>1.4</v>
      </c>
      <c r="K38" s="228">
        <v>1.4</v>
      </c>
      <c r="L38" s="14">
        <v>4980.0</v>
      </c>
      <c r="M38" s="14">
        <f t="shared" si="1"/>
        <v>3557.142857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>
      <c r="A39" s="225">
        <v>38.0</v>
      </c>
      <c r="B39" s="233">
        <v>25.0</v>
      </c>
      <c r="C39" s="160">
        <v>237359.0</v>
      </c>
      <c r="D39" s="115" t="s">
        <v>1706</v>
      </c>
      <c r="E39" s="115" t="s">
        <v>1707</v>
      </c>
      <c r="F39" s="115" t="s">
        <v>55</v>
      </c>
      <c r="G39" s="104" t="s">
        <v>22</v>
      </c>
      <c r="H39" s="115" t="s">
        <v>14</v>
      </c>
      <c r="I39" s="115" t="s">
        <v>15</v>
      </c>
      <c r="J39" s="228">
        <v>1.4</v>
      </c>
      <c r="K39" s="228">
        <v>1.4</v>
      </c>
      <c r="L39" s="14">
        <v>4980.0</v>
      </c>
      <c r="M39" s="14">
        <f t="shared" si="1"/>
        <v>3557.142857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>
      <c r="A40" s="225">
        <v>39.0</v>
      </c>
      <c r="B40" s="233">
        <v>81.0</v>
      </c>
      <c r="C40" s="160">
        <v>256447.0</v>
      </c>
      <c r="D40" s="115" t="s">
        <v>1708</v>
      </c>
      <c r="E40" s="115" t="s">
        <v>1709</v>
      </c>
      <c r="F40" s="115" t="s">
        <v>1710</v>
      </c>
      <c r="G40" s="104" t="s">
        <v>22</v>
      </c>
      <c r="H40" s="115" t="s">
        <v>14</v>
      </c>
      <c r="I40" s="115" t="s">
        <v>15</v>
      </c>
      <c r="J40" s="228">
        <v>1.4</v>
      </c>
      <c r="K40" s="228">
        <v>1.4</v>
      </c>
      <c r="L40" s="14">
        <v>4980.0</v>
      </c>
      <c r="M40" s="14">
        <f t="shared" si="1"/>
        <v>3557.142857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>
      <c r="A41" s="225">
        <v>40.0</v>
      </c>
      <c r="B41" s="233">
        <v>84.0</v>
      </c>
      <c r="C41" s="160">
        <v>257972.0</v>
      </c>
      <c r="D41" s="115" t="s">
        <v>1495</v>
      </c>
      <c r="E41" s="115" t="s">
        <v>1711</v>
      </c>
      <c r="F41" s="115" t="s">
        <v>1712</v>
      </c>
      <c r="G41" s="104" t="s">
        <v>22</v>
      </c>
      <c r="H41" s="115" t="s">
        <v>14</v>
      </c>
      <c r="I41" s="115" t="s">
        <v>15</v>
      </c>
      <c r="J41" s="228">
        <v>1.4</v>
      </c>
      <c r="K41" s="228">
        <v>1.4</v>
      </c>
      <c r="L41" s="14">
        <v>4980.0</v>
      </c>
      <c r="M41" s="14">
        <f t="shared" si="1"/>
        <v>3557.142857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>
      <c r="A42" s="225">
        <v>41.0</v>
      </c>
      <c r="B42" s="233">
        <v>97.0</v>
      </c>
      <c r="C42" s="160">
        <v>242198.0</v>
      </c>
      <c r="D42" s="115" t="s">
        <v>1713</v>
      </c>
      <c r="E42" s="115" t="s">
        <v>1151</v>
      </c>
      <c r="F42" s="115" t="s">
        <v>859</v>
      </c>
      <c r="G42" s="104" t="s">
        <v>22</v>
      </c>
      <c r="H42" s="115" t="s">
        <v>14</v>
      </c>
      <c r="I42" s="115" t="s">
        <v>15</v>
      </c>
      <c r="J42" s="228">
        <v>1.4</v>
      </c>
      <c r="K42" s="228">
        <v>1.4</v>
      </c>
      <c r="L42" s="14">
        <v>4980.0</v>
      </c>
      <c r="M42" s="14">
        <f t="shared" si="1"/>
        <v>3557.142857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>
      <c r="A43" s="225">
        <v>42.0</v>
      </c>
      <c r="B43" s="233">
        <v>143.0</v>
      </c>
      <c r="C43" s="160">
        <v>279310.0</v>
      </c>
      <c r="D43" s="115" t="s">
        <v>455</v>
      </c>
      <c r="E43" s="115" t="s">
        <v>1113</v>
      </c>
      <c r="F43" s="115" t="s">
        <v>1714</v>
      </c>
      <c r="G43" s="104" t="s">
        <v>13</v>
      </c>
      <c r="H43" s="115" t="s">
        <v>14</v>
      </c>
      <c r="I43" s="115" t="s">
        <v>15</v>
      </c>
      <c r="J43" s="228">
        <v>1.4</v>
      </c>
      <c r="K43" s="228">
        <v>1.4</v>
      </c>
      <c r="L43" s="14">
        <v>4980.0</v>
      </c>
      <c r="M43" s="14">
        <f t="shared" si="1"/>
        <v>3557.142857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>
      <c r="A44" s="225">
        <v>43.0</v>
      </c>
      <c r="B44" s="233">
        <v>10.0</v>
      </c>
      <c r="C44" s="160">
        <v>236601.0</v>
      </c>
      <c r="D44" s="115" t="s">
        <v>1715</v>
      </c>
      <c r="E44" s="115" t="s">
        <v>533</v>
      </c>
      <c r="F44" s="115" t="s">
        <v>1716</v>
      </c>
      <c r="G44" s="104" t="s">
        <v>13</v>
      </c>
      <c r="H44" s="115" t="s">
        <v>14</v>
      </c>
      <c r="I44" s="115" t="s">
        <v>15</v>
      </c>
      <c r="J44" s="228">
        <v>1.6</v>
      </c>
      <c r="K44" s="228">
        <v>1.6</v>
      </c>
      <c r="L44" s="14">
        <v>4980.0</v>
      </c>
      <c r="M44" s="14">
        <f t="shared" si="1"/>
        <v>3112.5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>
      <c r="A45" s="225">
        <v>44.0</v>
      </c>
      <c r="B45" s="233">
        <v>86.0</v>
      </c>
      <c r="C45" s="160">
        <v>260453.0</v>
      </c>
      <c r="D45" s="115" t="s">
        <v>907</v>
      </c>
      <c r="E45" s="115" t="s">
        <v>1717</v>
      </c>
      <c r="F45" s="115" t="s">
        <v>1718</v>
      </c>
      <c r="G45" s="104" t="s">
        <v>22</v>
      </c>
      <c r="H45" s="115" t="s">
        <v>14</v>
      </c>
      <c r="I45" s="115" t="s">
        <v>15</v>
      </c>
      <c r="J45" s="228">
        <v>1.6</v>
      </c>
      <c r="K45" s="228">
        <v>1.6</v>
      </c>
      <c r="L45" s="14">
        <v>4980.0</v>
      </c>
      <c r="M45" s="14">
        <f t="shared" si="1"/>
        <v>3112.5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>
      <c r="A46" s="225">
        <v>45.0</v>
      </c>
      <c r="B46" s="233">
        <v>31.0</v>
      </c>
      <c r="C46" s="160">
        <v>236554.0</v>
      </c>
      <c r="D46" s="115" t="s">
        <v>1719</v>
      </c>
      <c r="E46" s="115" t="s">
        <v>1720</v>
      </c>
      <c r="F46" s="115" t="s">
        <v>43</v>
      </c>
      <c r="G46" s="104" t="s">
        <v>13</v>
      </c>
      <c r="H46" s="115" t="s">
        <v>14</v>
      </c>
      <c r="I46" s="115" t="s">
        <v>15</v>
      </c>
      <c r="J46" s="228">
        <v>1.6</v>
      </c>
      <c r="K46" s="228">
        <v>1.6</v>
      </c>
      <c r="L46" s="14">
        <v>4980.0</v>
      </c>
      <c r="M46" s="14">
        <f t="shared" si="1"/>
        <v>3112.5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>
      <c r="A47" s="225">
        <v>46.0</v>
      </c>
      <c r="B47" s="233">
        <v>133.0</v>
      </c>
      <c r="C47" s="160">
        <v>267298.0</v>
      </c>
      <c r="D47" s="115" t="s">
        <v>420</v>
      </c>
      <c r="E47" s="115" t="s">
        <v>1690</v>
      </c>
      <c r="F47" s="115" t="s">
        <v>495</v>
      </c>
      <c r="G47" s="104" t="s">
        <v>13</v>
      </c>
      <c r="H47" s="115" t="s">
        <v>14</v>
      </c>
      <c r="I47" s="115" t="s">
        <v>15</v>
      </c>
      <c r="J47" s="228">
        <v>1.6</v>
      </c>
      <c r="K47" s="228">
        <v>1.6</v>
      </c>
      <c r="L47" s="14">
        <v>4980.0</v>
      </c>
      <c r="M47" s="14">
        <f t="shared" si="1"/>
        <v>3112.5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>
      <c r="A48" s="225">
        <v>47.0</v>
      </c>
      <c r="B48" s="233">
        <v>136.0</v>
      </c>
      <c r="C48" s="160">
        <v>282993.0</v>
      </c>
      <c r="D48" s="115" t="s">
        <v>1721</v>
      </c>
      <c r="E48" s="115" t="s">
        <v>375</v>
      </c>
      <c r="F48" s="115" t="s">
        <v>1722</v>
      </c>
      <c r="G48" s="104" t="s">
        <v>13</v>
      </c>
      <c r="H48" s="115" t="s">
        <v>14</v>
      </c>
      <c r="I48" s="115" t="s">
        <v>15</v>
      </c>
      <c r="J48" s="228">
        <v>1.6</v>
      </c>
      <c r="K48" s="228">
        <v>1.6</v>
      </c>
      <c r="L48" s="14">
        <v>4980.0</v>
      </c>
      <c r="M48" s="14">
        <f t="shared" si="1"/>
        <v>3112.5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>
      <c r="A49" s="225">
        <v>48.0</v>
      </c>
      <c r="B49" s="233">
        <v>95.0</v>
      </c>
      <c r="C49" s="160">
        <v>254233.0</v>
      </c>
      <c r="D49" s="115" t="s">
        <v>1723</v>
      </c>
      <c r="E49" s="115" t="s">
        <v>1724</v>
      </c>
      <c r="F49" s="115" t="s">
        <v>1725</v>
      </c>
      <c r="G49" s="104" t="s">
        <v>13</v>
      </c>
      <c r="H49" s="115" t="s">
        <v>14</v>
      </c>
      <c r="I49" s="115" t="s">
        <v>15</v>
      </c>
      <c r="J49" s="228">
        <v>1.6</v>
      </c>
      <c r="K49" s="228">
        <v>1.6</v>
      </c>
      <c r="L49" s="14">
        <v>4980.0</v>
      </c>
      <c r="M49" s="14">
        <f t="shared" si="1"/>
        <v>3112.5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>
      <c r="A50" s="225">
        <v>49.0</v>
      </c>
      <c r="B50" s="233">
        <v>100.0</v>
      </c>
      <c r="C50" s="160">
        <v>258929.0</v>
      </c>
      <c r="D50" s="115" t="s">
        <v>1726</v>
      </c>
      <c r="E50" s="115" t="s">
        <v>97</v>
      </c>
      <c r="F50" s="115" t="s">
        <v>1727</v>
      </c>
      <c r="G50" s="104" t="s">
        <v>22</v>
      </c>
      <c r="H50" s="115" t="s">
        <v>14</v>
      </c>
      <c r="I50" s="115" t="s">
        <v>15</v>
      </c>
      <c r="J50" s="228">
        <v>1.9</v>
      </c>
      <c r="K50" s="228">
        <v>1.9</v>
      </c>
      <c r="L50" s="14">
        <v>4980.0</v>
      </c>
      <c r="M50" s="14">
        <f t="shared" si="1"/>
        <v>2621.052632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>
      <c r="A51" s="225">
        <v>50.0</v>
      </c>
      <c r="B51" s="233">
        <v>57.0</v>
      </c>
      <c r="C51" s="160">
        <v>237386.0</v>
      </c>
      <c r="D51" s="115" t="s">
        <v>255</v>
      </c>
      <c r="E51" s="115" t="s">
        <v>1728</v>
      </c>
      <c r="F51" s="115" t="s">
        <v>1137</v>
      </c>
      <c r="G51" s="104" t="s">
        <v>22</v>
      </c>
      <c r="H51" s="115" t="s">
        <v>14</v>
      </c>
      <c r="I51" s="115" t="s">
        <v>15</v>
      </c>
      <c r="J51" s="228">
        <v>1.9</v>
      </c>
      <c r="K51" s="228">
        <v>1.9</v>
      </c>
      <c r="L51" s="14">
        <v>4980.0</v>
      </c>
      <c r="M51" s="14">
        <f t="shared" si="1"/>
        <v>2621.052632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>
      <c r="A52" s="225">
        <v>51.0</v>
      </c>
      <c r="B52" s="233">
        <v>8.0</v>
      </c>
      <c r="C52" s="160">
        <v>236093.0</v>
      </c>
      <c r="D52" s="115" t="s">
        <v>1729</v>
      </c>
      <c r="E52" s="115" t="s">
        <v>1730</v>
      </c>
      <c r="F52" s="115" t="s">
        <v>1731</v>
      </c>
      <c r="G52" s="104" t="s">
        <v>13</v>
      </c>
      <c r="H52" s="115" t="s">
        <v>14</v>
      </c>
      <c r="I52" s="115" t="s">
        <v>15</v>
      </c>
      <c r="J52" s="228">
        <v>1.9</v>
      </c>
      <c r="K52" s="228">
        <v>1.9</v>
      </c>
      <c r="L52" s="14">
        <v>4980.0</v>
      </c>
      <c r="M52" s="14">
        <f t="shared" si="1"/>
        <v>2621.052632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>
      <c r="A53" s="225">
        <v>52.0</v>
      </c>
      <c r="B53" s="233">
        <v>9.0</v>
      </c>
      <c r="C53" s="160">
        <v>236091.0</v>
      </c>
      <c r="D53" s="115" t="s">
        <v>1732</v>
      </c>
      <c r="E53" s="115" t="s">
        <v>1730</v>
      </c>
      <c r="F53" s="115" t="s">
        <v>1731</v>
      </c>
      <c r="G53" s="104" t="s">
        <v>22</v>
      </c>
      <c r="H53" s="115" t="s">
        <v>14</v>
      </c>
      <c r="I53" s="115" t="s">
        <v>15</v>
      </c>
      <c r="J53" s="228">
        <v>1.9</v>
      </c>
      <c r="K53" s="228">
        <v>1.9</v>
      </c>
      <c r="L53" s="14">
        <v>4980.0</v>
      </c>
      <c r="M53" s="14">
        <f t="shared" si="1"/>
        <v>2621.052632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>
      <c r="A54" s="225">
        <v>53.0</v>
      </c>
      <c r="B54" s="233">
        <v>11.0</v>
      </c>
      <c r="C54" s="160">
        <v>235919.0</v>
      </c>
      <c r="D54" s="115" t="s">
        <v>1733</v>
      </c>
      <c r="E54" s="115" t="s">
        <v>1734</v>
      </c>
      <c r="F54" s="115" t="s">
        <v>1735</v>
      </c>
      <c r="G54" s="104" t="s">
        <v>13</v>
      </c>
      <c r="H54" s="115" t="s">
        <v>14</v>
      </c>
      <c r="I54" s="115" t="s">
        <v>15</v>
      </c>
      <c r="J54" s="228">
        <v>1.9</v>
      </c>
      <c r="K54" s="228">
        <v>1.9</v>
      </c>
      <c r="L54" s="14">
        <v>4980.0</v>
      </c>
      <c r="M54" s="14">
        <f t="shared" si="1"/>
        <v>2621.052632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>
      <c r="A55" s="225">
        <v>54.0</v>
      </c>
      <c r="B55" s="233">
        <v>118.0</v>
      </c>
      <c r="C55" s="160">
        <v>293860.0</v>
      </c>
      <c r="D55" s="115" t="s">
        <v>1736</v>
      </c>
      <c r="E55" s="115" t="s">
        <v>37</v>
      </c>
      <c r="F55" s="115" t="s">
        <v>722</v>
      </c>
      <c r="G55" s="104" t="s">
        <v>22</v>
      </c>
      <c r="H55" s="115" t="s">
        <v>14</v>
      </c>
      <c r="I55" s="115" t="s">
        <v>15</v>
      </c>
      <c r="J55" s="228">
        <v>1.9</v>
      </c>
      <c r="K55" s="228">
        <v>1.9</v>
      </c>
      <c r="L55" s="14">
        <v>4980.0</v>
      </c>
      <c r="M55" s="14">
        <f t="shared" si="1"/>
        <v>2621.052632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>
      <c r="A56" s="225">
        <v>55.0</v>
      </c>
      <c r="B56" s="233">
        <v>32.0</v>
      </c>
      <c r="C56" s="160">
        <v>239794.0</v>
      </c>
      <c r="D56" s="115" t="s">
        <v>577</v>
      </c>
      <c r="E56" s="115" t="s">
        <v>1001</v>
      </c>
      <c r="F56" s="115" t="s">
        <v>897</v>
      </c>
      <c r="G56" s="104" t="s">
        <v>22</v>
      </c>
      <c r="H56" s="115" t="s">
        <v>14</v>
      </c>
      <c r="I56" s="115" t="s">
        <v>15</v>
      </c>
      <c r="J56" s="228">
        <v>1.9</v>
      </c>
      <c r="K56" s="228">
        <v>1.9</v>
      </c>
      <c r="L56" s="14">
        <v>4980.0</v>
      </c>
      <c r="M56" s="14">
        <f t="shared" si="1"/>
        <v>2621.052632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>
      <c r="A57" s="225">
        <v>56.0</v>
      </c>
      <c r="B57" s="233">
        <v>37.0</v>
      </c>
      <c r="C57" s="160">
        <v>204619.0</v>
      </c>
      <c r="D57" s="115" t="s">
        <v>1737</v>
      </c>
      <c r="E57" s="115" t="s">
        <v>483</v>
      </c>
      <c r="F57" s="115" t="s">
        <v>1738</v>
      </c>
      <c r="G57" s="104" t="s">
        <v>13</v>
      </c>
      <c r="H57" s="115" t="s">
        <v>14</v>
      </c>
      <c r="I57" s="115" t="s">
        <v>15</v>
      </c>
      <c r="J57" s="228">
        <v>1.9</v>
      </c>
      <c r="K57" s="228">
        <v>1.9</v>
      </c>
      <c r="L57" s="14">
        <v>4980.0</v>
      </c>
      <c r="M57" s="14">
        <f t="shared" si="1"/>
        <v>2621.052632</v>
      </c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>
      <c r="A58" s="225">
        <v>57.0</v>
      </c>
      <c r="B58" s="233">
        <v>44.0</v>
      </c>
      <c r="C58" s="160">
        <v>210054.0</v>
      </c>
      <c r="D58" s="115" t="s">
        <v>160</v>
      </c>
      <c r="E58" s="115" t="s">
        <v>415</v>
      </c>
      <c r="F58" s="115" t="s">
        <v>59</v>
      </c>
      <c r="G58" s="104" t="s">
        <v>22</v>
      </c>
      <c r="H58" s="115" t="s">
        <v>14</v>
      </c>
      <c r="I58" s="115" t="s">
        <v>15</v>
      </c>
      <c r="J58" s="228">
        <v>1.9</v>
      </c>
      <c r="K58" s="228">
        <v>1.9</v>
      </c>
      <c r="L58" s="14">
        <v>4980.0</v>
      </c>
      <c r="M58" s="14">
        <f t="shared" si="1"/>
        <v>2621.052632</v>
      </c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>
      <c r="A59" s="225">
        <v>58.0</v>
      </c>
      <c r="B59" s="233">
        <v>49.0</v>
      </c>
      <c r="C59" s="160">
        <v>216409.0</v>
      </c>
      <c r="D59" s="115" t="s">
        <v>1739</v>
      </c>
      <c r="E59" s="115" t="s">
        <v>1740</v>
      </c>
      <c r="F59" s="115" t="s">
        <v>1741</v>
      </c>
      <c r="G59" s="104" t="s">
        <v>22</v>
      </c>
      <c r="H59" s="115" t="s">
        <v>14</v>
      </c>
      <c r="I59" s="115" t="s">
        <v>15</v>
      </c>
      <c r="J59" s="228">
        <v>1.9</v>
      </c>
      <c r="K59" s="228">
        <v>1.9</v>
      </c>
      <c r="L59" s="14">
        <v>4980.0</v>
      </c>
      <c r="M59" s="14">
        <f t="shared" si="1"/>
        <v>2621.052632</v>
      </c>
      <c r="N59" s="14">
        <f>SUM(M23:M59)</f>
        <v>125514.0977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>
      <c r="A60" s="225">
        <v>59.0</v>
      </c>
      <c r="B60" s="233">
        <v>25.0</v>
      </c>
      <c r="C60" s="160" t="s">
        <v>1742</v>
      </c>
      <c r="D60" s="115" t="s">
        <v>1743</v>
      </c>
      <c r="E60" s="115" t="s">
        <v>179</v>
      </c>
      <c r="F60" s="115" t="s">
        <v>483</v>
      </c>
      <c r="G60" s="116" t="s">
        <v>13</v>
      </c>
      <c r="H60" s="115" t="s">
        <v>114</v>
      </c>
      <c r="I60" s="115" t="s">
        <v>57</v>
      </c>
      <c r="J60" s="228">
        <v>1.2</v>
      </c>
      <c r="K60" s="228">
        <v>1.2</v>
      </c>
      <c r="L60" s="14">
        <v>4980.0</v>
      </c>
      <c r="M60" s="14">
        <f t="shared" si="1"/>
        <v>4150</v>
      </c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>
      <c r="A61" s="225">
        <v>60.0</v>
      </c>
      <c r="B61" s="233">
        <v>19.0</v>
      </c>
      <c r="C61" s="160">
        <v>202982.0</v>
      </c>
      <c r="D61" s="118" t="s">
        <v>62</v>
      </c>
      <c r="E61" s="118" t="s">
        <v>1744</v>
      </c>
      <c r="F61" s="118" t="s">
        <v>1048</v>
      </c>
      <c r="G61" s="116" t="s">
        <v>13</v>
      </c>
      <c r="H61" s="115" t="s">
        <v>119</v>
      </c>
      <c r="I61" s="115" t="s">
        <v>57</v>
      </c>
      <c r="J61" s="228">
        <v>1.4</v>
      </c>
      <c r="K61" s="228">
        <v>1.4</v>
      </c>
      <c r="L61" s="14">
        <v>4980.0</v>
      </c>
      <c r="M61" s="14">
        <f t="shared" si="1"/>
        <v>3557.142857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>
      <c r="A62" s="225">
        <v>61.0</v>
      </c>
      <c r="B62" s="233">
        <v>20.0</v>
      </c>
      <c r="C62" s="160" t="s">
        <v>1745</v>
      </c>
      <c r="D62" s="118" t="s">
        <v>58</v>
      </c>
      <c r="E62" s="118" t="s">
        <v>37</v>
      </c>
      <c r="F62" s="118" t="s">
        <v>63</v>
      </c>
      <c r="G62" s="116" t="s">
        <v>13</v>
      </c>
      <c r="H62" s="115" t="s">
        <v>354</v>
      </c>
      <c r="I62" s="115" t="s">
        <v>57</v>
      </c>
      <c r="J62" s="228">
        <v>1.4</v>
      </c>
      <c r="K62" s="228">
        <v>1.4</v>
      </c>
      <c r="L62" s="14">
        <v>4980.0</v>
      </c>
      <c r="M62" s="14">
        <f t="shared" si="1"/>
        <v>3557.142857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>
      <c r="A63" s="225">
        <v>62.0</v>
      </c>
      <c r="B63" s="233">
        <v>26.0</v>
      </c>
      <c r="C63" s="160" t="s">
        <v>1746</v>
      </c>
      <c r="D63" s="115" t="s">
        <v>1747</v>
      </c>
      <c r="E63" s="115" t="s">
        <v>39</v>
      </c>
      <c r="F63" s="115" t="s">
        <v>1748</v>
      </c>
      <c r="G63" s="116" t="s">
        <v>13</v>
      </c>
      <c r="H63" s="115" t="s">
        <v>77</v>
      </c>
      <c r="I63" s="115" t="s">
        <v>57</v>
      </c>
      <c r="J63" s="228">
        <v>1.4</v>
      </c>
      <c r="K63" s="228">
        <v>1.4</v>
      </c>
      <c r="L63" s="14">
        <v>4980.0</v>
      </c>
      <c r="M63" s="14">
        <f t="shared" si="1"/>
        <v>3557.142857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>
      <c r="A64" s="225">
        <v>63.0</v>
      </c>
      <c r="B64" s="233">
        <v>23.0</v>
      </c>
      <c r="C64" s="160" t="s">
        <v>1749</v>
      </c>
      <c r="D64" s="118" t="s">
        <v>1750</v>
      </c>
      <c r="E64" s="118" t="s">
        <v>1515</v>
      </c>
      <c r="F64" s="118" t="s">
        <v>1030</v>
      </c>
      <c r="G64" s="116" t="s">
        <v>13</v>
      </c>
      <c r="H64" s="115" t="s">
        <v>655</v>
      </c>
      <c r="I64" s="115" t="s">
        <v>57</v>
      </c>
      <c r="J64" s="228">
        <v>1.6</v>
      </c>
      <c r="K64" s="228">
        <v>1.6</v>
      </c>
      <c r="L64" s="14">
        <v>4980.0</v>
      </c>
      <c r="M64" s="14">
        <f t="shared" si="1"/>
        <v>3112.5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>
      <c r="A65" s="225">
        <v>64.0</v>
      </c>
      <c r="B65" s="233">
        <v>24.0</v>
      </c>
      <c r="C65" s="160" t="s">
        <v>1751</v>
      </c>
      <c r="D65" s="115" t="s">
        <v>1752</v>
      </c>
      <c r="E65" s="115" t="s">
        <v>1753</v>
      </c>
      <c r="F65" s="115" t="s">
        <v>808</v>
      </c>
      <c r="G65" s="116" t="s">
        <v>13</v>
      </c>
      <c r="H65" s="115" t="s">
        <v>194</v>
      </c>
      <c r="I65" s="115" t="s">
        <v>57</v>
      </c>
      <c r="J65" s="228">
        <v>1.6</v>
      </c>
      <c r="K65" s="228">
        <v>1.6</v>
      </c>
      <c r="L65" s="14">
        <v>4980.0</v>
      </c>
      <c r="M65" s="14">
        <f t="shared" si="1"/>
        <v>3112.5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>
      <c r="A66" s="225">
        <v>65.0</v>
      </c>
      <c r="B66" s="233">
        <v>22.0</v>
      </c>
      <c r="C66" s="160" t="s">
        <v>1754</v>
      </c>
      <c r="D66" s="118" t="s">
        <v>1755</v>
      </c>
      <c r="E66" s="118" t="s">
        <v>25</v>
      </c>
      <c r="F66" s="118" t="s">
        <v>1756</v>
      </c>
      <c r="G66" s="116" t="s">
        <v>13</v>
      </c>
      <c r="H66" s="115" t="s">
        <v>1757</v>
      </c>
      <c r="I66" s="115" t="s">
        <v>57</v>
      </c>
      <c r="J66" s="228">
        <v>1.8</v>
      </c>
      <c r="K66" s="228">
        <v>1.8</v>
      </c>
      <c r="L66" s="14">
        <v>4980.0</v>
      </c>
      <c r="M66" s="14">
        <f t="shared" si="1"/>
        <v>2766.666667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>
      <c r="A67" s="225">
        <v>66.0</v>
      </c>
      <c r="B67" s="233">
        <v>21.0</v>
      </c>
      <c r="C67" s="160" t="s">
        <v>1758</v>
      </c>
      <c r="D67" s="118" t="s">
        <v>1759</v>
      </c>
      <c r="E67" s="118" t="s">
        <v>1714</v>
      </c>
      <c r="F67" s="118" t="s">
        <v>1760</v>
      </c>
      <c r="G67" s="116" t="s">
        <v>13</v>
      </c>
      <c r="H67" s="115" t="s">
        <v>119</v>
      </c>
      <c r="I67" s="115" t="s">
        <v>57</v>
      </c>
      <c r="J67" s="228">
        <v>1.9</v>
      </c>
      <c r="K67" s="228">
        <v>1.9</v>
      </c>
      <c r="L67" s="14">
        <v>4980.0</v>
      </c>
      <c r="M67" s="14">
        <f t="shared" si="1"/>
        <v>2621.052632</v>
      </c>
      <c r="N67" s="14">
        <f>SUM(M60:M67)</f>
        <v>26434.14787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>
      <c r="A68" s="225">
        <v>67.0</v>
      </c>
      <c r="B68" s="234">
        <v>124.0</v>
      </c>
      <c r="C68" s="168">
        <v>284564.0</v>
      </c>
      <c r="D68" s="121" t="s">
        <v>1761</v>
      </c>
      <c r="E68" s="121" t="s">
        <v>1762</v>
      </c>
      <c r="F68" s="121" t="s">
        <v>1763</v>
      </c>
      <c r="G68" s="169" t="s">
        <v>13</v>
      </c>
      <c r="H68" s="121" t="s">
        <v>119</v>
      </c>
      <c r="I68" s="121" t="s">
        <v>120</v>
      </c>
      <c r="J68" s="228">
        <v>1.2</v>
      </c>
      <c r="K68" s="228">
        <v>1.2</v>
      </c>
      <c r="L68" s="14">
        <v>4980.0</v>
      </c>
      <c r="M68" s="14">
        <f t="shared" si="1"/>
        <v>4150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>
      <c r="A69" s="225">
        <v>68.0</v>
      </c>
      <c r="B69" s="234">
        <v>139.0</v>
      </c>
      <c r="C69" s="168">
        <v>320858.0</v>
      </c>
      <c r="D69" s="121" t="s">
        <v>1764</v>
      </c>
      <c r="E69" s="121" t="s">
        <v>459</v>
      </c>
      <c r="F69" s="121" t="s">
        <v>174</v>
      </c>
      <c r="G69" s="169" t="s">
        <v>13</v>
      </c>
      <c r="H69" s="121" t="s">
        <v>81</v>
      </c>
      <c r="I69" s="121" t="s">
        <v>120</v>
      </c>
      <c r="J69" s="228">
        <v>1.2</v>
      </c>
      <c r="K69" s="228">
        <v>1.2</v>
      </c>
      <c r="L69" s="14">
        <v>4980.0</v>
      </c>
      <c r="M69" s="14">
        <f t="shared" si="1"/>
        <v>4150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>
      <c r="A70" s="225">
        <v>69.0</v>
      </c>
      <c r="B70" s="234">
        <v>159.0</v>
      </c>
      <c r="C70" s="168">
        <v>314625.0</v>
      </c>
      <c r="D70" s="121" t="s">
        <v>58</v>
      </c>
      <c r="E70" s="121" t="s">
        <v>37</v>
      </c>
      <c r="F70" s="121" t="s">
        <v>1765</v>
      </c>
      <c r="G70" s="169" t="s">
        <v>13</v>
      </c>
      <c r="H70" s="121" t="s">
        <v>1766</v>
      </c>
      <c r="I70" s="121" t="s">
        <v>120</v>
      </c>
      <c r="J70" s="228">
        <v>1.2</v>
      </c>
      <c r="K70" s="228">
        <v>1.2</v>
      </c>
      <c r="L70" s="14">
        <v>4980.0</v>
      </c>
      <c r="M70" s="14">
        <f t="shared" si="1"/>
        <v>4150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>
      <c r="A71" s="225">
        <v>70.0</v>
      </c>
      <c r="B71" s="233">
        <v>164.0</v>
      </c>
      <c r="C71" s="160">
        <v>316122.0</v>
      </c>
      <c r="D71" s="115" t="s">
        <v>758</v>
      </c>
      <c r="E71" s="115" t="s">
        <v>1478</v>
      </c>
      <c r="F71" s="115" t="s">
        <v>1767</v>
      </c>
      <c r="G71" s="116" t="s">
        <v>22</v>
      </c>
      <c r="H71" s="115" t="s">
        <v>81</v>
      </c>
      <c r="I71" s="115" t="s">
        <v>120</v>
      </c>
      <c r="J71" s="228">
        <v>1.2</v>
      </c>
      <c r="K71" s="228">
        <v>1.2</v>
      </c>
      <c r="L71" s="14">
        <v>4980.0</v>
      </c>
      <c r="M71" s="14">
        <f t="shared" si="1"/>
        <v>4150</v>
      </c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>
      <c r="A72" s="225">
        <v>71.0</v>
      </c>
      <c r="B72" s="234">
        <v>173.0</v>
      </c>
      <c r="C72" s="168">
        <v>321328.0</v>
      </c>
      <c r="D72" s="121" t="s">
        <v>1768</v>
      </c>
      <c r="E72" s="121" t="s">
        <v>897</v>
      </c>
      <c r="F72" s="121" t="s">
        <v>1585</v>
      </c>
      <c r="G72" s="169" t="s">
        <v>13</v>
      </c>
      <c r="H72" s="121" t="s">
        <v>170</v>
      </c>
      <c r="I72" s="121" t="s">
        <v>120</v>
      </c>
      <c r="J72" s="228">
        <v>1.4</v>
      </c>
      <c r="K72" s="228">
        <v>1.4</v>
      </c>
      <c r="L72" s="14">
        <v>4980.0</v>
      </c>
      <c r="M72" s="14">
        <f t="shared" si="1"/>
        <v>3557.142857</v>
      </c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>
      <c r="A73" s="225">
        <v>72.0</v>
      </c>
      <c r="B73" s="234">
        <v>126.0</v>
      </c>
      <c r="C73" s="168">
        <v>312910.0</v>
      </c>
      <c r="D73" s="121" t="s">
        <v>1769</v>
      </c>
      <c r="E73" s="121" t="s">
        <v>1770</v>
      </c>
      <c r="F73" s="121" t="s">
        <v>1771</v>
      </c>
      <c r="G73" s="169" t="s">
        <v>13</v>
      </c>
      <c r="H73" s="121" t="s">
        <v>81</v>
      </c>
      <c r="I73" s="121" t="s">
        <v>120</v>
      </c>
      <c r="J73" s="228">
        <v>1.4</v>
      </c>
      <c r="K73" s="228">
        <v>1.4</v>
      </c>
      <c r="L73" s="14">
        <v>4980.0</v>
      </c>
      <c r="M73" s="14">
        <f t="shared" si="1"/>
        <v>3557.142857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>
      <c r="A74" s="225">
        <v>73.0</v>
      </c>
      <c r="B74" s="233">
        <v>143.0</v>
      </c>
      <c r="C74" s="160">
        <v>319415.0</v>
      </c>
      <c r="D74" s="115" t="s">
        <v>1772</v>
      </c>
      <c r="E74" s="115" t="s">
        <v>1728</v>
      </c>
      <c r="F74" s="115" t="s">
        <v>1773</v>
      </c>
      <c r="G74" s="116" t="s">
        <v>22</v>
      </c>
      <c r="H74" s="115" t="s">
        <v>170</v>
      </c>
      <c r="I74" s="115" t="s">
        <v>120</v>
      </c>
      <c r="J74" s="228">
        <v>1.4</v>
      </c>
      <c r="K74" s="228">
        <v>1.4</v>
      </c>
      <c r="L74" s="14">
        <v>4980.0</v>
      </c>
      <c r="M74" s="14">
        <f t="shared" si="1"/>
        <v>3557.142857</v>
      </c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>
      <c r="A75" s="225">
        <v>74.0</v>
      </c>
      <c r="B75" s="233">
        <v>146.0</v>
      </c>
      <c r="C75" s="160">
        <v>316797.0</v>
      </c>
      <c r="D75" s="115" t="s">
        <v>1774</v>
      </c>
      <c r="E75" s="115" t="s">
        <v>54</v>
      </c>
      <c r="F75" s="115" t="s">
        <v>1775</v>
      </c>
      <c r="G75" s="116" t="s">
        <v>22</v>
      </c>
      <c r="H75" s="115" t="s">
        <v>81</v>
      </c>
      <c r="I75" s="115" t="s">
        <v>120</v>
      </c>
      <c r="J75" s="228">
        <v>1.4</v>
      </c>
      <c r="K75" s="228">
        <v>1.4</v>
      </c>
      <c r="L75" s="14">
        <v>4980.0</v>
      </c>
      <c r="M75" s="14">
        <f t="shared" si="1"/>
        <v>3557.142857</v>
      </c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>
      <c r="A76" s="225">
        <v>75.0</v>
      </c>
      <c r="B76" s="234">
        <v>55.0</v>
      </c>
      <c r="C76" s="168" t="s">
        <v>1776</v>
      </c>
      <c r="D76" s="121" t="s">
        <v>1777</v>
      </c>
      <c r="E76" s="121" t="s">
        <v>1778</v>
      </c>
      <c r="F76" s="121" t="s">
        <v>1779</v>
      </c>
      <c r="G76" s="169" t="s">
        <v>13</v>
      </c>
      <c r="H76" s="121" t="s">
        <v>119</v>
      </c>
      <c r="I76" s="121" t="s">
        <v>120</v>
      </c>
      <c r="J76" s="228">
        <v>1.4</v>
      </c>
      <c r="K76" s="228">
        <v>1.4</v>
      </c>
      <c r="L76" s="14">
        <v>4980.0</v>
      </c>
      <c r="M76" s="14">
        <f t="shared" si="1"/>
        <v>3557.142857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>
      <c r="A77" s="225">
        <v>76.0</v>
      </c>
      <c r="B77" s="234">
        <v>171.0</v>
      </c>
      <c r="C77" s="168">
        <v>319463.0</v>
      </c>
      <c r="D77" s="121" t="s">
        <v>1780</v>
      </c>
      <c r="E77" s="121" t="s">
        <v>486</v>
      </c>
      <c r="F77" s="121" t="s">
        <v>864</v>
      </c>
      <c r="G77" s="169" t="s">
        <v>13</v>
      </c>
      <c r="H77" s="121" t="s">
        <v>170</v>
      </c>
      <c r="I77" s="121" t="s">
        <v>120</v>
      </c>
      <c r="J77" s="228">
        <v>1.4</v>
      </c>
      <c r="K77" s="228">
        <v>1.4</v>
      </c>
      <c r="L77" s="14">
        <v>4980.0</v>
      </c>
      <c r="M77" s="14">
        <f t="shared" si="1"/>
        <v>3557.142857</v>
      </c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>
      <c r="A78" s="225">
        <v>77.0</v>
      </c>
      <c r="B78" s="234">
        <v>152.0</v>
      </c>
      <c r="C78" s="168">
        <v>283769.0</v>
      </c>
      <c r="D78" s="121" t="s">
        <v>1781</v>
      </c>
      <c r="E78" s="121" t="s">
        <v>1782</v>
      </c>
      <c r="F78" s="121" t="s">
        <v>1783</v>
      </c>
      <c r="G78" s="169" t="s">
        <v>13</v>
      </c>
      <c r="H78" s="121" t="s">
        <v>170</v>
      </c>
      <c r="I78" s="121" t="s">
        <v>120</v>
      </c>
      <c r="J78" s="228">
        <v>1.4</v>
      </c>
      <c r="K78" s="228">
        <v>1.4</v>
      </c>
      <c r="L78" s="14">
        <v>4980.0</v>
      </c>
      <c r="M78" s="14">
        <f t="shared" si="1"/>
        <v>3557.142857</v>
      </c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>
      <c r="A79" s="225">
        <v>78.0</v>
      </c>
      <c r="B79" s="234">
        <v>145.0</v>
      </c>
      <c r="C79" s="168">
        <v>282506.0</v>
      </c>
      <c r="D79" s="121" t="s">
        <v>1784</v>
      </c>
      <c r="E79" s="121" t="s">
        <v>46</v>
      </c>
      <c r="F79" s="121" t="s">
        <v>66</v>
      </c>
      <c r="G79" s="169" t="s">
        <v>13</v>
      </c>
      <c r="H79" s="121" t="s">
        <v>170</v>
      </c>
      <c r="I79" s="121" t="s">
        <v>120</v>
      </c>
      <c r="J79" s="228">
        <v>1.4</v>
      </c>
      <c r="K79" s="228">
        <v>1.4</v>
      </c>
      <c r="L79" s="14">
        <v>4980.0</v>
      </c>
      <c r="M79" s="14">
        <f t="shared" si="1"/>
        <v>3557.142857</v>
      </c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>
      <c r="A80" s="225">
        <v>79.0</v>
      </c>
      <c r="B80" s="233">
        <v>72.0</v>
      </c>
      <c r="C80" s="160" t="s">
        <v>1785</v>
      </c>
      <c r="D80" s="115" t="s">
        <v>476</v>
      </c>
      <c r="E80" s="115" t="s">
        <v>123</v>
      </c>
      <c r="F80" s="115" t="s">
        <v>1087</v>
      </c>
      <c r="G80" s="116" t="s">
        <v>22</v>
      </c>
      <c r="H80" s="115" t="s">
        <v>119</v>
      </c>
      <c r="I80" s="115" t="s">
        <v>120</v>
      </c>
      <c r="J80" s="228">
        <v>1.4</v>
      </c>
      <c r="K80" s="228">
        <v>1.4</v>
      </c>
      <c r="L80" s="14">
        <v>4980.0</v>
      </c>
      <c r="M80" s="14">
        <f t="shared" si="1"/>
        <v>3557.142857</v>
      </c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>
      <c r="A81" s="225">
        <v>80.0</v>
      </c>
      <c r="B81" s="234">
        <v>73.0</v>
      </c>
      <c r="C81" s="168" t="s">
        <v>1786</v>
      </c>
      <c r="D81" s="121" t="s">
        <v>1288</v>
      </c>
      <c r="E81" s="121" t="s">
        <v>1787</v>
      </c>
      <c r="F81" s="121" t="s">
        <v>55</v>
      </c>
      <c r="G81" s="169" t="s">
        <v>13</v>
      </c>
      <c r="H81" s="121" t="s">
        <v>1788</v>
      </c>
      <c r="I81" s="121" t="s">
        <v>120</v>
      </c>
      <c r="J81" s="228">
        <v>1.4</v>
      </c>
      <c r="K81" s="228">
        <v>1.4</v>
      </c>
      <c r="L81" s="14">
        <v>4980.0</v>
      </c>
      <c r="M81" s="14">
        <f t="shared" si="1"/>
        <v>3557.142857</v>
      </c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>
      <c r="A82" s="225">
        <v>81.0</v>
      </c>
      <c r="B82" s="233">
        <v>137.0</v>
      </c>
      <c r="C82" s="160">
        <v>328395.0</v>
      </c>
      <c r="D82" s="115" t="s">
        <v>1789</v>
      </c>
      <c r="E82" s="115" t="s">
        <v>1790</v>
      </c>
      <c r="F82" s="115" t="s">
        <v>1791</v>
      </c>
      <c r="G82" s="116" t="s">
        <v>22</v>
      </c>
      <c r="H82" s="115" t="s">
        <v>1792</v>
      </c>
      <c r="I82" s="115" t="s">
        <v>120</v>
      </c>
      <c r="J82" s="228">
        <v>1.4</v>
      </c>
      <c r="K82" s="228">
        <v>1.4</v>
      </c>
      <c r="L82" s="14">
        <v>4980.0</v>
      </c>
      <c r="M82" s="14">
        <f t="shared" si="1"/>
        <v>3557.142857</v>
      </c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>
      <c r="A83" s="225">
        <v>82.0</v>
      </c>
      <c r="B83" s="234">
        <v>78.0</v>
      </c>
      <c r="C83" s="168" t="s">
        <v>1793</v>
      </c>
      <c r="D83" s="121" t="s">
        <v>1440</v>
      </c>
      <c r="E83" s="121" t="s">
        <v>1478</v>
      </c>
      <c r="F83" s="121" t="s">
        <v>430</v>
      </c>
      <c r="G83" s="169" t="s">
        <v>13</v>
      </c>
      <c r="H83" s="121" t="s">
        <v>119</v>
      </c>
      <c r="I83" s="121" t="s">
        <v>120</v>
      </c>
      <c r="J83" s="228">
        <v>1.4</v>
      </c>
      <c r="K83" s="228">
        <v>1.4</v>
      </c>
      <c r="L83" s="14">
        <v>4980.0</v>
      </c>
      <c r="M83" s="14">
        <f t="shared" si="1"/>
        <v>3557.142857</v>
      </c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>
      <c r="A84" s="225">
        <v>83.0</v>
      </c>
      <c r="B84" s="234">
        <v>79.0</v>
      </c>
      <c r="C84" s="168" t="s">
        <v>1794</v>
      </c>
      <c r="D84" s="235" t="s">
        <v>1795</v>
      </c>
      <c r="E84" s="235" t="s">
        <v>1796</v>
      </c>
      <c r="F84" s="235" t="s">
        <v>339</v>
      </c>
      <c r="G84" s="165" t="s">
        <v>13</v>
      </c>
      <c r="H84" s="121" t="s">
        <v>140</v>
      </c>
      <c r="I84" s="121" t="s">
        <v>120</v>
      </c>
      <c r="J84" s="228">
        <v>1.4</v>
      </c>
      <c r="K84" s="228">
        <v>1.4</v>
      </c>
      <c r="L84" s="14">
        <v>4980.0</v>
      </c>
      <c r="M84" s="14">
        <f t="shared" si="1"/>
        <v>3557.142857</v>
      </c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>
      <c r="A85" s="225">
        <v>84.0</v>
      </c>
      <c r="B85" s="234">
        <v>160.0</v>
      </c>
      <c r="C85" s="168">
        <v>319382.0</v>
      </c>
      <c r="D85" s="121" t="s">
        <v>1797</v>
      </c>
      <c r="E85" s="121" t="s">
        <v>1798</v>
      </c>
      <c r="F85" s="121" t="s">
        <v>1799</v>
      </c>
      <c r="G85" s="169" t="s">
        <v>13</v>
      </c>
      <c r="H85" s="121" t="s">
        <v>81</v>
      </c>
      <c r="I85" s="121" t="s">
        <v>120</v>
      </c>
      <c r="J85" s="228">
        <v>1.4</v>
      </c>
      <c r="K85" s="228">
        <v>1.4</v>
      </c>
      <c r="L85" s="14">
        <v>4980.0</v>
      </c>
      <c r="M85" s="14">
        <f t="shared" si="1"/>
        <v>3557.142857</v>
      </c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>
      <c r="A86" s="225">
        <v>85.0</v>
      </c>
      <c r="B86" s="234">
        <v>98.0</v>
      </c>
      <c r="C86" s="168" t="s">
        <v>1800</v>
      </c>
      <c r="D86" s="121" t="s">
        <v>1801</v>
      </c>
      <c r="E86" s="121" t="s">
        <v>1515</v>
      </c>
      <c r="F86" s="121" t="s">
        <v>1496</v>
      </c>
      <c r="G86" s="169" t="s">
        <v>13</v>
      </c>
      <c r="H86" s="121" t="s">
        <v>140</v>
      </c>
      <c r="I86" s="121" t="s">
        <v>120</v>
      </c>
      <c r="J86" s="228">
        <v>1.4</v>
      </c>
      <c r="K86" s="228">
        <v>1.4</v>
      </c>
      <c r="L86" s="14">
        <v>4980.0</v>
      </c>
      <c r="M86" s="14">
        <f t="shared" si="1"/>
        <v>3557.142857</v>
      </c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>
      <c r="A87" s="225">
        <v>86.0</v>
      </c>
      <c r="B87" s="234">
        <v>100.0</v>
      </c>
      <c r="C87" s="168" t="s">
        <v>1802</v>
      </c>
      <c r="D87" s="121" t="s">
        <v>302</v>
      </c>
      <c r="E87" s="121" t="s">
        <v>1803</v>
      </c>
      <c r="F87" s="121" t="s">
        <v>430</v>
      </c>
      <c r="G87" s="169" t="s">
        <v>13</v>
      </c>
      <c r="H87" s="121" t="s">
        <v>119</v>
      </c>
      <c r="I87" s="121" t="s">
        <v>120</v>
      </c>
      <c r="J87" s="228">
        <v>1.4</v>
      </c>
      <c r="K87" s="228">
        <v>1.4</v>
      </c>
      <c r="L87" s="14">
        <v>4980.0</v>
      </c>
      <c r="M87" s="14">
        <f t="shared" si="1"/>
        <v>3557.142857</v>
      </c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>
      <c r="A88" s="225">
        <v>87.0</v>
      </c>
      <c r="B88" s="234">
        <v>129.0</v>
      </c>
      <c r="C88" s="168">
        <v>298114.0</v>
      </c>
      <c r="D88" s="121" t="s">
        <v>1804</v>
      </c>
      <c r="E88" s="121" t="s">
        <v>1805</v>
      </c>
      <c r="F88" s="121" t="s">
        <v>349</v>
      </c>
      <c r="G88" s="169" t="s">
        <v>13</v>
      </c>
      <c r="H88" s="121" t="s">
        <v>170</v>
      </c>
      <c r="I88" s="121" t="s">
        <v>120</v>
      </c>
      <c r="J88" s="228">
        <v>1.4</v>
      </c>
      <c r="K88" s="228">
        <v>1.4</v>
      </c>
      <c r="L88" s="14">
        <v>4980.0</v>
      </c>
      <c r="M88" s="14">
        <f t="shared" si="1"/>
        <v>3557.142857</v>
      </c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>
      <c r="A89" s="225">
        <v>88.0</v>
      </c>
      <c r="B89" s="234">
        <v>162.0</v>
      </c>
      <c r="C89" s="168">
        <v>326419.0</v>
      </c>
      <c r="D89" s="121" t="s">
        <v>173</v>
      </c>
      <c r="E89" s="121" t="s">
        <v>181</v>
      </c>
      <c r="F89" s="121" t="s">
        <v>134</v>
      </c>
      <c r="G89" s="169" t="s">
        <v>13</v>
      </c>
      <c r="H89" s="121" t="s">
        <v>170</v>
      </c>
      <c r="I89" s="121" t="s">
        <v>120</v>
      </c>
      <c r="J89" s="228">
        <v>1.4</v>
      </c>
      <c r="K89" s="228">
        <v>1.4</v>
      </c>
      <c r="L89" s="14">
        <v>4980.0</v>
      </c>
      <c r="M89" s="14">
        <f t="shared" si="1"/>
        <v>3557.142857</v>
      </c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>
      <c r="A90" s="225">
        <v>89.0</v>
      </c>
      <c r="B90" s="234">
        <v>9.0</v>
      </c>
      <c r="C90" s="168" t="s">
        <v>1806</v>
      </c>
      <c r="D90" s="121" t="s">
        <v>1807</v>
      </c>
      <c r="E90" s="121" t="s">
        <v>1402</v>
      </c>
      <c r="F90" s="121" t="s">
        <v>165</v>
      </c>
      <c r="G90" s="169" t="s">
        <v>13</v>
      </c>
      <c r="H90" s="121" t="s">
        <v>170</v>
      </c>
      <c r="I90" s="121" t="s">
        <v>120</v>
      </c>
      <c r="J90" s="228">
        <v>1.6</v>
      </c>
      <c r="K90" s="228">
        <v>1.6</v>
      </c>
      <c r="L90" s="14">
        <v>4980.0</v>
      </c>
      <c r="M90" s="14">
        <f t="shared" si="1"/>
        <v>3112.5</v>
      </c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>
      <c r="A91" s="225">
        <v>90.0</v>
      </c>
      <c r="B91" s="234">
        <v>28.0</v>
      </c>
      <c r="C91" s="168" t="s">
        <v>1808</v>
      </c>
      <c r="D91" s="121" t="s">
        <v>1809</v>
      </c>
      <c r="E91" s="121" t="s">
        <v>1810</v>
      </c>
      <c r="F91" s="121" t="s">
        <v>37</v>
      </c>
      <c r="G91" s="169" t="s">
        <v>13</v>
      </c>
      <c r="H91" s="121" t="s">
        <v>119</v>
      </c>
      <c r="I91" s="121" t="s">
        <v>120</v>
      </c>
      <c r="J91" s="228">
        <v>1.6</v>
      </c>
      <c r="K91" s="228">
        <v>1.6</v>
      </c>
      <c r="L91" s="14">
        <v>4980.0</v>
      </c>
      <c r="M91" s="14">
        <f t="shared" si="1"/>
        <v>3112.5</v>
      </c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>
      <c r="A92" s="225">
        <v>91.0</v>
      </c>
      <c r="B92" s="234">
        <v>37.0</v>
      </c>
      <c r="C92" s="168" t="s">
        <v>1811</v>
      </c>
      <c r="D92" s="121" t="s">
        <v>1812</v>
      </c>
      <c r="E92" s="121" t="s">
        <v>1813</v>
      </c>
      <c r="F92" s="121" t="s">
        <v>55</v>
      </c>
      <c r="G92" s="169" t="s">
        <v>13</v>
      </c>
      <c r="H92" s="121" t="s">
        <v>205</v>
      </c>
      <c r="I92" s="121" t="s">
        <v>120</v>
      </c>
      <c r="J92" s="228">
        <v>1.6</v>
      </c>
      <c r="K92" s="228">
        <v>1.6</v>
      </c>
      <c r="L92" s="14">
        <v>4980.0</v>
      </c>
      <c r="M92" s="14">
        <f t="shared" si="1"/>
        <v>3112.5</v>
      </c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>
      <c r="A93" s="225">
        <v>92.0</v>
      </c>
      <c r="B93" s="234">
        <v>47.0</v>
      </c>
      <c r="C93" s="168" t="s">
        <v>1814</v>
      </c>
      <c r="D93" s="121" t="s">
        <v>1815</v>
      </c>
      <c r="E93" s="121" t="s">
        <v>339</v>
      </c>
      <c r="F93" s="121" t="s">
        <v>1816</v>
      </c>
      <c r="G93" s="169" t="s">
        <v>13</v>
      </c>
      <c r="H93" s="121" t="s">
        <v>119</v>
      </c>
      <c r="I93" s="121" t="s">
        <v>120</v>
      </c>
      <c r="J93" s="228">
        <v>1.6</v>
      </c>
      <c r="K93" s="228">
        <v>1.6</v>
      </c>
      <c r="L93" s="14">
        <v>4980.0</v>
      </c>
      <c r="M93" s="14">
        <f t="shared" si="1"/>
        <v>3112.5</v>
      </c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>
      <c r="A94" s="225">
        <v>93.0</v>
      </c>
      <c r="B94" s="233">
        <v>61.0</v>
      </c>
      <c r="C94" s="160" t="s">
        <v>1817</v>
      </c>
      <c r="D94" s="115" t="s">
        <v>1818</v>
      </c>
      <c r="E94" s="115" t="s">
        <v>1819</v>
      </c>
      <c r="F94" s="115" t="s">
        <v>1820</v>
      </c>
      <c r="G94" s="116" t="s">
        <v>22</v>
      </c>
      <c r="H94" s="115" t="s">
        <v>119</v>
      </c>
      <c r="I94" s="115" t="s">
        <v>120</v>
      </c>
      <c r="J94" s="228">
        <v>1.6</v>
      </c>
      <c r="K94" s="228">
        <v>1.6</v>
      </c>
      <c r="L94" s="14">
        <v>4980.0</v>
      </c>
      <c r="M94" s="14">
        <f t="shared" si="1"/>
        <v>3112.5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>
      <c r="A95" s="225">
        <v>94.0</v>
      </c>
      <c r="B95" s="234">
        <v>63.0</v>
      </c>
      <c r="C95" s="168" t="s">
        <v>1821</v>
      </c>
      <c r="D95" s="121" t="s">
        <v>1822</v>
      </c>
      <c r="E95" s="121" t="s">
        <v>1823</v>
      </c>
      <c r="F95" s="121" t="s">
        <v>837</v>
      </c>
      <c r="G95" s="169" t="s">
        <v>13</v>
      </c>
      <c r="H95" s="121" t="s">
        <v>158</v>
      </c>
      <c r="I95" s="121" t="s">
        <v>120</v>
      </c>
      <c r="J95" s="228">
        <v>1.6</v>
      </c>
      <c r="K95" s="228">
        <v>1.6</v>
      </c>
      <c r="L95" s="14">
        <v>4980.0</v>
      </c>
      <c r="M95" s="14">
        <f t="shared" si="1"/>
        <v>3112.5</v>
      </c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>
      <c r="A96" s="225">
        <v>95.0</v>
      </c>
      <c r="B96" s="233">
        <v>80.0</v>
      </c>
      <c r="C96" s="160" t="s">
        <v>1824</v>
      </c>
      <c r="D96" s="227" t="s">
        <v>1732</v>
      </c>
      <c r="E96" s="227" t="s">
        <v>494</v>
      </c>
      <c r="F96" s="227" t="s">
        <v>1825</v>
      </c>
      <c r="G96" s="104" t="s">
        <v>22</v>
      </c>
      <c r="H96" s="115" t="s">
        <v>1826</v>
      </c>
      <c r="I96" s="115" t="s">
        <v>120</v>
      </c>
      <c r="J96" s="228">
        <v>1.6</v>
      </c>
      <c r="K96" s="228">
        <v>1.6</v>
      </c>
      <c r="L96" s="14">
        <v>4980.0</v>
      </c>
      <c r="M96" s="14">
        <f t="shared" si="1"/>
        <v>3112.5</v>
      </c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>
      <c r="A97" s="225">
        <v>96.0</v>
      </c>
      <c r="B97" s="234">
        <v>140.0</v>
      </c>
      <c r="C97" s="168">
        <v>319103.0</v>
      </c>
      <c r="D97" s="121" t="s">
        <v>74</v>
      </c>
      <c r="E97" s="121" t="s">
        <v>1827</v>
      </c>
      <c r="F97" s="121" t="s">
        <v>554</v>
      </c>
      <c r="G97" s="169" t="s">
        <v>13</v>
      </c>
      <c r="H97" s="121" t="s">
        <v>170</v>
      </c>
      <c r="I97" s="121" t="s">
        <v>120</v>
      </c>
      <c r="J97" s="228">
        <v>1.6</v>
      </c>
      <c r="K97" s="228">
        <v>1.6</v>
      </c>
      <c r="L97" s="14">
        <v>4980.0</v>
      </c>
      <c r="M97" s="14">
        <f t="shared" si="1"/>
        <v>3112.5</v>
      </c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>
      <c r="A98" s="225">
        <v>97.0</v>
      </c>
      <c r="B98" s="234">
        <v>91.0</v>
      </c>
      <c r="C98" s="168" t="s">
        <v>1828</v>
      </c>
      <c r="D98" s="121" t="s">
        <v>1829</v>
      </c>
      <c r="E98" s="121" t="s">
        <v>495</v>
      </c>
      <c r="F98" s="121" t="s">
        <v>1830</v>
      </c>
      <c r="G98" s="169" t="s">
        <v>13</v>
      </c>
      <c r="H98" s="121" t="s">
        <v>119</v>
      </c>
      <c r="I98" s="121" t="s">
        <v>120</v>
      </c>
      <c r="J98" s="228">
        <v>1.6</v>
      </c>
      <c r="K98" s="228">
        <v>1.6</v>
      </c>
      <c r="L98" s="14">
        <v>4980.0</v>
      </c>
      <c r="M98" s="14">
        <f t="shared" si="1"/>
        <v>3112.5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>
      <c r="A99" s="225">
        <v>98.0</v>
      </c>
      <c r="B99" s="234">
        <v>93.0</v>
      </c>
      <c r="C99" s="168" t="s">
        <v>1831</v>
      </c>
      <c r="D99" s="121" t="s">
        <v>1832</v>
      </c>
      <c r="E99" s="121" t="s">
        <v>1833</v>
      </c>
      <c r="F99" s="121" t="s">
        <v>147</v>
      </c>
      <c r="G99" s="169" t="s">
        <v>13</v>
      </c>
      <c r="H99" s="121" t="s">
        <v>119</v>
      </c>
      <c r="I99" s="121" t="s">
        <v>120</v>
      </c>
      <c r="J99" s="228">
        <v>1.6</v>
      </c>
      <c r="K99" s="228">
        <v>1.6</v>
      </c>
      <c r="L99" s="14">
        <v>4980.0</v>
      </c>
      <c r="M99" s="14">
        <f t="shared" si="1"/>
        <v>3112.5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>
      <c r="A100" s="225">
        <v>99.0</v>
      </c>
      <c r="B100" s="233">
        <v>104.0</v>
      </c>
      <c r="C100" s="160" t="s">
        <v>1834</v>
      </c>
      <c r="D100" s="115" t="s">
        <v>1093</v>
      </c>
      <c r="E100" s="115" t="s">
        <v>1835</v>
      </c>
      <c r="F100" s="115" t="s">
        <v>774</v>
      </c>
      <c r="G100" s="116" t="s">
        <v>22</v>
      </c>
      <c r="H100" s="115" t="s">
        <v>470</v>
      </c>
      <c r="I100" s="115" t="s">
        <v>120</v>
      </c>
      <c r="J100" s="228">
        <v>1.6</v>
      </c>
      <c r="K100" s="228">
        <v>1.6</v>
      </c>
      <c r="L100" s="14">
        <v>4980.0</v>
      </c>
      <c r="M100" s="14">
        <f t="shared" si="1"/>
        <v>3112.5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>
      <c r="A101" s="225">
        <v>100.0</v>
      </c>
      <c r="B101" s="234">
        <v>122.0</v>
      </c>
      <c r="C101" s="168" t="s">
        <v>1836</v>
      </c>
      <c r="D101" s="121" t="s">
        <v>1837</v>
      </c>
      <c r="E101" s="121" t="s">
        <v>1523</v>
      </c>
      <c r="F101" s="121" t="s">
        <v>494</v>
      </c>
      <c r="G101" s="169" t="s">
        <v>13</v>
      </c>
      <c r="H101" s="121" t="s">
        <v>119</v>
      </c>
      <c r="I101" s="121" t="s">
        <v>120</v>
      </c>
      <c r="J101" s="228">
        <v>1.6</v>
      </c>
      <c r="K101" s="228">
        <v>1.6</v>
      </c>
      <c r="L101" s="14">
        <v>4980.0</v>
      </c>
      <c r="M101" s="14">
        <f t="shared" si="1"/>
        <v>3112.5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>
      <c r="A102" s="225">
        <v>101.0</v>
      </c>
      <c r="B102" s="233">
        <v>65.0</v>
      </c>
      <c r="C102" s="160" t="s">
        <v>1838</v>
      </c>
      <c r="D102" s="115" t="s">
        <v>1839</v>
      </c>
      <c r="E102" s="115" t="s">
        <v>63</v>
      </c>
      <c r="F102" s="115" t="s">
        <v>1554</v>
      </c>
      <c r="G102" s="116" t="s">
        <v>22</v>
      </c>
      <c r="H102" s="115" t="s">
        <v>119</v>
      </c>
      <c r="I102" s="115" t="s">
        <v>120</v>
      </c>
      <c r="J102" s="228">
        <v>1.8</v>
      </c>
      <c r="K102" s="228">
        <v>1.8</v>
      </c>
      <c r="L102" s="14">
        <v>4980.0</v>
      </c>
      <c r="M102" s="14">
        <f t="shared" si="1"/>
        <v>2766.666667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>
      <c r="A103" s="225">
        <v>102.0</v>
      </c>
      <c r="B103" s="234">
        <v>168.0</v>
      </c>
      <c r="C103" s="168">
        <v>311940.0</v>
      </c>
      <c r="D103" s="121" t="s">
        <v>1840</v>
      </c>
      <c r="E103" s="121" t="s">
        <v>1771</v>
      </c>
      <c r="F103" s="121" t="s">
        <v>682</v>
      </c>
      <c r="G103" s="169" t="s">
        <v>13</v>
      </c>
      <c r="H103" s="121" t="s">
        <v>170</v>
      </c>
      <c r="I103" s="121" t="s">
        <v>120</v>
      </c>
      <c r="J103" s="228">
        <v>1.8</v>
      </c>
      <c r="K103" s="228">
        <v>1.8</v>
      </c>
      <c r="L103" s="14">
        <v>4980.0</v>
      </c>
      <c r="M103" s="14">
        <f t="shared" si="1"/>
        <v>2766.666667</v>
      </c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>
      <c r="A104" s="225">
        <v>103.0</v>
      </c>
      <c r="B104" s="234">
        <v>2.0</v>
      </c>
      <c r="C104" s="168" t="s">
        <v>1841</v>
      </c>
      <c r="D104" s="121" t="s">
        <v>1842</v>
      </c>
      <c r="E104" s="121" t="s">
        <v>1843</v>
      </c>
      <c r="F104" s="121" t="s">
        <v>166</v>
      </c>
      <c r="G104" s="169" t="s">
        <v>13</v>
      </c>
      <c r="H104" s="121" t="s">
        <v>170</v>
      </c>
      <c r="I104" s="121" t="s">
        <v>120</v>
      </c>
      <c r="J104" s="228">
        <v>1.9</v>
      </c>
      <c r="K104" s="228">
        <v>1.9</v>
      </c>
      <c r="L104" s="14">
        <v>4980.0</v>
      </c>
      <c r="M104" s="14">
        <f t="shared" si="1"/>
        <v>2621.052632</v>
      </c>
      <c r="N104" s="14">
        <f>SUM(M68:M104)</f>
        <v>126132.9574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>
      <c r="A105" s="225">
        <v>104.0</v>
      </c>
      <c r="B105" s="233">
        <v>59.0</v>
      </c>
      <c r="C105" s="160">
        <v>257402.0</v>
      </c>
      <c r="D105" s="236" t="s">
        <v>173</v>
      </c>
      <c r="E105" s="236" t="s">
        <v>1844</v>
      </c>
      <c r="F105" s="236" t="s">
        <v>63</v>
      </c>
      <c r="G105" s="104" t="s">
        <v>13</v>
      </c>
      <c r="H105" s="115" t="s">
        <v>1757</v>
      </c>
      <c r="I105" s="115" t="s">
        <v>177</v>
      </c>
      <c r="J105" s="228">
        <v>1.2</v>
      </c>
      <c r="K105" s="228">
        <v>1.2</v>
      </c>
      <c r="L105" s="14">
        <v>4980.0</v>
      </c>
      <c r="M105" s="14">
        <f t="shared" si="1"/>
        <v>4150</v>
      </c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>
      <c r="A106" s="225">
        <v>105.0</v>
      </c>
      <c r="B106" s="233">
        <v>56.0</v>
      </c>
      <c r="C106" s="160">
        <v>236377.0</v>
      </c>
      <c r="D106" s="236" t="s">
        <v>1845</v>
      </c>
      <c r="E106" s="236" t="s">
        <v>1846</v>
      </c>
      <c r="F106" s="236" t="s">
        <v>1688</v>
      </c>
      <c r="G106" s="104" t="s">
        <v>13</v>
      </c>
      <c r="H106" s="115" t="s">
        <v>1847</v>
      </c>
      <c r="I106" s="115" t="s">
        <v>177</v>
      </c>
      <c r="J106" s="228">
        <v>1.2</v>
      </c>
      <c r="K106" s="228">
        <v>1.2</v>
      </c>
      <c r="L106" s="14">
        <v>4980.0</v>
      </c>
      <c r="M106" s="14">
        <f t="shared" si="1"/>
        <v>4150</v>
      </c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>
      <c r="A107" s="225">
        <v>106.0</v>
      </c>
      <c r="B107" s="233">
        <v>57.0</v>
      </c>
      <c r="C107" s="160">
        <v>228988.0</v>
      </c>
      <c r="D107" s="236" t="s">
        <v>69</v>
      </c>
      <c r="E107" s="236" t="s">
        <v>1848</v>
      </c>
      <c r="F107" s="236" t="s">
        <v>1849</v>
      </c>
      <c r="G107" s="104" t="s">
        <v>13</v>
      </c>
      <c r="H107" s="115" t="s">
        <v>1847</v>
      </c>
      <c r="I107" s="115" t="s">
        <v>177</v>
      </c>
      <c r="J107" s="228">
        <v>1.2</v>
      </c>
      <c r="K107" s="228">
        <v>1.2</v>
      </c>
      <c r="L107" s="14">
        <v>4980.0</v>
      </c>
      <c r="M107" s="14">
        <f t="shared" si="1"/>
        <v>4150</v>
      </c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>
      <c r="A108" s="225">
        <v>107.0</v>
      </c>
      <c r="B108" s="233">
        <v>55.0</v>
      </c>
      <c r="C108" s="160">
        <v>235346.0</v>
      </c>
      <c r="D108" s="236" t="s">
        <v>1850</v>
      </c>
      <c r="E108" s="236" t="s">
        <v>1851</v>
      </c>
      <c r="F108" s="236" t="s">
        <v>1852</v>
      </c>
      <c r="G108" s="104" t="s">
        <v>13</v>
      </c>
      <c r="H108" s="115" t="s">
        <v>176</v>
      </c>
      <c r="I108" s="115" t="s">
        <v>177</v>
      </c>
      <c r="J108" s="228">
        <v>1.2</v>
      </c>
      <c r="K108" s="228">
        <v>1.2</v>
      </c>
      <c r="L108" s="14">
        <v>4980.0</v>
      </c>
      <c r="M108" s="14">
        <f t="shared" si="1"/>
        <v>4150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>
      <c r="A109" s="225">
        <v>108.0</v>
      </c>
      <c r="B109" s="233">
        <v>64.0</v>
      </c>
      <c r="C109" s="160">
        <v>269658.0</v>
      </c>
      <c r="D109" s="236" t="s">
        <v>58</v>
      </c>
      <c r="E109" s="236" t="s">
        <v>1853</v>
      </c>
      <c r="F109" s="236" t="s">
        <v>494</v>
      </c>
      <c r="G109" s="104" t="s">
        <v>13</v>
      </c>
      <c r="H109" s="115" t="s">
        <v>176</v>
      </c>
      <c r="I109" s="115" t="s">
        <v>177</v>
      </c>
      <c r="J109" s="228">
        <v>1.2</v>
      </c>
      <c r="K109" s="228">
        <v>1.2</v>
      </c>
      <c r="L109" s="14">
        <v>4980.0</v>
      </c>
      <c r="M109" s="14">
        <f t="shared" si="1"/>
        <v>4150</v>
      </c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>
      <c r="A110" s="225">
        <v>109.0</v>
      </c>
      <c r="B110" s="233">
        <v>58.0</v>
      </c>
      <c r="C110" s="160">
        <v>238632.0</v>
      </c>
      <c r="D110" s="236" t="s">
        <v>1854</v>
      </c>
      <c r="E110" s="236" t="s">
        <v>812</v>
      </c>
      <c r="F110" s="236" t="s">
        <v>1855</v>
      </c>
      <c r="G110" s="104" t="s">
        <v>22</v>
      </c>
      <c r="H110" s="115" t="s">
        <v>176</v>
      </c>
      <c r="I110" s="237" t="s">
        <v>177</v>
      </c>
      <c r="J110" s="228">
        <v>1.2</v>
      </c>
      <c r="K110" s="228">
        <v>1.2</v>
      </c>
      <c r="L110" s="14">
        <v>4980.0</v>
      </c>
      <c r="M110" s="14">
        <f t="shared" si="1"/>
        <v>4150</v>
      </c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>
      <c r="A111" s="225">
        <v>110.0</v>
      </c>
      <c r="B111" s="233">
        <v>62.0</v>
      </c>
      <c r="C111" s="160">
        <v>282538.0</v>
      </c>
      <c r="D111" s="236" t="s">
        <v>1856</v>
      </c>
      <c r="E111" s="236" t="s">
        <v>1857</v>
      </c>
      <c r="F111" s="236" t="s">
        <v>694</v>
      </c>
      <c r="G111" s="104" t="s">
        <v>13</v>
      </c>
      <c r="H111" s="115" t="s">
        <v>1858</v>
      </c>
      <c r="I111" s="115" t="s">
        <v>177</v>
      </c>
      <c r="J111" s="228">
        <v>1.2</v>
      </c>
      <c r="K111" s="228">
        <v>1.2</v>
      </c>
      <c r="L111" s="14">
        <v>4980.0</v>
      </c>
      <c r="M111" s="14">
        <f t="shared" si="1"/>
        <v>4150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>
      <c r="A112" s="225">
        <v>111.0</v>
      </c>
      <c r="B112" s="233">
        <v>63.0</v>
      </c>
      <c r="C112" s="160">
        <v>282066.0</v>
      </c>
      <c r="D112" s="236" t="s">
        <v>1859</v>
      </c>
      <c r="E112" s="236" t="s">
        <v>430</v>
      </c>
      <c r="F112" s="238" t="s">
        <v>55</v>
      </c>
      <c r="G112" s="116" t="s">
        <v>13</v>
      </c>
      <c r="H112" s="237" t="s">
        <v>1860</v>
      </c>
      <c r="I112" s="115" t="s">
        <v>177</v>
      </c>
      <c r="J112" s="228">
        <v>1.4</v>
      </c>
      <c r="K112" s="228">
        <v>1.4</v>
      </c>
      <c r="L112" s="14">
        <v>4980.0</v>
      </c>
      <c r="M112" s="14">
        <f t="shared" si="1"/>
        <v>3557.142857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>
      <c r="A113" s="225">
        <v>112.0</v>
      </c>
      <c r="B113" s="233">
        <v>61.0</v>
      </c>
      <c r="C113" s="160">
        <v>218122.0</v>
      </c>
      <c r="D113" s="236" t="s">
        <v>1861</v>
      </c>
      <c r="E113" s="236" t="s">
        <v>1862</v>
      </c>
      <c r="F113" s="236" t="s">
        <v>24</v>
      </c>
      <c r="G113" s="104" t="s">
        <v>22</v>
      </c>
      <c r="H113" s="115" t="s">
        <v>1847</v>
      </c>
      <c r="I113" s="237" t="s">
        <v>177</v>
      </c>
      <c r="J113" s="228">
        <v>1.4</v>
      </c>
      <c r="K113" s="228">
        <v>1.4</v>
      </c>
      <c r="L113" s="14">
        <v>4980.0</v>
      </c>
      <c r="M113" s="14">
        <f t="shared" si="1"/>
        <v>3557.142857</v>
      </c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>
      <c r="A114" s="225">
        <v>113.0</v>
      </c>
      <c r="B114" s="233">
        <v>60.0</v>
      </c>
      <c r="C114" s="160">
        <v>257347.0</v>
      </c>
      <c r="D114" s="236" t="s">
        <v>1863</v>
      </c>
      <c r="E114" s="236" t="s">
        <v>1864</v>
      </c>
      <c r="F114" s="236" t="s">
        <v>181</v>
      </c>
      <c r="G114" s="104" t="s">
        <v>13</v>
      </c>
      <c r="H114" s="115" t="s">
        <v>176</v>
      </c>
      <c r="I114" s="237" t="s">
        <v>177</v>
      </c>
      <c r="J114" s="228">
        <v>1.4</v>
      </c>
      <c r="K114" s="228">
        <v>1.4</v>
      </c>
      <c r="L114" s="14">
        <v>4980.0</v>
      </c>
      <c r="M114" s="14">
        <f t="shared" si="1"/>
        <v>3557.142857</v>
      </c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>
      <c r="A115" s="225">
        <v>114.0</v>
      </c>
      <c r="B115" s="233">
        <v>151.0</v>
      </c>
      <c r="C115" s="160">
        <v>314606.0</v>
      </c>
      <c r="D115" s="118" t="s">
        <v>1865</v>
      </c>
      <c r="E115" s="118" t="s">
        <v>1134</v>
      </c>
      <c r="F115" s="118"/>
      <c r="G115" s="104" t="s">
        <v>22</v>
      </c>
      <c r="H115" s="115" t="s">
        <v>1757</v>
      </c>
      <c r="I115" s="115" t="s">
        <v>177</v>
      </c>
      <c r="J115" s="228">
        <v>1.6</v>
      </c>
      <c r="K115" s="228">
        <v>1.6</v>
      </c>
      <c r="L115" s="14">
        <v>4980.0</v>
      </c>
      <c r="M115" s="14">
        <f t="shared" si="1"/>
        <v>3112.5</v>
      </c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>
      <c r="A116" s="225">
        <v>115.0</v>
      </c>
      <c r="B116" s="233">
        <v>65.0</v>
      </c>
      <c r="C116" s="160">
        <v>317728.0</v>
      </c>
      <c r="D116" s="118" t="s">
        <v>734</v>
      </c>
      <c r="E116" s="118" t="s">
        <v>1866</v>
      </c>
      <c r="F116" s="118" t="s">
        <v>1867</v>
      </c>
      <c r="G116" s="104" t="s">
        <v>13</v>
      </c>
      <c r="H116" s="115" t="s">
        <v>993</v>
      </c>
      <c r="I116" s="115" t="s">
        <v>1868</v>
      </c>
      <c r="J116" s="228">
        <v>1.4</v>
      </c>
      <c r="K116" s="228">
        <v>1.4</v>
      </c>
      <c r="L116" s="14">
        <v>4980.0</v>
      </c>
      <c r="M116" s="14">
        <f t="shared" si="1"/>
        <v>3557.142857</v>
      </c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>
      <c r="A117" s="225">
        <v>116.0</v>
      </c>
      <c r="B117" s="233">
        <v>70.0</v>
      </c>
      <c r="C117" s="160">
        <v>316255.0</v>
      </c>
      <c r="D117" s="118" t="s">
        <v>1869</v>
      </c>
      <c r="E117" s="118" t="s">
        <v>1870</v>
      </c>
      <c r="F117" s="118" t="s">
        <v>1871</v>
      </c>
      <c r="G117" s="104" t="s">
        <v>22</v>
      </c>
      <c r="H117" s="115" t="s">
        <v>1847</v>
      </c>
      <c r="I117" s="115" t="s">
        <v>1868</v>
      </c>
      <c r="J117" s="228">
        <v>1.4</v>
      </c>
      <c r="K117" s="228">
        <v>1.4</v>
      </c>
      <c r="L117" s="14">
        <v>4980.0</v>
      </c>
      <c r="M117" s="14">
        <f t="shared" si="1"/>
        <v>3557.142857</v>
      </c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>
      <c r="A118" s="225">
        <v>117.0</v>
      </c>
      <c r="B118" s="233">
        <v>71.0</v>
      </c>
      <c r="C118" s="145" t="s">
        <v>1872</v>
      </c>
      <c r="D118" s="118" t="s">
        <v>455</v>
      </c>
      <c r="E118" s="118" t="s">
        <v>375</v>
      </c>
      <c r="F118" s="118" t="s">
        <v>1873</v>
      </c>
      <c r="G118" s="104" t="s">
        <v>13</v>
      </c>
      <c r="H118" s="103" t="s">
        <v>519</v>
      </c>
      <c r="I118" s="115" t="s">
        <v>1868</v>
      </c>
      <c r="J118" s="228">
        <v>1.4</v>
      </c>
      <c r="K118" s="228">
        <v>1.4</v>
      </c>
      <c r="L118" s="14">
        <v>4980.0</v>
      </c>
      <c r="M118" s="14">
        <f t="shared" si="1"/>
        <v>3557.142857</v>
      </c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>
      <c r="A119" s="225">
        <v>118.0</v>
      </c>
      <c r="B119" s="233">
        <v>68.0</v>
      </c>
      <c r="C119" s="160">
        <v>330706.0</v>
      </c>
      <c r="D119" s="118" t="s">
        <v>1874</v>
      </c>
      <c r="E119" s="118" t="s">
        <v>1875</v>
      </c>
      <c r="F119" s="118" t="s">
        <v>1876</v>
      </c>
      <c r="G119" s="104" t="s">
        <v>22</v>
      </c>
      <c r="H119" s="115" t="s">
        <v>1860</v>
      </c>
      <c r="I119" s="115" t="s">
        <v>1868</v>
      </c>
      <c r="J119" s="228">
        <v>1.6</v>
      </c>
      <c r="K119" s="228">
        <v>1.6</v>
      </c>
      <c r="L119" s="14">
        <v>4980.0</v>
      </c>
      <c r="M119" s="14">
        <f t="shared" si="1"/>
        <v>3112.5</v>
      </c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>
      <c r="A120" s="225">
        <v>119.0</v>
      </c>
      <c r="B120" s="233">
        <v>67.0</v>
      </c>
      <c r="C120" s="160">
        <v>331312.0</v>
      </c>
      <c r="D120" s="118" t="s">
        <v>1877</v>
      </c>
      <c r="E120" s="118" t="s">
        <v>1878</v>
      </c>
      <c r="F120" s="118" t="s">
        <v>1879</v>
      </c>
      <c r="G120" s="104" t="s">
        <v>13</v>
      </c>
      <c r="H120" s="115" t="s">
        <v>176</v>
      </c>
      <c r="I120" s="115" t="s">
        <v>1868</v>
      </c>
      <c r="J120" s="228">
        <v>1.6</v>
      </c>
      <c r="K120" s="228">
        <v>1.6</v>
      </c>
      <c r="L120" s="14">
        <v>4980.0</v>
      </c>
      <c r="M120" s="14">
        <f t="shared" si="1"/>
        <v>3112.5</v>
      </c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>
      <c r="A121" s="225">
        <v>120.0</v>
      </c>
      <c r="B121" s="233">
        <v>69.0</v>
      </c>
      <c r="C121" s="160">
        <v>290659.0</v>
      </c>
      <c r="D121" s="118" t="s">
        <v>1880</v>
      </c>
      <c r="E121" s="118" t="s">
        <v>1881</v>
      </c>
      <c r="F121" s="118" t="s">
        <v>1882</v>
      </c>
      <c r="G121" s="104" t="s">
        <v>13</v>
      </c>
      <c r="H121" s="115" t="s">
        <v>1847</v>
      </c>
      <c r="I121" s="115" t="s">
        <v>1868</v>
      </c>
      <c r="J121" s="228">
        <v>1.6</v>
      </c>
      <c r="K121" s="228">
        <v>1.6</v>
      </c>
      <c r="L121" s="14">
        <v>4980.0</v>
      </c>
      <c r="M121" s="14">
        <f t="shared" si="1"/>
        <v>3112.5</v>
      </c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>
      <c r="A122" s="225">
        <v>121.0</v>
      </c>
      <c r="B122" s="233">
        <v>66.0</v>
      </c>
      <c r="C122" s="160">
        <v>275347.0</v>
      </c>
      <c r="D122" s="118" t="s">
        <v>347</v>
      </c>
      <c r="E122" s="118" t="s">
        <v>1883</v>
      </c>
      <c r="F122" s="118" t="s">
        <v>1884</v>
      </c>
      <c r="G122" s="104" t="s">
        <v>22</v>
      </c>
      <c r="H122" s="115" t="s">
        <v>1847</v>
      </c>
      <c r="I122" s="115" t="s">
        <v>1868</v>
      </c>
      <c r="J122" s="228">
        <v>1.6</v>
      </c>
      <c r="K122" s="228">
        <v>1.6</v>
      </c>
      <c r="L122" s="14">
        <v>4980.0</v>
      </c>
      <c r="M122" s="14">
        <f t="shared" si="1"/>
        <v>3112.5</v>
      </c>
      <c r="N122" s="14">
        <f>SUM(M105:M122)</f>
        <v>65955.35714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>
      <c r="A123" s="225">
        <v>122.0</v>
      </c>
      <c r="B123" s="233">
        <v>81.0</v>
      </c>
      <c r="C123" s="160" t="s">
        <v>1885</v>
      </c>
      <c r="D123" s="115" t="s">
        <v>1886</v>
      </c>
      <c r="E123" s="115" t="s">
        <v>1887</v>
      </c>
      <c r="F123" s="115"/>
      <c r="G123" s="116" t="s">
        <v>13</v>
      </c>
      <c r="H123" s="115" t="s">
        <v>14</v>
      </c>
      <c r="I123" s="115" t="s">
        <v>195</v>
      </c>
      <c r="J123" s="228">
        <v>1.2</v>
      </c>
      <c r="K123" s="228">
        <v>1.2</v>
      </c>
      <c r="L123" s="14">
        <v>4980.0</v>
      </c>
      <c r="M123" s="14">
        <f t="shared" si="1"/>
        <v>4150</v>
      </c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>
      <c r="A124" s="225">
        <v>123.0</v>
      </c>
      <c r="B124" s="233">
        <v>74.0</v>
      </c>
      <c r="C124" s="160" t="s">
        <v>1888</v>
      </c>
      <c r="D124" s="115" t="s">
        <v>1889</v>
      </c>
      <c r="E124" s="115" t="s">
        <v>1890</v>
      </c>
      <c r="F124" s="115"/>
      <c r="G124" s="116" t="s">
        <v>13</v>
      </c>
      <c r="H124" s="115" t="s">
        <v>1891</v>
      </c>
      <c r="I124" s="115" t="s">
        <v>195</v>
      </c>
      <c r="J124" s="228">
        <v>1.2</v>
      </c>
      <c r="K124" s="228">
        <v>1.2</v>
      </c>
      <c r="L124" s="14">
        <v>4980.0</v>
      </c>
      <c r="M124" s="14">
        <f t="shared" si="1"/>
        <v>4150</v>
      </c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>
      <c r="A125" s="225">
        <v>124.0</v>
      </c>
      <c r="B125" s="233">
        <v>72.0</v>
      </c>
      <c r="C125" s="160" t="s">
        <v>1892</v>
      </c>
      <c r="D125" s="115" t="s">
        <v>1893</v>
      </c>
      <c r="E125" s="115" t="s">
        <v>1894</v>
      </c>
      <c r="F125" s="115"/>
      <c r="G125" s="116" t="s">
        <v>22</v>
      </c>
      <c r="H125" s="115" t="s">
        <v>205</v>
      </c>
      <c r="I125" s="115" t="s">
        <v>195</v>
      </c>
      <c r="J125" s="228">
        <v>1.2</v>
      </c>
      <c r="K125" s="228">
        <v>1.2</v>
      </c>
      <c r="L125" s="14">
        <v>4980.0</v>
      </c>
      <c r="M125" s="14">
        <f t="shared" si="1"/>
        <v>4150</v>
      </c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>
      <c r="A126" s="225">
        <v>125.0</v>
      </c>
      <c r="B126" s="17">
        <v>125.0</v>
      </c>
      <c r="C126" s="160">
        <v>282104.0</v>
      </c>
      <c r="D126" s="236" t="s">
        <v>1895</v>
      </c>
      <c r="E126" s="236" t="s">
        <v>1896</v>
      </c>
      <c r="F126" s="118"/>
      <c r="G126" s="116" t="s">
        <v>22</v>
      </c>
      <c r="H126" s="121" t="s">
        <v>194</v>
      </c>
      <c r="I126" s="115" t="s">
        <v>195</v>
      </c>
      <c r="J126" s="228">
        <v>1.2</v>
      </c>
      <c r="K126" s="228">
        <v>1.2</v>
      </c>
      <c r="L126" s="14">
        <v>4980.0</v>
      </c>
      <c r="M126" s="14">
        <f t="shared" si="1"/>
        <v>4150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>
      <c r="A127" s="225">
        <v>126.0</v>
      </c>
      <c r="B127" s="233">
        <v>73.0</v>
      </c>
      <c r="C127" s="160" t="s">
        <v>1897</v>
      </c>
      <c r="D127" s="115" t="s">
        <v>1898</v>
      </c>
      <c r="E127" s="115" t="s">
        <v>1899</v>
      </c>
      <c r="F127" s="115"/>
      <c r="G127" s="116" t="s">
        <v>22</v>
      </c>
      <c r="H127" s="115" t="s">
        <v>201</v>
      </c>
      <c r="I127" s="115" t="s">
        <v>195</v>
      </c>
      <c r="J127" s="228">
        <v>1.2</v>
      </c>
      <c r="K127" s="228">
        <v>1.2</v>
      </c>
      <c r="L127" s="14">
        <v>4980.0</v>
      </c>
      <c r="M127" s="14">
        <f t="shared" si="1"/>
        <v>4150</v>
      </c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>
      <c r="A128" s="225">
        <v>127.0</v>
      </c>
      <c r="B128" s="17">
        <v>124.0</v>
      </c>
      <c r="C128" s="160">
        <v>276990.0</v>
      </c>
      <c r="D128" s="236" t="s">
        <v>1900</v>
      </c>
      <c r="E128" s="236" t="s">
        <v>1901</v>
      </c>
      <c r="F128" s="118"/>
      <c r="G128" s="116" t="s">
        <v>22</v>
      </c>
      <c r="H128" s="121" t="s">
        <v>1902</v>
      </c>
      <c r="I128" s="115" t="s">
        <v>195</v>
      </c>
      <c r="J128" s="228">
        <v>1.2</v>
      </c>
      <c r="K128" s="228">
        <v>1.2</v>
      </c>
      <c r="L128" s="14">
        <v>4980.0</v>
      </c>
      <c r="M128" s="14">
        <f t="shared" si="1"/>
        <v>4150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>
      <c r="A129" s="225">
        <v>128.0</v>
      </c>
      <c r="B129" s="233">
        <v>80.0</v>
      </c>
      <c r="C129" s="160" t="s">
        <v>1903</v>
      </c>
      <c r="D129" s="115" t="s">
        <v>985</v>
      </c>
      <c r="E129" s="115" t="s">
        <v>1904</v>
      </c>
      <c r="F129" s="115"/>
      <c r="G129" s="116" t="s">
        <v>13</v>
      </c>
      <c r="H129" s="115"/>
      <c r="I129" s="115" t="s">
        <v>195</v>
      </c>
      <c r="J129" s="228">
        <v>1.2</v>
      </c>
      <c r="K129" s="228">
        <v>1.2</v>
      </c>
      <c r="L129" s="14">
        <v>4980.0</v>
      </c>
      <c r="M129" s="14">
        <f t="shared" si="1"/>
        <v>4150</v>
      </c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>
      <c r="A130" s="225">
        <v>129.0</v>
      </c>
      <c r="B130" s="233">
        <v>79.0</v>
      </c>
      <c r="C130" s="160" t="s">
        <v>1905</v>
      </c>
      <c r="D130" s="115" t="s">
        <v>476</v>
      </c>
      <c r="E130" s="115" t="s">
        <v>1906</v>
      </c>
      <c r="F130" s="115"/>
      <c r="G130" s="116" t="s">
        <v>22</v>
      </c>
      <c r="H130" s="115" t="s">
        <v>90</v>
      </c>
      <c r="I130" s="115" t="s">
        <v>195</v>
      </c>
      <c r="J130" s="228">
        <v>1.2</v>
      </c>
      <c r="K130" s="228">
        <v>1.2</v>
      </c>
      <c r="L130" s="14">
        <v>4980.0</v>
      </c>
      <c r="M130" s="14">
        <f t="shared" si="1"/>
        <v>4150</v>
      </c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>
      <c r="A131" s="225">
        <v>130.0</v>
      </c>
      <c r="B131" s="17">
        <v>102.0</v>
      </c>
      <c r="C131" s="160" t="s">
        <v>1907</v>
      </c>
      <c r="D131" s="115" t="s">
        <v>1908</v>
      </c>
      <c r="E131" s="115" t="s">
        <v>1909</v>
      </c>
      <c r="F131" s="115"/>
      <c r="G131" s="116" t="s">
        <v>22</v>
      </c>
      <c r="H131" s="115" t="s">
        <v>205</v>
      </c>
      <c r="I131" s="115" t="s">
        <v>195</v>
      </c>
      <c r="J131" s="228">
        <v>1.4</v>
      </c>
      <c r="K131" s="228">
        <v>1.4</v>
      </c>
      <c r="L131" s="14">
        <v>4980.0</v>
      </c>
      <c r="M131" s="14">
        <f t="shared" si="1"/>
        <v>3557.142857</v>
      </c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>
      <c r="A132" s="225">
        <v>131.0</v>
      </c>
      <c r="B132" s="233">
        <v>96.0</v>
      </c>
      <c r="C132" s="160" t="s">
        <v>1910</v>
      </c>
      <c r="D132" s="236" t="s">
        <v>1911</v>
      </c>
      <c r="E132" s="236" t="s">
        <v>1912</v>
      </c>
      <c r="F132" s="118"/>
      <c r="G132" s="116" t="s">
        <v>22</v>
      </c>
      <c r="H132" s="115" t="s">
        <v>201</v>
      </c>
      <c r="I132" s="115" t="s">
        <v>195</v>
      </c>
      <c r="J132" s="228">
        <v>1.4</v>
      </c>
      <c r="K132" s="228">
        <v>1.4</v>
      </c>
      <c r="L132" s="14">
        <v>4980.0</v>
      </c>
      <c r="M132" s="14">
        <f t="shared" si="1"/>
        <v>3557.142857</v>
      </c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>
      <c r="A133" s="225">
        <v>132.0</v>
      </c>
      <c r="B133" s="17">
        <v>78.0</v>
      </c>
      <c r="C133" s="160">
        <v>238139.0</v>
      </c>
      <c r="D133" s="115" t="s">
        <v>1913</v>
      </c>
      <c r="E133" s="115" t="s">
        <v>1914</v>
      </c>
      <c r="F133" s="115"/>
      <c r="G133" s="116" t="s">
        <v>22</v>
      </c>
      <c r="H133" s="115" t="s">
        <v>232</v>
      </c>
      <c r="I133" s="115" t="s">
        <v>195</v>
      </c>
      <c r="J133" s="228">
        <v>1.4</v>
      </c>
      <c r="K133" s="228">
        <v>1.4</v>
      </c>
      <c r="L133" s="14">
        <v>4980.0</v>
      </c>
      <c r="M133" s="14">
        <f t="shared" si="1"/>
        <v>3557.142857</v>
      </c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>
      <c r="A134" s="225">
        <v>133.0</v>
      </c>
      <c r="B134" s="233">
        <v>101.0</v>
      </c>
      <c r="C134" s="160" t="s">
        <v>1915</v>
      </c>
      <c r="D134" s="115" t="s">
        <v>1916</v>
      </c>
      <c r="E134" s="115" t="s">
        <v>1917</v>
      </c>
      <c r="F134" s="115"/>
      <c r="G134" s="116" t="s">
        <v>22</v>
      </c>
      <c r="H134" s="115" t="s">
        <v>194</v>
      </c>
      <c r="I134" s="115" t="s">
        <v>195</v>
      </c>
      <c r="J134" s="228">
        <v>1.4</v>
      </c>
      <c r="K134" s="228">
        <v>1.4</v>
      </c>
      <c r="L134" s="14">
        <v>4980.0</v>
      </c>
      <c r="M134" s="14">
        <f t="shared" si="1"/>
        <v>3557.142857</v>
      </c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>
      <c r="A135" s="225">
        <v>134.0</v>
      </c>
      <c r="B135" s="233">
        <v>84.0</v>
      </c>
      <c r="C135" s="160" t="s">
        <v>1918</v>
      </c>
      <c r="D135" s="115" t="s">
        <v>1919</v>
      </c>
      <c r="E135" s="115" t="s">
        <v>1920</v>
      </c>
      <c r="F135" s="115"/>
      <c r="G135" s="116" t="s">
        <v>22</v>
      </c>
      <c r="H135" s="115" t="s">
        <v>275</v>
      </c>
      <c r="I135" s="115" t="s">
        <v>195</v>
      </c>
      <c r="J135" s="228">
        <v>1.4</v>
      </c>
      <c r="K135" s="228">
        <v>1.4</v>
      </c>
      <c r="L135" s="14">
        <v>4980.0</v>
      </c>
      <c r="M135" s="14">
        <f t="shared" si="1"/>
        <v>3557.142857</v>
      </c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>
      <c r="A136" s="225">
        <v>135.0</v>
      </c>
      <c r="B136" s="233">
        <v>75.0</v>
      </c>
      <c r="C136" s="160" t="s">
        <v>1921</v>
      </c>
      <c r="D136" s="115" t="s">
        <v>1922</v>
      </c>
      <c r="E136" s="115" t="s">
        <v>1923</v>
      </c>
      <c r="F136" s="115"/>
      <c r="G136" s="116" t="s">
        <v>22</v>
      </c>
      <c r="H136" s="115" t="s">
        <v>201</v>
      </c>
      <c r="I136" s="115" t="s">
        <v>195</v>
      </c>
      <c r="J136" s="228">
        <v>1.4</v>
      </c>
      <c r="K136" s="228">
        <v>1.4</v>
      </c>
      <c r="L136" s="14">
        <v>4980.0</v>
      </c>
      <c r="M136" s="14">
        <f t="shared" si="1"/>
        <v>3557.142857</v>
      </c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>
      <c r="A137" s="225">
        <v>136.0</v>
      </c>
      <c r="B137" s="233">
        <v>92.0</v>
      </c>
      <c r="C137" s="160" t="s">
        <v>1924</v>
      </c>
      <c r="D137" s="115" t="s">
        <v>1925</v>
      </c>
      <c r="E137" s="115" t="s">
        <v>1926</v>
      </c>
      <c r="F137" s="115"/>
      <c r="G137" s="116" t="s">
        <v>13</v>
      </c>
      <c r="H137" s="115" t="s">
        <v>201</v>
      </c>
      <c r="I137" s="115" t="s">
        <v>195</v>
      </c>
      <c r="J137" s="228">
        <v>1.4</v>
      </c>
      <c r="K137" s="228">
        <v>1.4</v>
      </c>
      <c r="L137" s="14">
        <v>4980.0</v>
      </c>
      <c r="M137" s="14">
        <f t="shared" si="1"/>
        <v>3557.142857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>
      <c r="A138" s="225">
        <v>137.0</v>
      </c>
      <c r="B138" s="17">
        <v>114.0</v>
      </c>
      <c r="C138" s="160" t="s">
        <v>1927</v>
      </c>
      <c r="D138" s="236" t="s">
        <v>1318</v>
      </c>
      <c r="E138" s="236" t="s">
        <v>1928</v>
      </c>
      <c r="F138" s="118"/>
      <c r="G138" s="116" t="s">
        <v>22</v>
      </c>
      <c r="H138" s="115" t="s">
        <v>239</v>
      </c>
      <c r="I138" s="115" t="s">
        <v>195</v>
      </c>
      <c r="J138" s="228">
        <v>1.4</v>
      </c>
      <c r="K138" s="228">
        <v>1.4</v>
      </c>
      <c r="L138" s="14">
        <v>4980.0</v>
      </c>
      <c r="M138" s="14">
        <f t="shared" si="1"/>
        <v>3557.142857</v>
      </c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>
      <c r="A139" s="225">
        <v>138.0</v>
      </c>
      <c r="B139" s="233">
        <v>85.0</v>
      </c>
      <c r="C139" s="160" t="s">
        <v>1929</v>
      </c>
      <c r="D139" s="115" t="s">
        <v>650</v>
      </c>
      <c r="E139" s="115" t="s">
        <v>1930</v>
      </c>
      <c r="F139" s="115"/>
      <c r="G139" s="116" t="s">
        <v>22</v>
      </c>
      <c r="H139" s="115" t="s">
        <v>239</v>
      </c>
      <c r="I139" s="115" t="s">
        <v>195</v>
      </c>
      <c r="J139" s="228">
        <v>1.4</v>
      </c>
      <c r="K139" s="228">
        <v>1.4</v>
      </c>
      <c r="L139" s="14">
        <v>4980.0</v>
      </c>
      <c r="M139" s="14">
        <f t="shared" si="1"/>
        <v>3557.142857</v>
      </c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>
      <c r="A140" s="225">
        <v>139.0</v>
      </c>
      <c r="B140" s="17">
        <v>118.0</v>
      </c>
      <c r="C140" s="160">
        <v>294778.0</v>
      </c>
      <c r="D140" s="236" t="s">
        <v>1931</v>
      </c>
      <c r="E140" s="236" t="s">
        <v>1932</v>
      </c>
      <c r="F140" s="118"/>
      <c r="G140" s="116" t="s">
        <v>13</v>
      </c>
      <c r="H140" s="115" t="s">
        <v>201</v>
      </c>
      <c r="I140" s="115" t="s">
        <v>195</v>
      </c>
      <c r="J140" s="228">
        <v>1.4</v>
      </c>
      <c r="K140" s="228">
        <v>1.4</v>
      </c>
      <c r="L140" s="14">
        <v>4980.0</v>
      </c>
      <c r="M140" s="14">
        <f t="shared" si="1"/>
        <v>3557.142857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>
      <c r="A141" s="225">
        <v>140.0</v>
      </c>
      <c r="B141" s="233">
        <v>82.0</v>
      </c>
      <c r="C141" s="160" t="s">
        <v>1933</v>
      </c>
      <c r="D141" s="115" t="s">
        <v>1934</v>
      </c>
      <c r="E141" s="115" t="s">
        <v>1935</v>
      </c>
      <c r="F141" s="115"/>
      <c r="G141" s="116" t="s">
        <v>22</v>
      </c>
      <c r="H141" s="115" t="s">
        <v>201</v>
      </c>
      <c r="I141" s="115" t="s">
        <v>195</v>
      </c>
      <c r="J141" s="228">
        <v>1.4</v>
      </c>
      <c r="K141" s="228">
        <v>1.4</v>
      </c>
      <c r="L141" s="14">
        <v>4980.0</v>
      </c>
      <c r="M141" s="14">
        <f t="shared" si="1"/>
        <v>3557.142857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>
      <c r="A142" s="225">
        <v>141.0</v>
      </c>
      <c r="B142" s="17">
        <v>120.0</v>
      </c>
      <c r="C142" s="160">
        <v>328563.0</v>
      </c>
      <c r="D142" s="236" t="s">
        <v>1936</v>
      </c>
      <c r="E142" s="236" t="s">
        <v>1937</v>
      </c>
      <c r="F142" s="118"/>
      <c r="G142" s="116" t="s">
        <v>13</v>
      </c>
      <c r="H142" s="115" t="s">
        <v>201</v>
      </c>
      <c r="I142" s="115" t="s">
        <v>195</v>
      </c>
      <c r="J142" s="228">
        <v>1.4</v>
      </c>
      <c r="K142" s="228">
        <v>1.4</v>
      </c>
      <c r="L142" s="14">
        <v>4980.0</v>
      </c>
      <c r="M142" s="14">
        <f t="shared" si="1"/>
        <v>3557.142857</v>
      </c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>
      <c r="A143" s="225">
        <v>142.0</v>
      </c>
      <c r="B143" s="17">
        <v>350.0</v>
      </c>
      <c r="C143" s="160">
        <v>276505.0</v>
      </c>
      <c r="D143" s="236" t="s">
        <v>1033</v>
      </c>
      <c r="E143" s="236" t="s">
        <v>1938</v>
      </c>
      <c r="F143" s="118"/>
      <c r="G143" s="116" t="s">
        <v>22</v>
      </c>
      <c r="H143" s="115" t="s">
        <v>1939</v>
      </c>
      <c r="I143" s="115" t="s">
        <v>195</v>
      </c>
      <c r="J143" s="228">
        <v>1.4</v>
      </c>
      <c r="K143" s="228">
        <v>1.4</v>
      </c>
      <c r="L143" s="14">
        <v>4980.0</v>
      </c>
      <c r="M143" s="14">
        <f t="shared" si="1"/>
        <v>3557.142857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>
      <c r="A144" s="225">
        <v>143.0</v>
      </c>
      <c r="B144" s="17">
        <v>121.0</v>
      </c>
      <c r="C144" s="160">
        <v>316698.0</v>
      </c>
      <c r="D144" s="236" t="s">
        <v>1940</v>
      </c>
      <c r="E144" s="236" t="s">
        <v>1941</v>
      </c>
      <c r="F144" s="118"/>
      <c r="G144" s="116" t="s">
        <v>13</v>
      </c>
      <c r="H144" s="115" t="s">
        <v>194</v>
      </c>
      <c r="I144" s="115" t="s">
        <v>195</v>
      </c>
      <c r="J144" s="228">
        <v>1.6</v>
      </c>
      <c r="K144" s="228">
        <v>1.6</v>
      </c>
      <c r="L144" s="14">
        <v>4980.0</v>
      </c>
      <c r="M144" s="14">
        <f t="shared" si="1"/>
        <v>3112.5</v>
      </c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>
      <c r="A145" s="225">
        <v>144.0</v>
      </c>
      <c r="B145" s="17">
        <v>98.0</v>
      </c>
      <c r="C145" s="160" t="s">
        <v>1942</v>
      </c>
      <c r="D145" s="236" t="s">
        <v>1943</v>
      </c>
      <c r="E145" s="236" t="s">
        <v>1944</v>
      </c>
      <c r="F145" s="118"/>
      <c r="G145" s="116" t="s">
        <v>22</v>
      </c>
      <c r="H145" s="115" t="s">
        <v>194</v>
      </c>
      <c r="I145" s="115" t="s">
        <v>195</v>
      </c>
      <c r="J145" s="228">
        <v>1.6</v>
      </c>
      <c r="K145" s="228">
        <v>1.6</v>
      </c>
      <c r="L145" s="14">
        <v>4980.0</v>
      </c>
      <c r="M145" s="14">
        <f t="shared" si="1"/>
        <v>3112.5</v>
      </c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>
      <c r="A146" s="225">
        <v>145.0</v>
      </c>
      <c r="B146" s="17">
        <v>119.0</v>
      </c>
      <c r="C146" s="160">
        <v>280264.0</v>
      </c>
      <c r="D146" s="236" t="s">
        <v>458</v>
      </c>
      <c r="E146" s="236" t="s">
        <v>1945</v>
      </c>
      <c r="F146" s="118"/>
      <c r="G146" s="116" t="s">
        <v>13</v>
      </c>
      <c r="H146" s="121" t="s">
        <v>119</v>
      </c>
      <c r="I146" s="115" t="s">
        <v>195</v>
      </c>
      <c r="J146" s="228">
        <v>1.6</v>
      </c>
      <c r="K146" s="228">
        <v>1.6</v>
      </c>
      <c r="L146" s="14">
        <v>4980.0</v>
      </c>
      <c r="M146" s="14">
        <f t="shared" si="1"/>
        <v>3112.5</v>
      </c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>
      <c r="A147" s="225">
        <v>146.0</v>
      </c>
      <c r="B147" s="17">
        <v>111.0</v>
      </c>
      <c r="C147" s="160" t="s">
        <v>1946</v>
      </c>
      <c r="D147" s="236" t="s">
        <v>164</v>
      </c>
      <c r="E147" s="236" t="s">
        <v>1947</v>
      </c>
      <c r="F147" s="118"/>
      <c r="G147" s="116" t="s">
        <v>22</v>
      </c>
      <c r="H147" s="115" t="s">
        <v>205</v>
      </c>
      <c r="I147" s="115" t="s">
        <v>195</v>
      </c>
      <c r="J147" s="228">
        <v>1.6</v>
      </c>
      <c r="K147" s="228">
        <v>1.6</v>
      </c>
      <c r="L147" s="14">
        <v>4980.0</v>
      </c>
      <c r="M147" s="14">
        <f t="shared" si="1"/>
        <v>3112.5</v>
      </c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>
      <c r="A148" s="225">
        <v>147.0</v>
      </c>
      <c r="B148" s="17">
        <v>116.0</v>
      </c>
      <c r="C148" s="160">
        <v>313554.0</v>
      </c>
      <c r="D148" s="236" t="s">
        <v>1948</v>
      </c>
      <c r="E148" s="236" t="s">
        <v>1949</v>
      </c>
      <c r="F148" s="118"/>
      <c r="G148" s="116" t="s">
        <v>22</v>
      </c>
      <c r="H148" s="115" t="s">
        <v>90</v>
      </c>
      <c r="I148" s="115" t="s">
        <v>195</v>
      </c>
      <c r="J148" s="228">
        <v>1.6</v>
      </c>
      <c r="K148" s="228">
        <v>1.6</v>
      </c>
      <c r="L148" s="14">
        <v>4980.0</v>
      </c>
      <c r="M148" s="14">
        <f t="shared" si="1"/>
        <v>3112.5</v>
      </c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>
      <c r="A149" s="225">
        <v>148.0</v>
      </c>
      <c r="B149" s="17">
        <v>104.0</v>
      </c>
      <c r="C149" s="160" t="s">
        <v>1950</v>
      </c>
      <c r="D149" s="115" t="s">
        <v>1951</v>
      </c>
      <c r="E149" s="115" t="s">
        <v>1952</v>
      </c>
      <c r="F149" s="115"/>
      <c r="G149" s="116" t="s">
        <v>13</v>
      </c>
      <c r="H149" s="115" t="s">
        <v>194</v>
      </c>
      <c r="I149" s="115" t="s">
        <v>195</v>
      </c>
      <c r="J149" s="228">
        <v>1.6</v>
      </c>
      <c r="K149" s="228">
        <v>1.6</v>
      </c>
      <c r="L149" s="14">
        <v>4980.0</v>
      </c>
      <c r="M149" s="14">
        <f t="shared" si="1"/>
        <v>3112.5</v>
      </c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>
      <c r="A150" s="225">
        <v>149.0</v>
      </c>
      <c r="B150" s="233">
        <v>86.0</v>
      </c>
      <c r="C150" s="160" t="s">
        <v>1953</v>
      </c>
      <c r="D150" s="115" t="s">
        <v>1954</v>
      </c>
      <c r="E150" s="115" t="s">
        <v>1955</v>
      </c>
      <c r="F150" s="115"/>
      <c r="G150" s="116" t="s">
        <v>22</v>
      </c>
      <c r="H150" s="115" t="s">
        <v>56</v>
      </c>
      <c r="I150" s="115" t="s">
        <v>195</v>
      </c>
      <c r="J150" s="228">
        <v>1.6</v>
      </c>
      <c r="K150" s="228">
        <v>1.6</v>
      </c>
      <c r="L150" s="14">
        <v>4980.0</v>
      </c>
      <c r="M150" s="14">
        <f t="shared" si="1"/>
        <v>3112.5</v>
      </c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>
      <c r="A151" s="225">
        <v>150.0</v>
      </c>
      <c r="B151" s="233">
        <v>83.0</v>
      </c>
      <c r="C151" s="160" t="s">
        <v>1956</v>
      </c>
      <c r="D151" s="115" t="s">
        <v>1957</v>
      </c>
      <c r="E151" s="115" t="s">
        <v>1958</v>
      </c>
      <c r="F151" s="115"/>
      <c r="G151" s="116" t="s">
        <v>22</v>
      </c>
      <c r="H151" s="115" t="s">
        <v>232</v>
      </c>
      <c r="I151" s="115" t="s">
        <v>195</v>
      </c>
      <c r="J151" s="228">
        <v>1.6</v>
      </c>
      <c r="K151" s="228">
        <v>1.6</v>
      </c>
      <c r="L151" s="14">
        <v>4980.0</v>
      </c>
      <c r="M151" s="14">
        <f t="shared" si="1"/>
        <v>3112.5</v>
      </c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>
      <c r="A152" s="225">
        <v>151.0</v>
      </c>
      <c r="B152" s="17">
        <v>126.0</v>
      </c>
      <c r="C152" s="160">
        <v>323152.0</v>
      </c>
      <c r="D152" s="236" t="s">
        <v>480</v>
      </c>
      <c r="E152" s="236" t="s">
        <v>1959</v>
      </c>
      <c r="F152" s="118"/>
      <c r="G152" s="116" t="s">
        <v>22</v>
      </c>
      <c r="H152" s="115" t="s">
        <v>727</v>
      </c>
      <c r="I152" s="115" t="s">
        <v>195</v>
      </c>
      <c r="J152" s="228">
        <v>1.6</v>
      </c>
      <c r="K152" s="228">
        <v>1.6</v>
      </c>
      <c r="L152" s="14">
        <v>4980.0</v>
      </c>
      <c r="M152" s="14">
        <f t="shared" si="1"/>
        <v>3112.5</v>
      </c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>
      <c r="A153" s="225">
        <v>152.0</v>
      </c>
      <c r="B153" s="17">
        <v>117.0</v>
      </c>
      <c r="C153" s="160">
        <v>317721.0</v>
      </c>
      <c r="D153" s="236" t="s">
        <v>58</v>
      </c>
      <c r="E153" s="236" t="s">
        <v>1960</v>
      </c>
      <c r="F153" s="118"/>
      <c r="G153" s="116" t="s">
        <v>13</v>
      </c>
      <c r="H153" s="115" t="s">
        <v>1961</v>
      </c>
      <c r="I153" s="115" t="s">
        <v>195</v>
      </c>
      <c r="J153" s="228">
        <v>1.6</v>
      </c>
      <c r="K153" s="228">
        <v>1.6</v>
      </c>
      <c r="L153" s="14">
        <v>4980.0</v>
      </c>
      <c r="M153" s="14">
        <f t="shared" si="1"/>
        <v>3112.5</v>
      </c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>
      <c r="A154" s="225">
        <v>153.0</v>
      </c>
      <c r="B154" s="17">
        <v>122.0</v>
      </c>
      <c r="C154" s="160">
        <v>317720.0</v>
      </c>
      <c r="D154" s="236" t="s">
        <v>302</v>
      </c>
      <c r="E154" s="236" t="s">
        <v>1960</v>
      </c>
      <c r="F154" s="118"/>
      <c r="G154" s="116" t="s">
        <v>13</v>
      </c>
      <c r="H154" s="115" t="s">
        <v>194</v>
      </c>
      <c r="I154" s="115" t="s">
        <v>195</v>
      </c>
      <c r="J154" s="228">
        <v>1.6</v>
      </c>
      <c r="K154" s="228">
        <v>1.6</v>
      </c>
      <c r="L154" s="14">
        <v>4980.0</v>
      </c>
      <c r="M154" s="14">
        <f t="shared" si="1"/>
        <v>3112.5</v>
      </c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>
      <c r="A155" s="225">
        <v>154.0</v>
      </c>
      <c r="B155" s="239">
        <v>95.0</v>
      </c>
      <c r="C155" s="160" t="s">
        <v>1962</v>
      </c>
      <c r="D155" s="236" t="s">
        <v>19</v>
      </c>
      <c r="E155" s="236" t="s">
        <v>1963</v>
      </c>
      <c r="F155" s="118"/>
      <c r="G155" s="116" t="s">
        <v>22</v>
      </c>
      <c r="H155" s="115" t="s">
        <v>275</v>
      </c>
      <c r="I155" s="115" t="s">
        <v>195</v>
      </c>
      <c r="J155" s="228">
        <v>1.6</v>
      </c>
      <c r="K155" s="228">
        <v>1.6</v>
      </c>
      <c r="L155" s="14">
        <v>4980.0</v>
      </c>
      <c r="M155" s="14">
        <f t="shared" si="1"/>
        <v>3112.5</v>
      </c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>
      <c r="A156" s="225">
        <v>155.0</v>
      </c>
      <c r="B156" s="17">
        <v>113.0</v>
      </c>
      <c r="C156" s="160" t="s">
        <v>1964</v>
      </c>
      <c r="D156" s="236" t="s">
        <v>1965</v>
      </c>
      <c r="E156" s="236" t="s">
        <v>1966</v>
      </c>
      <c r="F156" s="118"/>
      <c r="G156" s="116" t="s">
        <v>22</v>
      </c>
      <c r="H156" s="121" t="s">
        <v>1902</v>
      </c>
      <c r="I156" s="115" t="s">
        <v>195</v>
      </c>
      <c r="J156" s="228">
        <v>1.6</v>
      </c>
      <c r="K156" s="228">
        <v>1.6</v>
      </c>
      <c r="L156" s="14">
        <v>4980.0</v>
      </c>
      <c r="M156" s="14">
        <f t="shared" si="1"/>
        <v>3112.5</v>
      </c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>
      <c r="A157" s="225">
        <v>156.0</v>
      </c>
      <c r="B157" s="233">
        <v>87.0</v>
      </c>
      <c r="C157" s="160" t="s">
        <v>1967</v>
      </c>
      <c r="D157" s="115" t="s">
        <v>1968</v>
      </c>
      <c r="E157" s="115" t="s">
        <v>1969</v>
      </c>
      <c r="F157" s="115"/>
      <c r="G157" s="116" t="s">
        <v>22</v>
      </c>
      <c r="H157" s="115" t="s">
        <v>194</v>
      </c>
      <c r="I157" s="115" t="s">
        <v>195</v>
      </c>
      <c r="J157" s="228">
        <v>1.6</v>
      </c>
      <c r="K157" s="228">
        <v>1.6</v>
      </c>
      <c r="L157" s="14">
        <v>4980.0</v>
      </c>
      <c r="M157" s="14">
        <f t="shared" si="1"/>
        <v>3112.5</v>
      </c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>
      <c r="A158" s="225">
        <v>157.0</v>
      </c>
      <c r="B158" s="17">
        <v>112.0</v>
      </c>
      <c r="C158" s="160" t="s">
        <v>1970</v>
      </c>
      <c r="D158" s="236" t="s">
        <v>1971</v>
      </c>
      <c r="E158" s="236" t="s">
        <v>1972</v>
      </c>
      <c r="F158" s="118"/>
      <c r="G158" s="116" t="s">
        <v>22</v>
      </c>
      <c r="H158" s="115" t="s">
        <v>655</v>
      </c>
      <c r="I158" s="115" t="s">
        <v>195</v>
      </c>
      <c r="J158" s="228">
        <v>1.6</v>
      </c>
      <c r="K158" s="228">
        <v>1.6</v>
      </c>
      <c r="L158" s="14">
        <v>4980.0</v>
      </c>
      <c r="M158" s="14">
        <f t="shared" si="1"/>
        <v>3112.5</v>
      </c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>
      <c r="A159" s="225">
        <v>158.0</v>
      </c>
      <c r="B159" s="233">
        <v>105.0</v>
      </c>
      <c r="C159" s="160" t="s">
        <v>1973</v>
      </c>
      <c r="D159" s="115" t="s">
        <v>1974</v>
      </c>
      <c r="E159" s="115" t="s">
        <v>1975</v>
      </c>
      <c r="F159" s="115"/>
      <c r="G159" s="116" t="s">
        <v>22</v>
      </c>
      <c r="H159" s="115" t="s">
        <v>194</v>
      </c>
      <c r="I159" s="115" t="s">
        <v>195</v>
      </c>
      <c r="J159" s="228">
        <v>1.6</v>
      </c>
      <c r="K159" s="228">
        <v>1.6</v>
      </c>
      <c r="L159" s="14">
        <v>4980.0</v>
      </c>
      <c r="M159" s="14">
        <f t="shared" si="1"/>
        <v>3112.5</v>
      </c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>
      <c r="A160" s="225">
        <v>159.0</v>
      </c>
      <c r="B160" s="17">
        <v>123.0</v>
      </c>
      <c r="C160" s="160">
        <v>277551.0</v>
      </c>
      <c r="D160" s="236" t="s">
        <v>1976</v>
      </c>
      <c r="E160" s="236" t="s">
        <v>1977</v>
      </c>
      <c r="F160" s="118"/>
      <c r="G160" s="116" t="s">
        <v>13</v>
      </c>
      <c r="H160" s="115" t="s">
        <v>56</v>
      </c>
      <c r="I160" s="115" t="s">
        <v>195</v>
      </c>
      <c r="J160" s="228">
        <v>1.6</v>
      </c>
      <c r="K160" s="228">
        <v>1.6</v>
      </c>
      <c r="L160" s="14">
        <v>4980.0</v>
      </c>
      <c r="M160" s="14">
        <f t="shared" si="1"/>
        <v>3112.5</v>
      </c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>
      <c r="A161" s="225">
        <v>160.0</v>
      </c>
      <c r="B161" s="17">
        <v>94.0</v>
      </c>
      <c r="C161" s="160" t="s">
        <v>1978</v>
      </c>
      <c r="D161" s="236" t="s">
        <v>1979</v>
      </c>
      <c r="E161" s="236" t="s">
        <v>1980</v>
      </c>
      <c r="F161" s="118"/>
      <c r="G161" s="116" t="s">
        <v>22</v>
      </c>
      <c r="H161" s="115" t="s">
        <v>291</v>
      </c>
      <c r="I161" s="115" t="s">
        <v>195</v>
      </c>
      <c r="J161" s="228">
        <v>1.6</v>
      </c>
      <c r="K161" s="228">
        <v>1.6</v>
      </c>
      <c r="L161" s="14">
        <v>4980.0</v>
      </c>
      <c r="M161" s="14">
        <f t="shared" si="1"/>
        <v>3112.5</v>
      </c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>
      <c r="A162" s="225">
        <v>161.0</v>
      </c>
      <c r="B162" s="233">
        <v>76.0</v>
      </c>
      <c r="C162" s="160" t="s">
        <v>1981</v>
      </c>
      <c r="D162" s="115" t="s">
        <v>1982</v>
      </c>
      <c r="E162" s="115" t="s">
        <v>1983</v>
      </c>
      <c r="F162" s="115"/>
      <c r="G162" s="116" t="s">
        <v>22</v>
      </c>
      <c r="H162" s="115" t="s">
        <v>194</v>
      </c>
      <c r="I162" s="115" t="s">
        <v>195</v>
      </c>
      <c r="J162" s="228">
        <v>1.6</v>
      </c>
      <c r="K162" s="228">
        <v>1.6</v>
      </c>
      <c r="L162" s="14">
        <v>4980.0</v>
      </c>
      <c r="M162" s="14">
        <f t="shared" si="1"/>
        <v>3112.5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>
      <c r="A163" s="225">
        <v>162.0</v>
      </c>
      <c r="B163" s="17">
        <v>340.0</v>
      </c>
      <c r="C163" s="160">
        <v>245679.0</v>
      </c>
      <c r="D163" s="236" t="s">
        <v>1984</v>
      </c>
      <c r="E163" s="236" t="s">
        <v>1985</v>
      </c>
      <c r="F163" s="118"/>
      <c r="G163" s="116" t="s">
        <v>13</v>
      </c>
      <c r="H163" s="115" t="s">
        <v>194</v>
      </c>
      <c r="I163" s="115" t="s">
        <v>195</v>
      </c>
      <c r="J163" s="228">
        <v>1.6</v>
      </c>
      <c r="K163" s="228">
        <v>1.6</v>
      </c>
      <c r="L163" s="14">
        <v>4980.0</v>
      </c>
      <c r="M163" s="14">
        <f t="shared" si="1"/>
        <v>3112.5</v>
      </c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>
      <c r="A164" s="225">
        <v>163.0</v>
      </c>
      <c r="B164" s="17">
        <v>100.0</v>
      </c>
      <c r="C164" s="160" t="s">
        <v>1986</v>
      </c>
      <c r="D164" s="115" t="s">
        <v>1987</v>
      </c>
      <c r="E164" s="115" t="s">
        <v>1988</v>
      </c>
      <c r="F164" s="115"/>
      <c r="G164" s="116" t="s">
        <v>13</v>
      </c>
      <c r="H164" s="115" t="s">
        <v>205</v>
      </c>
      <c r="I164" s="115" t="s">
        <v>195</v>
      </c>
      <c r="J164" s="228">
        <v>1.6</v>
      </c>
      <c r="K164" s="228">
        <v>1.6</v>
      </c>
      <c r="L164" s="14">
        <v>4980.0</v>
      </c>
      <c r="M164" s="14">
        <f t="shared" si="1"/>
        <v>3112.5</v>
      </c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>
      <c r="A165" s="225">
        <v>164.0</v>
      </c>
      <c r="B165" s="233">
        <v>103.0</v>
      </c>
      <c r="C165" s="160" t="s">
        <v>1989</v>
      </c>
      <c r="D165" s="115" t="s">
        <v>1990</v>
      </c>
      <c r="E165" s="115" t="s">
        <v>1991</v>
      </c>
      <c r="F165" s="115"/>
      <c r="G165" s="116" t="s">
        <v>13</v>
      </c>
      <c r="H165" s="115" t="s">
        <v>205</v>
      </c>
      <c r="I165" s="115" t="s">
        <v>195</v>
      </c>
      <c r="J165" s="228">
        <v>1.6</v>
      </c>
      <c r="K165" s="228">
        <v>1.6</v>
      </c>
      <c r="L165" s="14">
        <v>4980.0</v>
      </c>
      <c r="M165" s="14">
        <f t="shared" si="1"/>
        <v>3112.5</v>
      </c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>
      <c r="A166" s="225">
        <v>165.0</v>
      </c>
      <c r="B166" s="233">
        <v>106.0</v>
      </c>
      <c r="C166" s="160" t="s">
        <v>1992</v>
      </c>
      <c r="D166" s="115" t="s">
        <v>1993</v>
      </c>
      <c r="E166" s="115" t="s">
        <v>1994</v>
      </c>
      <c r="F166" s="115"/>
      <c r="G166" s="116" t="s">
        <v>22</v>
      </c>
      <c r="H166" s="115" t="s">
        <v>511</v>
      </c>
      <c r="I166" s="115" t="s">
        <v>195</v>
      </c>
      <c r="J166" s="228">
        <v>1.8</v>
      </c>
      <c r="K166" s="228">
        <v>1.8</v>
      </c>
      <c r="L166" s="14">
        <v>4980.0</v>
      </c>
      <c r="M166" s="14">
        <f t="shared" si="1"/>
        <v>2766.666667</v>
      </c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>
      <c r="A167" s="225">
        <v>166.0</v>
      </c>
      <c r="B167" s="17">
        <v>361.0</v>
      </c>
      <c r="C167" s="160">
        <v>312742.0</v>
      </c>
      <c r="D167" s="236" t="s">
        <v>1995</v>
      </c>
      <c r="E167" s="236" t="s">
        <v>1996</v>
      </c>
      <c r="F167" s="118"/>
      <c r="G167" s="116" t="s">
        <v>13</v>
      </c>
      <c r="H167" s="103" t="s">
        <v>1902</v>
      </c>
      <c r="I167" s="115" t="s">
        <v>195</v>
      </c>
      <c r="J167" s="228">
        <v>1.9</v>
      </c>
      <c r="K167" s="228">
        <v>1.9</v>
      </c>
      <c r="L167" s="14">
        <v>4980.0</v>
      </c>
      <c r="M167" s="14">
        <f t="shared" si="1"/>
        <v>2621.052632</v>
      </c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>
      <c r="A168" s="225">
        <v>167.0</v>
      </c>
      <c r="B168" s="17">
        <v>77.0</v>
      </c>
      <c r="C168" s="160" t="s">
        <v>1997</v>
      </c>
      <c r="D168" s="115" t="s">
        <v>1998</v>
      </c>
      <c r="E168" s="115" t="s">
        <v>1999</v>
      </c>
      <c r="F168" s="115"/>
      <c r="G168" s="116" t="s">
        <v>22</v>
      </c>
      <c r="H168" s="115" t="s">
        <v>194</v>
      </c>
      <c r="I168" s="115" t="s">
        <v>195</v>
      </c>
      <c r="J168" s="228">
        <v>1.9</v>
      </c>
      <c r="K168" s="228">
        <v>1.9</v>
      </c>
      <c r="L168" s="14">
        <v>4980.0</v>
      </c>
      <c r="M168" s="14">
        <f t="shared" si="1"/>
        <v>2621.052632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>
      <c r="A169" s="225">
        <v>168.0</v>
      </c>
      <c r="B169" s="233">
        <v>107.0</v>
      </c>
      <c r="C169" s="160" t="s">
        <v>2000</v>
      </c>
      <c r="D169" s="115" t="s">
        <v>320</v>
      </c>
      <c r="E169" s="115" t="s">
        <v>2001</v>
      </c>
      <c r="F169" s="115"/>
      <c r="G169" s="116" t="s">
        <v>13</v>
      </c>
      <c r="H169" s="115" t="s">
        <v>56</v>
      </c>
      <c r="I169" s="115" t="s">
        <v>195</v>
      </c>
      <c r="J169" s="228">
        <v>1.9</v>
      </c>
      <c r="K169" s="228">
        <v>1.9</v>
      </c>
      <c r="L169" s="14">
        <v>4980.0</v>
      </c>
      <c r="M169" s="14">
        <f t="shared" si="1"/>
        <v>2621.052632</v>
      </c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>
      <c r="A170" s="225">
        <v>169.0</v>
      </c>
      <c r="B170" s="233">
        <v>91.0</v>
      </c>
      <c r="C170" s="160" t="s">
        <v>2002</v>
      </c>
      <c r="D170" s="115" t="s">
        <v>2003</v>
      </c>
      <c r="E170" s="115" t="s">
        <v>2004</v>
      </c>
      <c r="F170" s="115"/>
      <c r="G170" s="116" t="s">
        <v>22</v>
      </c>
      <c r="H170" s="115" t="s">
        <v>275</v>
      </c>
      <c r="I170" s="115" t="s">
        <v>195</v>
      </c>
      <c r="J170" s="228">
        <v>1.9</v>
      </c>
      <c r="K170" s="228">
        <v>1.9</v>
      </c>
      <c r="L170" s="14">
        <v>4980.0</v>
      </c>
      <c r="M170" s="14">
        <f t="shared" si="1"/>
        <v>2621.052632</v>
      </c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>
      <c r="A171" s="225">
        <v>170.0</v>
      </c>
      <c r="B171" s="17">
        <v>108.0</v>
      </c>
      <c r="C171" s="160" t="s">
        <v>2005</v>
      </c>
      <c r="D171" s="115" t="s">
        <v>2006</v>
      </c>
      <c r="E171" s="115" t="s">
        <v>2007</v>
      </c>
      <c r="F171" s="115"/>
      <c r="G171" s="116" t="s">
        <v>22</v>
      </c>
      <c r="H171" s="115" t="s">
        <v>205</v>
      </c>
      <c r="I171" s="115" t="s">
        <v>195</v>
      </c>
      <c r="J171" s="228">
        <v>1.9</v>
      </c>
      <c r="K171" s="228">
        <v>1.9</v>
      </c>
      <c r="L171" s="14">
        <v>4980.0</v>
      </c>
      <c r="M171" s="14">
        <f t="shared" si="1"/>
        <v>2621.052632</v>
      </c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>
      <c r="A172" s="225">
        <v>171.0</v>
      </c>
      <c r="B172" s="17">
        <v>110.0</v>
      </c>
      <c r="C172" s="160" t="s">
        <v>2008</v>
      </c>
      <c r="D172" s="115" t="s">
        <v>2009</v>
      </c>
      <c r="E172" s="115" t="s">
        <v>2010</v>
      </c>
      <c r="F172" s="115"/>
      <c r="G172" s="116" t="s">
        <v>13</v>
      </c>
      <c r="H172" s="115" t="s">
        <v>359</v>
      </c>
      <c r="I172" s="115" t="s">
        <v>195</v>
      </c>
      <c r="J172" s="228">
        <v>1.9</v>
      </c>
      <c r="K172" s="228">
        <v>1.9</v>
      </c>
      <c r="L172" s="14">
        <v>4980.0</v>
      </c>
      <c r="M172" s="14">
        <f t="shared" si="1"/>
        <v>2621.052632</v>
      </c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>
      <c r="A173" s="225">
        <v>172.0</v>
      </c>
      <c r="B173" s="233">
        <v>89.0</v>
      </c>
      <c r="C173" s="160" t="s">
        <v>2011</v>
      </c>
      <c r="D173" s="115" t="s">
        <v>2012</v>
      </c>
      <c r="E173" s="115" t="s">
        <v>2013</v>
      </c>
      <c r="F173" s="115"/>
      <c r="G173" s="116" t="s">
        <v>13</v>
      </c>
      <c r="H173" s="115" t="s">
        <v>205</v>
      </c>
      <c r="I173" s="115" t="s">
        <v>195</v>
      </c>
      <c r="J173" s="228">
        <v>1.9</v>
      </c>
      <c r="K173" s="228">
        <v>1.9</v>
      </c>
      <c r="L173" s="14">
        <v>4980.0</v>
      </c>
      <c r="M173" s="14">
        <f t="shared" si="1"/>
        <v>2621.052632</v>
      </c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>
      <c r="A174" s="225">
        <v>173.0</v>
      </c>
      <c r="B174" s="233">
        <v>90.0</v>
      </c>
      <c r="C174" s="160" t="s">
        <v>2014</v>
      </c>
      <c r="D174" s="115" t="s">
        <v>2015</v>
      </c>
      <c r="E174" s="115" t="s">
        <v>2016</v>
      </c>
      <c r="F174" s="115"/>
      <c r="G174" s="116" t="s">
        <v>22</v>
      </c>
      <c r="H174" s="115" t="s">
        <v>232</v>
      </c>
      <c r="I174" s="115" t="s">
        <v>195</v>
      </c>
      <c r="J174" s="228">
        <v>1.9</v>
      </c>
      <c r="K174" s="228">
        <v>1.9</v>
      </c>
      <c r="L174" s="14">
        <v>4980.0</v>
      </c>
      <c r="M174" s="14">
        <f t="shared" si="1"/>
        <v>2621.052632</v>
      </c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>
      <c r="A175" s="225">
        <v>174.0</v>
      </c>
      <c r="B175" s="233">
        <v>99.0</v>
      </c>
      <c r="C175" s="160" t="s">
        <v>2017</v>
      </c>
      <c r="D175" s="115" t="s">
        <v>2018</v>
      </c>
      <c r="E175" s="115" t="s">
        <v>2019</v>
      </c>
      <c r="F175" s="115"/>
      <c r="G175" s="116" t="s">
        <v>13</v>
      </c>
      <c r="H175" s="115" t="s">
        <v>194</v>
      </c>
      <c r="I175" s="115" t="s">
        <v>195</v>
      </c>
      <c r="J175" s="228">
        <v>1.9</v>
      </c>
      <c r="K175" s="228">
        <v>1.9</v>
      </c>
      <c r="L175" s="14">
        <v>4980.0</v>
      </c>
      <c r="M175" s="14">
        <f t="shared" si="1"/>
        <v>2621.052632</v>
      </c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>
      <c r="A176" s="225">
        <v>175.0</v>
      </c>
      <c r="B176" s="233">
        <v>93.0</v>
      </c>
      <c r="C176" s="160" t="s">
        <v>2020</v>
      </c>
      <c r="D176" s="236" t="s">
        <v>2021</v>
      </c>
      <c r="E176" s="236" t="s">
        <v>2022</v>
      </c>
      <c r="F176" s="118"/>
      <c r="G176" s="116" t="s">
        <v>13</v>
      </c>
      <c r="H176" s="115" t="s">
        <v>275</v>
      </c>
      <c r="I176" s="115" t="s">
        <v>195</v>
      </c>
      <c r="J176" s="228">
        <v>1.9</v>
      </c>
      <c r="K176" s="228">
        <v>1.9</v>
      </c>
      <c r="L176" s="14">
        <v>4980.0</v>
      </c>
      <c r="M176" s="14">
        <f t="shared" si="1"/>
        <v>2621.052632</v>
      </c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>
      <c r="A177" s="225">
        <v>176.0</v>
      </c>
      <c r="B177" s="233">
        <v>88.0</v>
      </c>
      <c r="C177" s="160" t="s">
        <v>2023</v>
      </c>
      <c r="D177" s="115" t="s">
        <v>2024</v>
      </c>
      <c r="E177" s="115" t="s">
        <v>2025</v>
      </c>
      <c r="F177" s="115"/>
      <c r="G177" s="116" t="s">
        <v>22</v>
      </c>
      <c r="H177" s="115" t="s">
        <v>511</v>
      </c>
      <c r="I177" s="115" t="s">
        <v>195</v>
      </c>
      <c r="J177" s="228">
        <v>1.9</v>
      </c>
      <c r="K177" s="228">
        <v>1.9</v>
      </c>
      <c r="L177" s="14">
        <v>4980.0</v>
      </c>
      <c r="M177" s="14">
        <f t="shared" si="1"/>
        <v>2621.052632</v>
      </c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>
      <c r="A178" s="225">
        <v>177.0</v>
      </c>
      <c r="B178" s="233">
        <v>109.0</v>
      </c>
      <c r="C178" s="160" t="s">
        <v>2026</v>
      </c>
      <c r="D178" s="115" t="s">
        <v>646</v>
      </c>
      <c r="E178" s="115" t="s">
        <v>2027</v>
      </c>
      <c r="F178" s="115"/>
      <c r="G178" s="116" t="s">
        <v>22</v>
      </c>
      <c r="H178" s="115" t="s">
        <v>655</v>
      </c>
      <c r="I178" s="115" t="s">
        <v>195</v>
      </c>
      <c r="J178" s="228">
        <v>1.9</v>
      </c>
      <c r="K178" s="228">
        <v>1.9</v>
      </c>
      <c r="L178" s="14">
        <v>4980.0</v>
      </c>
      <c r="M178" s="14">
        <f t="shared" si="1"/>
        <v>2621.052632</v>
      </c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>
      <c r="A179" s="225">
        <v>178.0</v>
      </c>
      <c r="B179" s="17">
        <v>115.0</v>
      </c>
      <c r="C179" s="160">
        <v>313562.0</v>
      </c>
      <c r="D179" s="236" t="s">
        <v>2028</v>
      </c>
      <c r="E179" s="236" t="s">
        <v>2029</v>
      </c>
      <c r="F179" s="118"/>
      <c r="G179" s="116" t="s">
        <v>13</v>
      </c>
      <c r="H179" s="115" t="s">
        <v>194</v>
      </c>
      <c r="I179" s="115" t="s">
        <v>195</v>
      </c>
      <c r="J179" s="228">
        <v>1.9</v>
      </c>
      <c r="K179" s="228">
        <v>1.9</v>
      </c>
      <c r="L179" s="14">
        <v>4980.0</v>
      </c>
      <c r="M179" s="14">
        <f t="shared" si="1"/>
        <v>2621.052632</v>
      </c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>
      <c r="A180" s="225">
        <v>179.0</v>
      </c>
      <c r="B180" s="17">
        <v>97.0</v>
      </c>
      <c r="C180" s="160" t="s">
        <v>2030</v>
      </c>
      <c r="D180" s="236" t="s">
        <v>58</v>
      </c>
      <c r="E180" s="236" t="s">
        <v>2031</v>
      </c>
      <c r="F180" s="118"/>
      <c r="G180" s="116" t="s">
        <v>13</v>
      </c>
      <c r="H180" s="115" t="s">
        <v>201</v>
      </c>
      <c r="I180" s="115" t="s">
        <v>195</v>
      </c>
      <c r="J180" s="228">
        <v>1.9</v>
      </c>
      <c r="K180" s="228">
        <v>1.9</v>
      </c>
      <c r="L180" s="14">
        <v>4980.0</v>
      </c>
      <c r="M180" s="14">
        <f t="shared" si="1"/>
        <v>2621.052632</v>
      </c>
      <c r="N180" s="14">
        <f>SUM(M123:M180)</f>
        <v>187379.2607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>
      <c r="A181" s="225">
        <v>180.0</v>
      </c>
      <c r="B181" s="17">
        <v>143.0</v>
      </c>
      <c r="C181" s="145">
        <v>292052.0</v>
      </c>
      <c r="D181" s="106" t="s">
        <v>69</v>
      </c>
      <c r="E181" s="106" t="s">
        <v>2032</v>
      </c>
      <c r="F181" s="106" t="s">
        <v>2033</v>
      </c>
      <c r="G181" s="116" t="s">
        <v>13</v>
      </c>
      <c r="H181" s="103" t="s">
        <v>2034</v>
      </c>
      <c r="I181" s="115" t="s">
        <v>272</v>
      </c>
      <c r="J181" s="228">
        <v>1.2</v>
      </c>
      <c r="K181" s="228">
        <v>1.2</v>
      </c>
      <c r="L181" s="14">
        <v>4980.0</v>
      </c>
      <c r="M181" s="14">
        <f t="shared" si="1"/>
        <v>4150</v>
      </c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>
      <c r="A182" s="225">
        <v>181.0</v>
      </c>
      <c r="B182" s="17">
        <v>139.0</v>
      </c>
      <c r="C182" s="168">
        <v>236630.0</v>
      </c>
      <c r="D182" s="120" t="s">
        <v>2035</v>
      </c>
      <c r="E182" s="120" t="s">
        <v>2036</v>
      </c>
      <c r="F182" s="120" t="s">
        <v>2037</v>
      </c>
      <c r="G182" s="169" t="s">
        <v>13</v>
      </c>
      <c r="H182" s="115" t="s">
        <v>81</v>
      </c>
      <c r="I182" s="115" t="s">
        <v>272</v>
      </c>
      <c r="J182" s="228">
        <v>1.2</v>
      </c>
      <c r="K182" s="228">
        <v>1.2</v>
      </c>
      <c r="L182" s="14">
        <v>4980.0</v>
      </c>
      <c r="M182" s="14">
        <f t="shared" si="1"/>
        <v>4150</v>
      </c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>
      <c r="A183" s="225">
        <v>182.0</v>
      </c>
      <c r="B183" s="17">
        <v>149.0</v>
      </c>
      <c r="C183" s="145">
        <v>263144.0</v>
      </c>
      <c r="D183" s="103" t="s">
        <v>302</v>
      </c>
      <c r="E183" s="103" t="s">
        <v>2038</v>
      </c>
      <c r="F183" s="103" t="s">
        <v>63</v>
      </c>
      <c r="G183" s="104" t="s">
        <v>13</v>
      </c>
      <c r="H183" s="103" t="s">
        <v>454</v>
      </c>
      <c r="I183" s="115" t="s">
        <v>272</v>
      </c>
      <c r="J183" s="228">
        <v>1.4</v>
      </c>
      <c r="K183" s="228">
        <v>1.4</v>
      </c>
      <c r="L183" s="14">
        <v>4980.0</v>
      </c>
      <c r="M183" s="14">
        <f t="shared" si="1"/>
        <v>3557.142857</v>
      </c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>
      <c r="A184" s="225">
        <v>183.0</v>
      </c>
      <c r="B184" s="17">
        <v>131.0</v>
      </c>
      <c r="C184" s="160">
        <v>260650.0</v>
      </c>
      <c r="D184" s="118" t="s">
        <v>302</v>
      </c>
      <c r="E184" s="118" t="s">
        <v>1678</v>
      </c>
      <c r="F184" s="118" t="s">
        <v>430</v>
      </c>
      <c r="G184" s="116" t="s">
        <v>13</v>
      </c>
      <c r="H184" s="115" t="s">
        <v>114</v>
      </c>
      <c r="I184" s="115" t="s">
        <v>272</v>
      </c>
      <c r="J184" s="228">
        <v>1.4</v>
      </c>
      <c r="K184" s="228">
        <v>1.4</v>
      </c>
      <c r="L184" s="14">
        <v>4980.0</v>
      </c>
      <c r="M184" s="14">
        <f t="shared" si="1"/>
        <v>3557.142857</v>
      </c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>
      <c r="A185" s="225">
        <v>184.0</v>
      </c>
      <c r="B185" s="17">
        <v>141.0</v>
      </c>
      <c r="C185" s="145">
        <v>257989.0</v>
      </c>
      <c r="D185" s="106" t="s">
        <v>58</v>
      </c>
      <c r="E185" s="106" t="s">
        <v>1173</v>
      </c>
      <c r="F185" s="106" t="s">
        <v>2039</v>
      </c>
      <c r="G185" s="116" t="s">
        <v>13</v>
      </c>
      <c r="H185" s="115" t="s">
        <v>282</v>
      </c>
      <c r="I185" s="115" t="s">
        <v>272</v>
      </c>
      <c r="J185" s="228">
        <v>1.4</v>
      </c>
      <c r="K185" s="228">
        <v>1.4</v>
      </c>
      <c r="L185" s="14">
        <v>4980.0</v>
      </c>
      <c r="M185" s="14">
        <f t="shared" si="1"/>
        <v>3557.142857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>
      <c r="A186" s="225">
        <v>185.0</v>
      </c>
      <c r="B186" s="17">
        <v>142.0</v>
      </c>
      <c r="C186" s="145">
        <v>282881.0</v>
      </c>
      <c r="D186" s="106" t="s">
        <v>2040</v>
      </c>
      <c r="E186" s="106" t="s">
        <v>2041</v>
      </c>
      <c r="F186" s="106" t="s">
        <v>2042</v>
      </c>
      <c r="G186" s="116" t="s">
        <v>13</v>
      </c>
      <c r="H186" s="115" t="s">
        <v>14</v>
      </c>
      <c r="I186" s="115" t="s">
        <v>272</v>
      </c>
      <c r="J186" s="228">
        <v>1.4</v>
      </c>
      <c r="K186" s="228">
        <v>1.4</v>
      </c>
      <c r="L186" s="14">
        <v>4980.0</v>
      </c>
      <c r="M186" s="14">
        <f t="shared" si="1"/>
        <v>3557.142857</v>
      </c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>
      <c r="A187" s="225">
        <v>186.0</v>
      </c>
      <c r="B187" s="17">
        <v>134.0</v>
      </c>
      <c r="C187" s="160">
        <v>252962.0</v>
      </c>
      <c r="D187" s="118" t="s">
        <v>1781</v>
      </c>
      <c r="E187" s="118" t="s">
        <v>2043</v>
      </c>
      <c r="F187" s="118" t="s">
        <v>2044</v>
      </c>
      <c r="G187" s="116" t="s">
        <v>13</v>
      </c>
      <c r="H187" s="115" t="s">
        <v>205</v>
      </c>
      <c r="I187" s="115" t="s">
        <v>272</v>
      </c>
      <c r="J187" s="228">
        <v>1.4</v>
      </c>
      <c r="K187" s="228">
        <v>1.4</v>
      </c>
      <c r="L187" s="14">
        <v>4980.0</v>
      </c>
      <c r="M187" s="14">
        <f t="shared" si="1"/>
        <v>3557.142857</v>
      </c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>
      <c r="A188" s="225">
        <v>187.0</v>
      </c>
      <c r="B188" s="17">
        <v>135.0</v>
      </c>
      <c r="C188" s="160">
        <v>259619.0</v>
      </c>
      <c r="D188" s="118" t="s">
        <v>2045</v>
      </c>
      <c r="E188" s="118" t="s">
        <v>2046</v>
      </c>
      <c r="F188" s="118" t="s">
        <v>2047</v>
      </c>
      <c r="G188" s="116" t="s">
        <v>13</v>
      </c>
      <c r="H188" s="115" t="s">
        <v>114</v>
      </c>
      <c r="I188" s="115" t="s">
        <v>272</v>
      </c>
      <c r="J188" s="228">
        <v>1.4</v>
      </c>
      <c r="K188" s="228">
        <v>1.4</v>
      </c>
      <c r="L188" s="14">
        <v>4980.0</v>
      </c>
      <c r="M188" s="14">
        <f t="shared" si="1"/>
        <v>3557.142857</v>
      </c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>
      <c r="A189" s="225">
        <v>188.0</v>
      </c>
      <c r="B189" s="17">
        <v>137.0</v>
      </c>
      <c r="C189" s="145">
        <v>199071.0</v>
      </c>
      <c r="D189" s="106" t="s">
        <v>302</v>
      </c>
      <c r="E189" s="106" t="s">
        <v>28</v>
      </c>
      <c r="F189" s="118" t="s">
        <v>2048</v>
      </c>
      <c r="G189" s="116" t="s">
        <v>13</v>
      </c>
      <c r="H189" s="103" t="s">
        <v>2034</v>
      </c>
      <c r="I189" s="115" t="s">
        <v>272</v>
      </c>
      <c r="J189" s="228">
        <v>1.4</v>
      </c>
      <c r="K189" s="228">
        <v>1.4</v>
      </c>
      <c r="L189" s="14">
        <v>4980.0</v>
      </c>
      <c r="M189" s="14">
        <f t="shared" si="1"/>
        <v>3557.142857</v>
      </c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>
      <c r="A190" s="225">
        <v>189.0</v>
      </c>
      <c r="B190" s="17">
        <v>7.0</v>
      </c>
      <c r="C190" s="160">
        <v>233960.0</v>
      </c>
      <c r="D190" s="118" t="s">
        <v>2049</v>
      </c>
      <c r="E190" s="118" t="s">
        <v>2050</v>
      </c>
      <c r="F190" s="118" t="s">
        <v>2051</v>
      </c>
      <c r="G190" s="116" t="s">
        <v>22</v>
      </c>
      <c r="H190" s="115" t="s">
        <v>81</v>
      </c>
      <c r="I190" s="115" t="s">
        <v>272</v>
      </c>
      <c r="J190" s="228">
        <v>1.6</v>
      </c>
      <c r="K190" s="228">
        <v>1.6</v>
      </c>
      <c r="L190" s="14">
        <v>4980.0</v>
      </c>
      <c r="M190" s="14">
        <f t="shared" si="1"/>
        <v>3112.5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>
      <c r="A191" s="225">
        <v>190.0</v>
      </c>
      <c r="B191" s="17">
        <v>7.0</v>
      </c>
      <c r="C191" s="160">
        <v>233960.0</v>
      </c>
      <c r="D191" s="118" t="s">
        <v>2049</v>
      </c>
      <c r="E191" s="118" t="s">
        <v>2050</v>
      </c>
      <c r="F191" s="118" t="s">
        <v>2051</v>
      </c>
      <c r="G191" s="116" t="s">
        <v>22</v>
      </c>
      <c r="H191" s="115" t="s">
        <v>81</v>
      </c>
      <c r="I191" s="115" t="s">
        <v>272</v>
      </c>
      <c r="J191" s="228">
        <v>1.6</v>
      </c>
      <c r="K191" s="228">
        <v>1.6</v>
      </c>
      <c r="L191" s="14">
        <v>4980.0</v>
      </c>
      <c r="M191" s="14">
        <f t="shared" si="1"/>
        <v>3112.5</v>
      </c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>
      <c r="A192" s="225">
        <v>191.0</v>
      </c>
      <c r="B192" s="17">
        <v>140.0</v>
      </c>
      <c r="C192" s="145">
        <v>285118.0</v>
      </c>
      <c r="D192" s="106" t="s">
        <v>302</v>
      </c>
      <c r="E192" s="106" t="s">
        <v>2052</v>
      </c>
      <c r="F192" s="106" t="s">
        <v>2053</v>
      </c>
      <c r="G192" s="116" t="s">
        <v>13</v>
      </c>
      <c r="H192" s="115" t="s">
        <v>511</v>
      </c>
      <c r="I192" s="115" t="s">
        <v>272</v>
      </c>
      <c r="J192" s="228">
        <v>1.6</v>
      </c>
      <c r="K192" s="228">
        <v>1.6</v>
      </c>
      <c r="L192" s="14">
        <v>4980.0</v>
      </c>
      <c r="M192" s="14">
        <f t="shared" si="1"/>
        <v>3112.5</v>
      </c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>
      <c r="A193" s="225">
        <v>192.0</v>
      </c>
      <c r="B193" s="17">
        <v>133.0</v>
      </c>
      <c r="C193" s="160">
        <v>192466.0</v>
      </c>
      <c r="D193" s="118" t="s">
        <v>2054</v>
      </c>
      <c r="E193" s="118" t="s">
        <v>2055</v>
      </c>
      <c r="F193" s="118" t="s">
        <v>2056</v>
      </c>
      <c r="G193" s="116" t="s">
        <v>13</v>
      </c>
      <c r="H193" s="115" t="s">
        <v>511</v>
      </c>
      <c r="I193" s="115" t="s">
        <v>272</v>
      </c>
      <c r="J193" s="228">
        <v>1.6</v>
      </c>
      <c r="K193" s="228">
        <v>1.6</v>
      </c>
      <c r="L193" s="14">
        <v>4980.0</v>
      </c>
      <c r="M193" s="14">
        <f t="shared" si="1"/>
        <v>3112.5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>
      <c r="A194" s="225">
        <v>193.0</v>
      </c>
      <c r="B194" s="17">
        <v>145.0</v>
      </c>
      <c r="C194" s="145">
        <v>248984.0</v>
      </c>
      <c r="D194" s="106" t="s">
        <v>2057</v>
      </c>
      <c r="E194" s="106" t="s">
        <v>2058</v>
      </c>
      <c r="F194" s="106" t="s">
        <v>2059</v>
      </c>
      <c r="G194" s="116" t="s">
        <v>22</v>
      </c>
      <c r="H194" s="103" t="s">
        <v>182</v>
      </c>
      <c r="I194" s="115" t="s">
        <v>272</v>
      </c>
      <c r="J194" s="228">
        <v>1.6</v>
      </c>
      <c r="K194" s="228">
        <v>1.6</v>
      </c>
      <c r="L194" s="14">
        <v>4980.0</v>
      </c>
      <c r="M194" s="14">
        <f t="shared" si="1"/>
        <v>3112.5</v>
      </c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>
      <c r="A195" s="225">
        <v>194.0</v>
      </c>
      <c r="B195" s="17">
        <v>148.0</v>
      </c>
      <c r="C195" s="145">
        <v>299365.0</v>
      </c>
      <c r="D195" s="103" t="s">
        <v>2060</v>
      </c>
      <c r="E195" s="103" t="s">
        <v>2061</v>
      </c>
      <c r="F195" s="103" t="s">
        <v>2062</v>
      </c>
      <c r="G195" s="104" t="s">
        <v>22</v>
      </c>
      <c r="H195" s="103" t="s">
        <v>14</v>
      </c>
      <c r="I195" s="115" t="s">
        <v>272</v>
      </c>
      <c r="J195" s="228">
        <v>1.8</v>
      </c>
      <c r="K195" s="228">
        <v>1.8</v>
      </c>
      <c r="L195" s="14">
        <v>4980.0</v>
      </c>
      <c r="M195" s="14">
        <f t="shared" si="1"/>
        <v>2766.666667</v>
      </c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>
      <c r="A196" s="225">
        <v>195.0</v>
      </c>
      <c r="B196" s="17">
        <v>127.0</v>
      </c>
      <c r="C196" s="160">
        <v>207268.0</v>
      </c>
      <c r="D196" s="118" t="s">
        <v>2063</v>
      </c>
      <c r="E196" s="118" t="s">
        <v>2064</v>
      </c>
      <c r="F196" s="118" t="s">
        <v>2065</v>
      </c>
      <c r="G196" s="116" t="s">
        <v>13</v>
      </c>
      <c r="H196" s="115" t="s">
        <v>14</v>
      </c>
      <c r="I196" s="115" t="s">
        <v>272</v>
      </c>
      <c r="J196" s="228">
        <v>1.8</v>
      </c>
      <c r="K196" s="228">
        <v>1.8</v>
      </c>
      <c r="L196" s="14">
        <v>4980.0</v>
      </c>
      <c r="M196" s="14">
        <f t="shared" si="1"/>
        <v>2766.666667</v>
      </c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>
      <c r="A197" s="225">
        <v>196.0</v>
      </c>
      <c r="B197" s="17">
        <v>128.0</v>
      </c>
      <c r="C197" s="160">
        <v>233417.0</v>
      </c>
      <c r="D197" s="118" t="s">
        <v>2066</v>
      </c>
      <c r="E197" s="118" t="s">
        <v>2067</v>
      </c>
      <c r="F197" s="118" t="s">
        <v>2068</v>
      </c>
      <c r="G197" s="116" t="s">
        <v>13</v>
      </c>
      <c r="H197" s="103" t="s">
        <v>182</v>
      </c>
      <c r="I197" s="115" t="s">
        <v>272</v>
      </c>
      <c r="J197" s="228">
        <v>1.8</v>
      </c>
      <c r="K197" s="228">
        <v>1.8</v>
      </c>
      <c r="L197" s="14">
        <v>4980.0</v>
      </c>
      <c r="M197" s="14">
        <f t="shared" si="1"/>
        <v>2766.666667</v>
      </c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>
      <c r="A198" s="225">
        <v>197.0</v>
      </c>
      <c r="B198" s="17">
        <v>132.0</v>
      </c>
      <c r="C198" s="160">
        <v>250886.0</v>
      </c>
      <c r="D198" s="118" t="s">
        <v>2069</v>
      </c>
      <c r="E198" s="118" t="s">
        <v>2070</v>
      </c>
      <c r="F198" s="118" t="s">
        <v>2071</v>
      </c>
      <c r="G198" s="116" t="s">
        <v>13</v>
      </c>
      <c r="H198" s="115" t="s">
        <v>511</v>
      </c>
      <c r="I198" s="115" t="s">
        <v>272</v>
      </c>
      <c r="J198" s="228">
        <v>1.8</v>
      </c>
      <c r="K198" s="228">
        <v>1.8</v>
      </c>
      <c r="L198" s="14">
        <v>4980.0</v>
      </c>
      <c r="M198" s="14">
        <f t="shared" si="1"/>
        <v>2766.666667</v>
      </c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>
      <c r="A199" s="225">
        <v>198.0</v>
      </c>
      <c r="B199" s="17">
        <v>146.0</v>
      </c>
      <c r="C199" s="145">
        <v>324126.0</v>
      </c>
      <c r="D199" s="103" t="s">
        <v>230</v>
      </c>
      <c r="E199" s="103" t="s">
        <v>102</v>
      </c>
      <c r="F199" s="103" t="s">
        <v>55</v>
      </c>
      <c r="G199" s="104" t="s">
        <v>22</v>
      </c>
      <c r="H199" s="121" t="s">
        <v>1902</v>
      </c>
      <c r="I199" s="115" t="s">
        <v>272</v>
      </c>
      <c r="J199" s="228">
        <v>1.8</v>
      </c>
      <c r="K199" s="228">
        <v>1.8</v>
      </c>
      <c r="L199" s="14">
        <v>4980.0</v>
      </c>
      <c r="M199" s="14">
        <f t="shared" si="1"/>
        <v>2766.666667</v>
      </c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>
      <c r="A200" s="225">
        <v>199.0</v>
      </c>
      <c r="B200" s="17">
        <v>150.0</v>
      </c>
      <c r="C200" s="145">
        <v>312512.0</v>
      </c>
      <c r="D200" s="103" t="s">
        <v>2072</v>
      </c>
      <c r="E200" s="103" t="s">
        <v>2073</v>
      </c>
      <c r="F200" s="103" t="s">
        <v>2074</v>
      </c>
      <c r="G200" s="104" t="s">
        <v>13</v>
      </c>
      <c r="H200" s="103" t="s">
        <v>1486</v>
      </c>
      <c r="I200" s="115" t="s">
        <v>272</v>
      </c>
      <c r="J200" s="228">
        <v>1.8</v>
      </c>
      <c r="K200" s="228">
        <v>1.8</v>
      </c>
      <c r="L200" s="14">
        <v>4980.0</v>
      </c>
      <c r="M200" s="14">
        <f t="shared" si="1"/>
        <v>2766.666667</v>
      </c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>
      <c r="A201" s="225">
        <v>200.0</v>
      </c>
      <c r="B201" s="17">
        <v>144.0</v>
      </c>
      <c r="C201" s="145">
        <v>282692.0</v>
      </c>
      <c r="D201" s="106" t="s">
        <v>2075</v>
      </c>
      <c r="E201" s="106" t="s">
        <v>2076</v>
      </c>
      <c r="F201" s="106" t="s">
        <v>88</v>
      </c>
      <c r="G201" s="116" t="s">
        <v>22</v>
      </c>
      <c r="H201" s="103" t="s">
        <v>525</v>
      </c>
      <c r="I201" s="115" t="s">
        <v>272</v>
      </c>
      <c r="J201" s="228">
        <v>1.8</v>
      </c>
      <c r="K201" s="228">
        <v>1.8</v>
      </c>
      <c r="L201" s="14">
        <v>4980.0</v>
      </c>
      <c r="M201" s="14">
        <f t="shared" si="1"/>
        <v>2766.666667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>
      <c r="A202" s="225">
        <v>201.0</v>
      </c>
      <c r="B202" s="17">
        <v>130.0</v>
      </c>
      <c r="C202" s="160">
        <v>235133.0</v>
      </c>
      <c r="D202" s="118" t="s">
        <v>173</v>
      </c>
      <c r="E202" s="118" t="s">
        <v>561</v>
      </c>
      <c r="F202" s="118" t="s">
        <v>375</v>
      </c>
      <c r="G202" s="116" t="s">
        <v>13</v>
      </c>
      <c r="H202" s="115" t="s">
        <v>14</v>
      </c>
      <c r="I202" s="115" t="s">
        <v>272</v>
      </c>
      <c r="J202" s="228">
        <v>1.8</v>
      </c>
      <c r="K202" s="228">
        <v>1.8</v>
      </c>
      <c r="L202" s="14">
        <v>4980.0</v>
      </c>
      <c r="M202" s="14">
        <f t="shared" si="1"/>
        <v>2766.666667</v>
      </c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>
      <c r="A203" s="225">
        <v>202.0</v>
      </c>
      <c r="B203" s="17">
        <v>138.0</v>
      </c>
      <c r="C203" s="160">
        <v>236205.0</v>
      </c>
      <c r="D203" s="106" t="s">
        <v>476</v>
      </c>
      <c r="E203" s="106" t="s">
        <v>2077</v>
      </c>
      <c r="F203" s="106" t="s">
        <v>339</v>
      </c>
      <c r="G203" s="116" t="s">
        <v>22</v>
      </c>
      <c r="H203" s="115" t="s">
        <v>291</v>
      </c>
      <c r="I203" s="115" t="s">
        <v>272</v>
      </c>
      <c r="J203" s="228">
        <v>1.8</v>
      </c>
      <c r="K203" s="228">
        <v>1.8</v>
      </c>
      <c r="L203" s="14">
        <v>4980.0</v>
      </c>
      <c r="M203" s="14">
        <f t="shared" si="1"/>
        <v>2766.666667</v>
      </c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>
      <c r="A204" s="225">
        <v>203.0</v>
      </c>
      <c r="B204" s="17">
        <v>147.0</v>
      </c>
      <c r="C204" s="145">
        <v>324128.0</v>
      </c>
      <c r="D204" s="103" t="s">
        <v>2078</v>
      </c>
      <c r="E204" s="103" t="s">
        <v>2079</v>
      </c>
      <c r="F204" s="103" t="s">
        <v>2079</v>
      </c>
      <c r="G204" s="104" t="s">
        <v>13</v>
      </c>
      <c r="H204" s="103" t="s">
        <v>98</v>
      </c>
      <c r="I204" s="115" t="s">
        <v>272</v>
      </c>
      <c r="J204" s="228">
        <v>1.9</v>
      </c>
      <c r="K204" s="228">
        <v>1.9</v>
      </c>
      <c r="L204" s="14">
        <v>4980.0</v>
      </c>
      <c r="M204" s="14">
        <f t="shared" si="1"/>
        <v>2621.052632</v>
      </c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>
      <c r="A205" s="225">
        <v>204.0</v>
      </c>
      <c r="B205" s="17">
        <v>129.0</v>
      </c>
      <c r="C205" s="160">
        <v>175113.0</v>
      </c>
      <c r="D205" s="118" t="s">
        <v>2080</v>
      </c>
      <c r="E205" s="118" t="s">
        <v>2081</v>
      </c>
      <c r="F205" s="118" t="s">
        <v>2082</v>
      </c>
      <c r="G205" s="116" t="s">
        <v>13</v>
      </c>
      <c r="H205" s="115" t="s">
        <v>77</v>
      </c>
      <c r="I205" s="115" t="s">
        <v>272</v>
      </c>
      <c r="J205" s="228">
        <v>1.9</v>
      </c>
      <c r="K205" s="228">
        <v>1.9</v>
      </c>
      <c r="L205" s="14">
        <v>4980.0</v>
      </c>
      <c r="M205" s="14">
        <f t="shared" si="1"/>
        <v>2621.052632</v>
      </c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>
      <c r="A206" s="225">
        <v>205.0</v>
      </c>
      <c r="B206" s="17">
        <v>136.0</v>
      </c>
      <c r="C206" s="160">
        <v>199866.0</v>
      </c>
      <c r="D206" s="118" t="s">
        <v>2083</v>
      </c>
      <c r="E206" s="118" t="s">
        <v>2046</v>
      </c>
      <c r="F206" s="118" t="s">
        <v>1771</v>
      </c>
      <c r="G206" s="116" t="s">
        <v>13</v>
      </c>
      <c r="H206" s="115" t="s">
        <v>282</v>
      </c>
      <c r="I206" s="115" t="s">
        <v>272</v>
      </c>
      <c r="J206" s="228">
        <v>1.9</v>
      </c>
      <c r="K206" s="228">
        <v>1.9</v>
      </c>
      <c r="L206" s="14">
        <v>4980.0</v>
      </c>
      <c r="M206" s="14">
        <f t="shared" si="1"/>
        <v>2621.052632</v>
      </c>
      <c r="N206" s="14">
        <f>SUM(M181:M206)</f>
        <v>81525.65789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>
      <c r="A207" s="225">
        <v>206.0</v>
      </c>
      <c r="B207" s="17">
        <v>164.0</v>
      </c>
      <c r="C207" s="160">
        <v>286011.0</v>
      </c>
      <c r="D207" s="227" t="s">
        <v>484</v>
      </c>
      <c r="E207" s="227" t="s">
        <v>2084</v>
      </c>
      <c r="F207" s="227" t="s">
        <v>63</v>
      </c>
      <c r="G207" s="104" t="s">
        <v>13</v>
      </c>
      <c r="H207" s="115" t="s">
        <v>295</v>
      </c>
      <c r="I207" s="115" t="s">
        <v>296</v>
      </c>
      <c r="J207" s="228">
        <v>1.2</v>
      </c>
      <c r="K207" s="228">
        <v>1.2</v>
      </c>
      <c r="L207" s="14">
        <v>4980.0</v>
      </c>
      <c r="M207" s="14">
        <f t="shared" si="1"/>
        <v>4150</v>
      </c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>
      <c r="A208" s="225">
        <v>207.0</v>
      </c>
      <c r="B208" s="17">
        <v>170.0</v>
      </c>
      <c r="C208" s="160">
        <v>286186.0</v>
      </c>
      <c r="D208" s="227" t="s">
        <v>62</v>
      </c>
      <c r="E208" s="227" t="s">
        <v>2085</v>
      </c>
      <c r="F208" s="227" t="s">
        <v>2086</v>
      </c>
      <c r="G208" s="104" t="s">
        <v>13</v>
      </c>
      <c r="H208" s="115" t="s">
        <v>77</v>
      </c>
      <c r="I208" s="115" t="s">
        <v>296</v>
      </c>
      <c r="J208" s="228">
        <v>1.2</v>
      </c>
      <c r="K208" s="228">
        <v>1.2</v>
      </c>
      <c r="L208" s="14">
        <v>4980.0</v>
      </c>
      <c r="M208" s="14">
        <f t="shared" si="1"/>
        <v>4150</v>
      </c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>
      <c r="A209" s="225">
        <v>208.0</v>
      </c>
      <c r="B209" s="17">
        <v>158.0</v>
      </c>
      <c r="C209" s="160">
        <v>231081.0</v>
      </c>
      <c r="D209" s="227" t="s">
        <v>2087</v>
      </c>
      <c r="E209" s="227" t="s">
        <v>2088</v>
      </c>
      <c r="F209" s="227" t="s">
        <v>2089</v>
      </c>
      <c r="G209" s="104" t="s">
        <v>22</v>
      </c>
      <c r="H209" s="115" t="s">
        <v>295</v>
      </c>
      <c r="I209" s="115" t="s">
        <v>296</v>
      </c>
      <c r="J209" s="228">
        <v>1.2</v>
      </c>
      <c r="K209" s="228">
        <v>1.2</v>
      </c>
      <c r="L209" s="14">
        <v>4980.0</v>
      </c>
      <c r="M209" s="14">
        <f t="shared" si="1"/>
        <v>4150</v>
      </c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>
      <c r="A210" s="225">
        <v>209.0</v>
      </c>
      <c r="B210" s="17">
        <v>166.0</v>
      </c>
      <c r="C210" s="160">
        <v>279505.0</v>
      </c>
      <c r="D210" s="227" t="s">
        <v>2090</v>
      </c>
      <c r="E210" s="227" t="s">
        <v>146</v>
      </c>
      <c r="F210" s="227" t="s">
        <v>2091</v>
      </c>
      <c r="G210" s="104" t="s">
        <v>13</v>
      </c>
      <c r="H210" s="115" t="s">
        <v>336</v>
      </c>
      <c r="I210" s="115" t="s">
        <v>296</v>
      </c>
      <c r="J210" s="228">
        <v>1.4</v>
      </c>
      <c r="K210" s="228">
        <v>1.4</v>
      </c>
      <c r="L210" s="14">
        <v>4980.0</v>
      </c>
      <c r="M210" s="14">
        <f t="shared" si="1"/>
        <v>3557.142857</v>
      </c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>
      <c r="A211" s="225">
        <v>210.0</v>
      </c>
      <c r="B211" s="17">
        <v>157.0</v>
      </c>
      <c r="C211" s="160">
        <v>293639.0</v>
      </c>
      <c r="D211" s="227" t="s">
        <v>2092</v>
      </c>
      <c r="E211" s="227" t="s">
        <v>2093</v>
      </c>
      <c r="F211" s="227" t="s">
        <v>2094</v>
      </c>
      <c r="G211" s="104" t="s">
        <v>13</v>
      </c>
      <c r="H211" s="115" t="s">
        <v>61</v>
      </c>
      <c r="I211" s="115" t="s">
        <v>296</v>
      </c>
      <c r="J211" s="228">
        <v>1.4</v>
      </c>
      <c r="K211" s="228">
        <v>1.4</v>
      </c>
      <c r="L211" s="14">
        <v>4980.0</v>
      </c>
      <c r="M211" s="14">
        <f t="shared" si="1"/>
        <v>3557.142857</v>
      </c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>
      <c r="A212" s="225">
        <v>211.0</v>
      </c>
      <c r="B212" s="17">
        <v>152.0</v>
      </c>
      <c r="C212" s="160">
        <v>283680.0</v>
      </c>
      <c r="D212" s="227" t="s">
        <v>329</v>
      </c>
      <c r="E212" s="227" t="s">
        <v>330</v>
      </c>
      <c r="F212" s="227" t="s">
        <v>331</v>
      </c>
      <c r="G212" s="104" t="s">
        <v>22</v>
      </c>
      <c r="H212" s="115" t="s">
        <v>295</v>
      </c>
      <c r="I212" s="115" t="s">
        <v>296</v>
      </c>
      <c r="J212" s="228">
        <v>1.4</v>
      </c>
      <c r="K212" s="228">
        <v>1.4</v>
      </c>
      <c r="L212" s="14">
        <v>4980.0</v>
      </c>
      <c r="M212" s="14">
        <f t="shared" si="1"/>
        <v>3557.142857</v>
      </c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>
      <c r="A213" s="225">
        <v>212.0</v>
      </c>
      <c r="B213" s="17">
        <v>96.0</v>
      </c>
      <c r="C213" s="160">
        <v>242393.0</v>
      </c>
      <c r="D213" s="227" t="s">
        <v>2095</v>
      </c>
      <c r="E213" s="227" t="s">
        <v>1125</v>
      </c>
      <c r="F213" s="227" t="s">
        <v>37</v>
      </c>
      <c r="G213" s="104" t="s">
        <v>22</v>
      </c>
      <c r="H213" s="115" t="s">
        <v>422</v>
      </c>
      <c r="I213" s="115" t="s">
        <v>296</v>
      </c>
      <c r="J213" s="228">
        <v>1.4</v>
      </c>
      <c r="K213" s="228">
        <v>1.4</v>
      </c>
      <c r="L213" s="14">
        <v>4980.0</v>
      </c>
      <c r="M213" s="14">
        <f t="shared" si="1"/>
        <v>3557.142857</v>
      </c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>
      <c r="A214" s="225">
        <v>213.0</v>
      </c>
      <c r="B214" s="17">
        <v>162.0</v>
      </c>
      <c r="C214" s="160" t="s">
        <v>2096</v>
      </c>
      <c r="D214" s="227" t="s">
        <v>2097</v>
      </c>
      <c r="E214" s="227" t="s">
        <v>2098</v>
      </c>
      <c r="F214" s="227" t="s">
        <v>533</v>
      </c>
      <c r="G214" s="104" t="s">
        <v>13</v>
      </c>
      <c r="H214" s="115" t="s">
        <v>205</v>
      </c>
      <c r="I214" s="115" t="s">
        <v>296</v>
      </c>
      <c r="J214" s="228">
        <v>1.4</v>
      </c>
      <c r="K214" s="228">
        <v>1.4</v>
      </c>
      <c r="L214" s="14">
        <v>4980.0</v>
      </c>
      <c r="M214" s="14">
        <f t="shared" si="1"/>
        <v>3557.142857</v>
      </c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>
      <c r="A215" s="225">
        <v>214.0</v>
      </c>
      <c r="B215" s="17">
        <v>175.0</v>
      </c>
      <c r="C215" s="160">
        <v>298464.0</v>
      </c>
      <c r="D215" s="227" t="s">
        <v>2099</v>
      </c>
      <c r="E215" s="227" t="s">
        <v>2100</v>
      </c>
      <c r="F215" s="227" t="s">
        <v>59</v>
      </c>
      <c r="G215" s="104" t="s">
        <v>13</v>
      </c>
      <c r="H215" s="115" t="s">
        <v>336</v>
      </c>
      <c r="I215" s="115" t="s">
        <v>296</v>
      </c>
      <c r="J215" s="228">
        <v>1.6</v>
      </c>
      <c r="K215" s="228">
        <v>1.6</v>
      </c>
      <c r="L215" s="14">
        <v>4980.0</v>
      </c>
      <c r="M215" s="14">
        <f t="shared" si="1"/>
        <v>3112.5</v>
      </c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>
      <c r="A216" s="225">
        <v>215.0</v>
      </c>
      <c r="B216" s="17">
        <v>169.0</v>
      </c>
      <c r="C216" s="160" t="s">
        <v>2101</v>
      </c>
      <c r="D216" s="115" t="s">
        <v>2102</v>
      </c>
      <c r="E216" s="115" t="s">
        <v>2103</v>
      </c>
      <c r="F216" s="227" t="s">
        <v>63</v>
      </c>
      <c r="G216" s="104" t="s">
        <v>22</v>
      </c>
      <c r="H216" s="115" t="s">
        <v>275</v>
      </c>
      <c r="I216" s="115" t="s">
        <v>296</v>
      </c>
      <c r="J216" s="228">
        <v>1.6</v>
      </c>
      <c r="K216" s="228">
        <v>1.6</v>
      </c>
      <c r="L216" s="14">
        <v>4980.0</v>
      </c>
      <c r="M216" s="14">
        <f t="shared" si="1"/>
        <v>3112.5</v>
      </c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>
      <c r="A217" s="225">
        <v>216.0</v>
      </c>
      <c r="B217" s="17">
        <v>167.0</v>
      </c>
      <c r="C217" s="160" t="s">
        <v>2104</v>
      </c>
      <c r="D217" s="115" t="s">
        <v>2105</v>
      </c>
      <c r="E217" s="115" t="s">
        <v>146</v>
      </c>
      <c r="F217" s="227" t="s">
        <v>1411</v>
      </c>
      <c r="G217" s="104" t="s">
        <v>13</v>
      </c>
      <c r="H217" s="115" t="s">
        <v>64</v>
      </c>
      <c r="I217" s="115" t="s">
        <v>296</v>
      </c>
      <c r="J217" s="228">
        <v>1.6</v>
      </c>
      <c r="K217" s="228">
        <v>1.6</v>
      </c>
      <c r="L217" s="14">
        <v>4980.0</v>
      </c>
      <c r="M217" s="14">
        <f t="shared" si="1"/>
        <v>3112.5</v>
      </c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>
      <c r="A218" s="225">
        <v>217.0</v>
      </c>
      <c r="B218" s="17">
        <v>153.0</v>
      </c>
      <c r="C218" s="160">
        <v>282501.0</v>
      </c>
      <c r="D218" s="227" t="s">
        <v>16</v>
      </c>
      <c r="E218" s="227" t="s">
        <v>1691</v>
      </c>
      <c r="F218" s="227" t="s">
        <v>2106</v>
      </c>
      <c r="G218" s="104" t="s">
        <v>13</v>
      </c>
      <c r="H218" s="115" t="s">
        <v>336</v>
      </c>
      <c r="I218" s="115" t="s">
        <v>296</v>
      </c>
      <c r="J218" s="228">
        <v>1.6</v>
      </c>
      <c r="K218" s="228">
        <v>1.6</v>
      </c>
      <c r="L218" s="14">
        <v>4980.0</v>
      </c>
      <c r="M218" s="14">
        <f t="shared" si="1"/>
        <v>3112.5</v>
      </c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>
      <c r="A219" s="225">
        <v>218.0</v>
      </c>
      <c r="B219" s="17">
        <v>156.0</v>
      </c>
      <c r="C219" s="160">
        <v>238270.0</v>
      </c>
      <c r="D219" s="227" t="s">
        <v>1729</v>
      </c>
      <c r="E219" s="227" t="s">
        <v>2107</v>
      </c>
      <c r="F219" s="227" t="s">
        <v>2108</v>
      </c>
      <c r="G219" s="104" t="s">
        <v>13</v>
      </c>
      <c r="H219" s="115" t="s">
        <v>98</v>
      </c>
      <c r="I219" s="115" t="s">
        <v>296</v>
      </c>
      <c r="J219" s="228">
        <v>1.6</v>
      </c>
      <c r="K219" s="228">
        <v>1.6</v>
      </c>
      <c r="L219" s="14">
        <v>4980.0</v>
      </c>
      <c r="M219" s="14">
        <f t="shared" si="1"/>
        <v>3112.5</v>
      </c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>
      <c r="A220" s="225">
        <v>219.0</v>
      </c>
      <c r="B220" s="17">
        <v>173.0</v>
      </c>
      <c r="C220" s="160">
        <v>295886.0</v>
      </c>
      <c r="D220" s="227" t="s">
        <v>476</v>
      </c>
      <c r="E220" s="227" t="s">
        <v>2109</v>
      </c>
      <c r="F220" s="227" t="s">
        <v>1678</v>
      </c>
      <c r="G220" s="104" t="s">
        <v>13</v>
      </c>
      <c r="H220" s="115" t="s">
        <v>98</v>
      </c>
      <c r="I220" s="115" t="s">
        <v>296</v>
      </c>
      <c r="J220" s="228">
        <v>1.6</v>
      </c>
      <c r="K220" s="228">
        <v>1.6</v>
      </c>
      <c r="L220" s="14">
        <v>4980.0</v>
      </c>
      <c r="M220" s="14">
        <f t="shared" si="1"/>
        <v>3112.5</v>
      </c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>
      <c r="A221" s="225">
        <v>220.0</v>
      </c>
      <c r="B221" s="17">
        <v>171.0</v>
      </c>
      <c r="C221" s="160" t="s">
        <v>2110</v>
      </c>
      <c r="D221" s="115" t="s">
        <v>2111</v>
      </c>
      <c r="E221" s="115" t="s">
        <v>1857</v>
      </c>
      <c r="F221" s="227" t="s">
        <v>2112</v>
      </c>
      <c r="G221" s="104" t="s">
        <v>13</v>
      </c>
      <c r="H221" s="115" t="s">
        <v>61</v>
      </c>
      <c r="I221" s="115" t="s">
        <v>296</v>
      </c>
      <c r="J221" s="228">
        <v>1.6</v>
      </c>
      <c r="K221" s="228">
        <v>1.6</v>
      </c>
      <c r="L221" s="14">
        <v>4980.0</v>
      </c>
      <c r="M221" s="14">
        <f t="shared" si="1"/>
        <v>3112.5</v>
      </c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>
      <c r="A222" s="225">
        <v>221.0</v>
      </c>
      <c r="B222" s="17">
        <v>159.0</v>
      </c>
      <c r="C222" s="160" t="s">
        <v>2113</v>
      </c>
      <c r="D222" s="227" t="s">
        <v>2114</v>
      </c>
      <c r="E222" s="227" t="s">
        <v>2115</v>
      </c>
      <c r="F222" s="227" t="s">
        <v>1286</v>
      </c>
      <c r="G222" s="104" t="s">
        <v>22</v>
      </c>
      <c r="H222" s="115" t="s">
        <v>295</v>
      </c>
      <c r="I222" s="115" t="s">
        <v>296</v>
      </c>
      <c r="J222" s="228">
        <v>1.6</v>
      </c>
      <c r="K222" s="228">
        <v>1.6</v>
      </c>
      <c r="L222" s="14">
        <v>4980.0</v>
      </c>
      <c r="M222" s="14">
        <f t="shared" si="1"/>
        <v>3112.5</v>
      </c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>
      <c r="A223" s="225">
        <v>222.0</v>
      </c>
      <c r="B223" s="17">
        <v>160.0</v>
      </c>
      <c r="C223" s="160" t="s">
        <v>2116</v>
      </c>
      <c r="D223" s="227" t="s">
        <v>2117</v>
      </c>
      <c r="E223" s="227" t="s">
        <v>2118</v>
      </c>
      <c r="F223" s="227" t="s">
        <v>1456</v>
      </c>
      <c r="G223" s="104" t="s">
        <v>13</v>
      </c>
      <c r="H223" s="115" t="s">
        <v>61</v>
      </c>
      <c r="I223" s="115" t="s">
        <v>296</v>
      </c>
      <c r="J223" s="228">
        <v>1.6</v>
      </c>
      <c r="K223" s="228">
        <v>1.6</v>
      </c>
      <c r="L223" s="14">
        <v>4980.0</v>
      </c>
      <c r="M223" s="14">
        <f t="shared" si="1"/>
        <v>3112.5</v>
      </c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>
      <c r="A224" s="225">
        <v>223.0</v>
      </c>
      <c r="B224" s="17">
        <v>163.0</v>
      </c>
      <c r="C224" s="160" t="s">
        <v>2119</v>
      </c>
      <c r="D224" s="115" t="s">
        <v>2120</v>
      </c>
      <c r="E224" s="115" t="s">
        <v>2121</v>
      </c>
      <c r="F224" s="227" t="s">
        <v>2122</v>
      </c>
      <c r="G224" s="104" t="s">
        <v>22</v>
      </c>
      <c r="H224" s="115" t="s">
        <v>61</v>
      </c>
      <c r="I224" s="115" t="s">
        <v>296</v>
      </c>
      <c r="J224" s="228">
        <v>1.8</v>
      </c>
      <c r="K224" s="228">
        <v>1.8</v>
      </c>
      <c r="L224" s="14">
        <v>4980.0</v>
      </c>
      <c r="M224" s="14">
        <f t="shared" si="1"/>
        <v>2766.666667</v>
      </c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>
      <c r="A225" s="225">
        <v>224.0</v>
      </c>
      <c r="B225" s="17">
        <v>174.0</v>
      </c>
      <c r="C225" s="160" t="s">
        <v>2123</v>
      </c>
      <c r="D225" s="115" t="s">
        <v>79</v>
      </c>
      <c r="E225" s="115" t="s">
        <v>2124</v>
      </c>
      <c r="F225" s="227" t="s">
        <v>55</v>
      </c>
      <c r="G225" s="104" t="s">
        <v>13</v>
      </c>
      <c r="H225" s="115" t="s">
        <v>61</v>
      </c>
      <c r="I225" s="115" t="s">
        <v>296</v>
      </c>
      <c r="J225" s="228">
        <v>1.8</v>
      </c>
      <c r="K225" s="228">
        <v>1.8</v>
      </c>
      <c r="L225" s="14">
        <v>4980.0</v>
      </c>
      <c r="M225" s="14">
        <f t="shared" si="1"/>
        <v>2766.666667</v>
      </c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>
      <c r="A226" s="225">
        <v>225.0</v>
      </c>
      <c r="B226" s="17">
        <v>168.0</v>
      </c>
      <c r="C226" s="160">
        <v>170617.0</v>
      </c>
      <c r="D226" s="227" t="s">
        <v>2125</v>
      </c>
      <c r="E226" s="227" t="s">
        <v>2126</v>
      </c>
      <c r="F226" s="227" t="s">
        <v>2127</v>
      </c>
      <c r="G226" s="104" t="s">
        <v>22</v>
      </c>
      <c r="H226" s="115" t="s">
        <v>98</v>
      </c>
      <c r="I226" s="115" t="s">
        <v>296</v>
      </c>
      <c r="J226" s="228">
        <v>1.8</v>
      </c>
      <c r="K226" s="228">
        <v>1.8</v>
      </c>
      <c r="L226" s="14">
        <v>4980.0</v>
      </c>
      <c r="M226" s="14">
        <f t="shared" si="1"/>
        <v>2766.666667</v>
      </c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>
      <c r="A227" s="225">
        <v>226.0</v>
      </c>
      <c r="B227" s="17">
        <v>155.0</v>
      </c>
      <c r="C227" s="160">
        <v>189267.0</v>
      </c>
      <c r="D227" s="227" t="s">
        <v>2128</v>
      </c>
      <c r="E227" s="227" t="s">
        <v>2129</v>
      </c>
      <c r="F227" s="227" t="s">
        <v>59</v>
      </c>
      <c r="G227" s="104" t="s">
        <v>13</v>
      </c>
      <c r="H227" s="115" t="s">
        <v>61</v>
      </c>
      <c r="I227" s="115" t="s">
        <v>296</v>
      </c>
      <c r="J227" s="228">
        <v>1.8</v>
      </c>
      <c r="K227" s="228">
        <v>1.8</v>
      </c>
      <c r="L227" s="14">
        <v>4980.0</v>
      </c>
      <c r="M227" s="14">
        <f t="shared" si="1"/>
        <v>2766.666667</v>
      </c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>
      <c r="A228" s="225">
        <v>227.0</v>
      </c>
      <c r="B228" s="17">
        <v>172.0</v>
      </c>
      <c r="C228" s="160">
        <v>290329.0</v>
      </c>
      <c r="D228" s="227" t="s">
        <v>672</v>
      </c>
      <c r="E228" s="227" t="s">
        <v>316</v>
      </c>
      <c r="F228" s="227" t="s">
        <v>2130</v>
      </c>
      <c r="G228" s="104" t="s">
        <v>13</v>
      </c>
      <c r="H228" s="115" t="s">
        <v>61</v>
      </c>
      <c r="I228" s="115" t="s">
        <v>296</v>
      </c>
      <c r="J228" s="228">
        <v>1.8</v>
      </c>
      <c r="K228" s="228">
        <v>1.8</v>
      </c>
      <c r="L228" s="14">
        <v>4980.0</v>
      </c>
      <c r="M228" s="14">
        <f t="shared" si="1"/>
        <v>2766.666667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>
      <c r="A229" s="225">
        <v>228.0</v>
      </c>
      <c r="B229" s="17">
        <v>165.0</v>
      </c>
      <c r="C229" s="160">
        <v>280377.0</v>
      </c>
      <c r="D229" s="227" t="s">
        <v>2131</v>
      </c>
      <c r="E229" s="227" t="s">
        <v>2132</v>
      </c>
      <c r="F229" s="227" t="s">
        <v>494</v>
      </c>
      <c r="G229" s="104" t="s">
        <v>22</v>
      </c>
      <c r="H229" s="115" t="s">
        <v>275</v>
      </c>
      <c r="I229" s="115" t="s">
        <v>296</v>
      </c>
      <c r="J229" s="228">
        <v>1.8</v>
      </c>
      <c r="K229" s="228">
        <v>1.8</v>
      </c>
      <c r="L229" s="14">
        <v>4980.0</v>
      </c>
      <c r="M229" s="14">
        <f t="shared" si="1"/>
        <v>2766.666667</v>
      </c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>
      <c r="A230" s="225">
        <v>229.0</v>
      </c>
      <c r="B230" s="17">
        <v>154.0</v>
      </c>
      <c r="C230" s="160" t="s">
        <v>2133</v>
      </c>
      <c r="D230" s="227" t="s">
        <v>65</v>
      </c>
      <c r="E230" s="227" t="s">
        <v>2134</v>
      </c>
      <c r="F230" s="227" t="s">
        <v>2135</v>
      </c>
      <c r="G230" s="104" t="s">
        <v>13</v>
      </c>
      <c r="H230" s="115" t="s">
        <v>2136</v>
      </c>
      <c r="I230" s="115" t="s">
        <v>296</v>
      </c>
      <c r="J230" s="228">
        <v>1.8</v>
      </c>
      <c r="K230" s="228">
        <v>1.8</v>
      </c>
      <c r="L230" s="14">
        <v>4980.0</v>
      </c>
      <c r="M230" s="14">
        <f t="shared" si="1"/>
        <v>2766.666667</v>
      </c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>
      <c r="A231" s="225">
        <v>230.0</v>
      </c>
      <c r="B231" s="17">
        <v>161.0</v>
      </c>
      <c r="C231" s="160">
        <v>295571.0</v>
      </c>
      <c r="D231" s="227" t="s">
        <v>2137</v>
      </c>
      <c r="E231" s="227" t="s">
        <v>2138</v>
      </c>
      <c r="F231" s="227" t="s">
        <v>37</v>
      </c>
      <c r="G231" s="104" t="s">
        <v>22</v>
      </c>
      <c r="H231" s="115" t="s">
        <v>61</v>
      </c>
      <c r="I231" s="115" t="s">
        <v>296</v>
      </c>
      <c r="J231" s="228">
        <v>1.8</v>
      </c>
      <c r="K231" s="228">
        <v>1.8</v>
      </c>
      <c r="L231" s="14">
        <v>4980.0</v>
      </c>
      <c r="M231" s="14">
        <f t="shared" si="1"/>
        <v>2766.666667</v>
      </c>
      <c r="N231" s="14">
        <f>SUM(M207:M231)</f>
        <v>80381.54762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>
      <c r="A232" s="225">
        <v>231.0</v>
      </c>
      <c r="B232" s="30">
        <v>242.0</v>
      </c>
      <c r="C232" s="160" t="s">
        <v>2139</v>
      </c>
      <c r="D232" s="227" t="s">
        <v>1288</v>
      </c>
      <c r="E232" s="227" t="s">
        <v>24</v>
      </c>
      <c r="F232" s="227" t="s">
        <v>2140</v>
      </c>
      <c r="G232" s="116" t="s">
        <v>13</v>
      </c>
      <c r="H232" s="115" t="s">
        <v>2141</v>
      </c>
      <c r="I232" s="115" t="s">
        <v>342</v>
      </c>
      <c r="J232" s="228">
        <v>1.2</v>
      </c>
      <c r="K232" s="228">
        <v>1.2</v>
      </c>
      <c r="L232" s="14">
        <v>4980.0</v>
      </c>
      <c r="M232" s="240">
        <f t="shared" si="1"/>
        <v>4150</v>
      </c>
      <c r="N232" s="241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>
      <c r="A233" s="225">
        <v>232.0</v>
      </c>
      <c r="B233" s="30">
        <v>230.0</v>
      </c>
      <c r="C233" s="160" t="s">
        <v>2142</v>
      </c>
      <c r="D233" s="227" t="s">
        <v>2143</v>
      </c>
      <c r="E233" s="227" t="s">
        <v>2144</v>
      </c>
      <c r="F233" s="227" t="s">
        <v>33</v>
      </c>
      <c r="G233" s="116" t="s">
        <v>13</v>
      </c>
      <c r="H233" s="115" t="s">
        <v>537</v>
      </c>
      <c r="I233" s="115" t="s">
        <v>342</v>
      </c>
      <c r="J233" s="228">
        <v>1.4</v>
      </c>
      <c r="K233" s="228">
        <v>1.4</v>
      </c>
      <c r="L233" s="14">
        <v>4980.0</v>
      </c>
      <c r="M233" s="240">
        <f t="shared" si="1"/>
        <v>3557.142857</v>
      </c>
      <c r="N233" s="241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>
      <c r="A234" s="225">
        <v>233.0</v>
      </c>
      <c r="B234" s="30">
        <v>239.0</v>
      </c>
      <c r="C234" s="160" t="s">
        <v>2145</v>
      </c>
      <c r="D234" s="227" t="s">
        <v>276</v>
      </c>
      <c r="E234" s="227" t="s">
        <v>2146</v>
      </c>
      <c r="F234" s="227" t="s">
        <v>175</v>
      </c>
      <c r="G234" s="116" t="s">
        <v>13</v>
      </c>
      <c r="H234" s="115" t="s">
        <v>422</v>
      </c>
      <c r="I234" s="115" t="s">
        <v>342</v>
      </c>
      <c r="J234" s="228">
        <v>1.4</v>
      </c>
      <c r="K234" s="228">
        <v>1.4</v>
      </c>
      <c r="L234" s="14">
        <v>4980.0</v>
      </c>
      <c r="M234" s="240">
        <f t="shared" si="1"/>
        <v>3557.142857</v>
      </c>
      <c r="N234" s="241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>
      <c r="A235" s="225">
        <v>234.0</v>
      </c>
      <c r="B235" s="30">
        <v>253.0</v>
      </c>
      <c r="C235" s="160" t="s">
        <v>2147</v>
      </c>
      <c r="D235" s="227" t="s">
        <v>2148</v>
      </c>
      <c r="E235" s="227" t="s">
        <v>2149</v>
      </c>
      <c r="F235" s="227" t="s">
        <v>363</v>
      </c>
      <c r="G235" s="104" t="s">
        <v>13</v>
      </c>
      <c r="H235" s="115" t="s">
        <v>371</v>
      </c>
      <c r="I235" s="115" t="s">
        <v>342</v>
      </c>
      <c r="J235" s="228">
        <v>1.6</v>
      </c>
      <c r="K235" s="228">
        <v>1.6</v>
      </c>
      <c r="L235" s="14">
        <v>4980.0</v>
      </c>
      <c r="M235" s="240">
        <f t="shared" si="1"/>
        <v>3112.5</v>
      </c>
      <c r="N235" s="241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>
      <c r="A236" s="225">
        <v>235.0</v>
      </c>
      <c r="B236" s="30">
        <v>176.0</v>
      </c>
      <c r="C236" s="160" t="s">
        <v>2150</v>
      </c>
      <c r="D236" s="227" t="s">
        <v>16</v>
      </c>
      <c r="E236" s="227" t="s">
        <v>2151</v>
      </c>
      <c r="F236" s="227" t="s">
        <v>2152</v>
      </c>
      <c r="G236" s="116" t="s">
        <v>13</v>
      </c>
      <c r="H236" s="115" t="s">
        <v>2153</v>
      </c>
      <c r="I236" s="115" t="s">
        <v>355</v>
      </c>
      <c r="J236" s="228">
        <v>1.2</v>
      </c>
      <c r="K236" s="228">
        <v>1.2</v>
      </c>
      <c r="L236" s="14">
        <v>4980.0</v>
      </c>
      <c r="M236" s="240">
        <f t="shared" si="1"/>
        <v>4150</v>
      </c>
      <c r="N236" s="241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>
      <c r="A237" s="225">
        <v>236.0</v>
      </c>
      <c r="B237" s="30">
        <v>178.0</v>
      </c>
      <c r="C237" s="160" t="s">
        <v>2154</v>
      </c>
      <c r="D237" s="227" t="s">
        <v>2155</v>
      </c>
      <c r="E237" s="227" t="s">
        <v>2156</v>
      </c>
      <c r="F237" s="227" t="s">
        <v>2157</v>
      </c>
      <c r="G237" s="116" t="s">
        <v>13</v>
      </c>
      <c r="H237" s="115" t="s">
        <v>98</v>
      </c>
      <c r="I237" s="115" t="s">
        <v>355</v>
      </c>
      <c r="J237" s="228">
        <v>1.2</v>
      </c>
      <c r="K237" s="228">
        <v>1.2</v>
      </c>
      <c r="L237" s="14">
        <v>4980.0</v>
      </c>
      <c r="M237" s="240">
        <f t="shared" si="1"/>
        <v>4150</v>
      </c>
      <c r="N237" s="241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>
      <c r="A238" s="225">
        <v>237.0</v>
      </c>
      <c r="B238" s="30">
        <v>181.0</v>
      </c>
      <c r="C238" s="160" t="s">
        <v>2158</v>
      </c>
      <c r="D238" s="227" t="s">
        <v>589</v>
      </c>
      <c r="E238" s="227" t="s">
        <v>2159</v>
      </c>
      <c r="F238" s="227" t="s">
        <v>383</v>
      </c>
      <c r="G238" s="116" t="s">
        <v>13</v>
      </c>
      <c r="H238" s="115" t="s">
        <v>379</v>
      </c>
      <c r="I238" s="115" t="s">
        <v>355</v>
      </c>
      <c r="J238" s="228">
        <v>1.2</v>
      </c>
      <c r="K238" s="228">
        <v>1.2</v>
      </c>
      <c r="L238" s="14">
        <v>4980.0</v>
      </c>
      <c r="M238" s="240">
        <f t="shared" si="1"/>
        <v>4150</v>
      </c>
      <c r="N238" s="241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>
      <c r="A239" s="225">
        <v>238.0</v>
      </c>
      <c r="B239" s="30">
        <v>184.0</v>
      </c>
      <c r="C239" s="160" t="s">
        <v>2160</v>
      </c>
      <c r="D239" s="227" t="s">
        <v>2161</v>
      </c>
      <c r="E239" s="227" t="s">
        <v>2162</v>
      </c>
      <c r="F239" s="227" t="s">
        <v>2163</v>
      </c>
      <c r="G239" s="116" t="s">
        <v>13</v>
      </c>
      <c r="H239" s="115" t="s">
        <v>395</v>
      </c>
      <c r="I239" s="115" t="s">
        <v>355</v>
      </c>
      <c r="J239" s="228">
        <v>1.2</v>
      </c>
      <c r="K239" s="228">
        <v>1.2</v>
      </c>
      <c r="L239" s="14">
        <v>4980.0</v>
      </c>
      <c r="M239" s="240">
        <f t="shared" si="1"/>
        <v>4150</v>
      </c>
      <c r="N239" s="241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>
      <c r="A240" s="225">
        <v>239.0</v>
      </c>
      <c r="B240" s="30">
        <v>185.0</v>
      </c>
      <c r="C240" s="160" t="s">
        <v>2164</v>
      </c>
      <c r="D240" s="114" t="s">
        <v>1863</v>
      </c>
      <c r="E240" s="114" t="s">
        <v>2165</v>
      </c>
      <c r="F240" s="114" t="s">
        <v>1289</v>
      </c>
      <c r="G240" s="116" t="s">
        <v>13</v>
      </c>
      <c r="H240" s="115" t="s">
        <v>275</v>
      </c>
      <c r="I240" s="115" t="s">
        <v>355</v>
      </c>
      <c r="J240" s="228">
        <v>1.2</v>
      </c>
      <c r="K240" s="228">
        <v>1.2</v>
      </c>
      <c r="L240" s="14">
        <v>4980.0</v>
      </c>
      <c r="M240" s="240">
        <f t="shared" si="1"/>
        <v>4150</v>
      </c>
      <c r="N240" s="241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>
      <c r="A241" s="225">
        <v>240.0</v>
      </c>
      <c r="B241" s="30">
        <v>188.0</v>
      </c>
      <c r="C241" s="160" t="s">
        <v>2166</v>
      </c>
      <c r="D241" s="235" t="s">
        <v>2167</v>
      </c>
      <c r="E241" s="227" t="s">
        <v>448</v>
      </c>
      <c r="F241" s="235" t="s">
        <v>17</v>
      </c>
      <c r="G241" s="116" t="s">
        <v>13</v>
      </c>
      <c r="H241" s="115" t="s">
        <v>412</v>
      </c>
      <c r="I241" s="115" t="s">
        <v>355</v>
      </c>
      <c r="J241" s="228">
        <v>1.2</v>
      </c>
      <c r="K241" s="228">
        <v>1.2</v>
      </c>
      <c r="L241" s="14">
        <v>4980.0</v>
      </c>
      <c r="M241" s="240">
        <f t="shared" si="1"/>
        <v>4150</v>
      </c>
      <c r="N241" s="241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>
      <c r="A242" s="225">
        <v>241.0</v>
      </c>
      <c r="B242" s="30">
        <v>54.0</v>
      </c>
      <c r="C242" s="160" t="s">
        <v>2168</v>
      </c>
      <c r="D242" s="227" t="s">
        <v>2169</v>
      </c>
      <c r="E242" s="227" t="s">
        <v>693</v>
      </c>
      <c r="F242" s="227" t="s">
        <v>2170</v>
      </c>
      <c r="G242" s="116" t="s">
        <v>13</v>
      </c>
      <c r="H242" s="115" t="s">
        <v>14</v>
      </c>
      <c r="I242" s="115" t="s">
        <v>355</v>
      </c>
      <c r="J242" s="228">
        <v>1.2</v>
      </c>
      <c r="K242" s="228">
        <v>1.2</v>
      </c>
      <c r="L242" s="14">
        <v>4980.0</v>
      </c>
      <c r="M242" s="240">
        <f t="shared" si="1"/>
        <v>4150</v>
      </c>
      <c r="N242" s="6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>
      <c r="A243" s="225">
        <v>242.0</v>
      </c>
      <c r="B243" s="30">
        <v>189.0</v>
      </c>
      <c r="C243" s="160" t="s">
        <v>2171</v>
      </c>
      <c r="D243" s="227" t="s">
        <v>2172</v>
      </c>
      <c r="E243" s="227" t="s">
        <v>2173</v>
      </c>
      <c r="F243" s="227" t="s">
        <v>415</v>
      </c>
      <c r="G243" s="116" t="s">
        <v>13</v>
      </c>
      <c r="H243" s="115" t="s">
        <v>232</v>
      </c>
      <c r="I243" s="115" t="s">
        <v>355</v>
      </c>
      <c r="J243" s="228">
        <v>1.2</v>
      </c>
      <c r="K243" s="228">
        <v>1.2</v>
      </c>
      <c r="L243" s="14">
        <v>4980.0</v>
      </c>
      <c r="M243" s="240">
        <f t="shared" si="1"/>
        <v>4150</v>
      </c>
      <c r="N243" s="241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>
      <c r="A244" s="225">
        <v>243.0</v>
      </c>
      <c r="B244" s="30">
        <v>191.0</v>
      </c>
      <c r="C244" s="160" t="s">
        <v>2174</v>
      </c>
      <c r="D244" s="114" t="s">
        <v>62</v>
      </c>
      <c r="E244" s="114" t="s">
        <v>1351</v>
      </c>
      <c r="F244" s="114" t="s">
        <v>430</v>
      </c>
      <c r="G244" s="116" t="s">
        <v>13</v>
      </c>
      <c r="H244" s="115" t="s">
        <v>61</v>
      </c>
      <c r="I244" s="115" t="s">
        <v>355</v>
      </c>
      <c r="J244" s="228">
        <v>1.2</v>
      </c>
      <c r="K244" s="228">
        <v>1.2</v>
      </c>
      <c r="L244" s="14">
        <v>4980.0</v>
      </c>
      <c r="M244" s="240">
        <f t="shared" si="1"/>
        <v>4150</v>
      </c>
      <c r="N244" s="241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>
      <c r="A245" s="225">
        <v>244.0</v>
      </c>
      <c r="B245" s="30">
        <v>193.0</v>
      </c>
      <c r="C245" s="160" t="s">
        <v>2175</v>
      </c>
      <c r="D245" s="227" t="s">
        <v>47</v>
      </c>
      <c r="E245" s="227" t="s">
        <v>440</v>
      </c>
      <c r="F245" s="227" t="s">
        <v>2176</v>
      </c>
      <c r="G245" s="116" t="s">
        <v>13</v>
      </c>
      <c r="H245" s="115" t="s">
        <v>205</v>
      </c>
      <c r="I245" s="115" t="s">
        <v>355</v>
      </c>
      <c r="J245" s="228">
        <v>1.2</v>
      </c>
      <c r="K245" s="228">
        <v>1.2</v>
      </c>
      <c r="L245" s="14">
        <v>4980.0</v>
      </c>
      <c r="M245" s="240">
        <f t="shared" si="1"/>
        <v>4150</v>
      </c>
      <c r="N245" s="241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>
      <c r="A246" s="225">
        <v>245.0</v>
      </c>
      <c r="B246" s="30">
        <v>196.0</v>
      </c>
      <c r="C246" s="160" t="s">
        <v>2177</v>
      </c>
      <c r="D246" s="227" t="s">
        <v>2178</v>
      </c>
      <c r="E246" s="227" t="s">
        <v>2179</v>
      </c>
      <c r="F246" s="227" t="s">
        <v>1329</v>
      </c>
      <c r="G246" s="116" t="s">
        <v>13</v>
      </c>
      <c r="H246" s="115" t="s">
        <v>1860</v>
      </c>
      <c r="I246" s="115" t="s">
        <v>355</v>
      </c>
      <c r="J246" s="228">
        <v>1.2</v>
      </c>
      <c r="K246" s="228">
        <v>1.2</v>
      </c>
      <c r="L246" s="14">
        <v>4980.0</v>
      </c>
      <c r="M246" s="240">
        <f t="shared" si="1"/>
        <v>4150</v>
      </c>
      <c r="N246" s="241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>
      <c r="A247" s="225">
        <v>246.0</v>
      </c>
      <c r="B247" s="30">
        <v>197.0</v>
      </c>
      <c r="C247" s="160" t="s">
        <v>2180</v>
      </c>
      <c r="D247" s="114" t="s">
        <v>420</v>
      </c>
      <c r="E247" s="114" t="s">
        <v>1496</v>
      </c>
      <c r="F247" s="114" t="s">
        <v>2181</v>
      </c>
      <c r="G247" s="116" t="s">
        <v>13</v>
      </c>
      <c r="H247" s="115" t="s">
        <v>64</v>
      </c>
      <c r="I247" s="115" t="s">
        <v>355</v>
      </c>
      <c r="J247" s="228">
        <v>1.2</v>
      </c>
      <c r="K247" s="228">
        <v>1.2</v>
      </c>
      <c r="L247" s="14">
        <v>4980.0</v>
      </c>
      <c r="M247" s="240">
        <f t="shared" si="1"/>
        <v>4150</v>
      </c>
      <c r="N247" s="241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>
      <c r="A248" s="225">
        <v>247.0</v>
      </c>
      <c r="B248" s="30">
        <v>198.0</v>
      </c>
      <c r="C248" s="160" t="s">
        <v>2182</v>
      </c>
      <c r="D248" s="227" t="s">
        <v>2183</v>
      </c>
      <c r="E248" s="227" t="s">
        <v>2184</v>
      </c>
      <c r="F248" s="227" t="s">
        <v>2185</v>
      </c>
      <c r="G248" s="116" t="s">
        <v>13</v>
      </c>
      <c r="H248" s="115" t="s">
        <v>2153</v>
      </c>
      <c r="I248" s="115" t="s">
        <v>355</v>
      </c>
      <c r="J248" s="228">
        <v>1.2</v>
      </c>
      <c r="K248" s="228">
        <v>1.2</v>
      </c>
      <c r="L248" s="14">
        <v>4980.0</v>
      </c>
      <c r="M248" s="240">
        <f t="shared" si="1"/>
        <v>4150</v>
      </c>
      <c r="N248" s="241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>
      <c r="A249" s="225">
        <v>248.0</v>
      </c>
      <c r="B249" s="30">
        <v>199.0</v>
      </c>
      <c r="C249" s="160" t="s">
        <v>2186</v>
      </c>
      <c r="D249" s="227" t="s">
        <v>58</v>
      </c>
      <c r="E249" s="227" t="s">
        <v>1705</v>
      </c>
      <c r="F249" s="227" t="s">
        <v>1087</v>
      </c>
      <c r="G249" s="116" t="s">
        <v>13</v>
      </c>
      <c r="H249" s="115" t="s">
        <v>537</v>
      </c>
      <c r="I249" s="115" t="s">
        <v>355</v>
      </c>
      <c r="J249" s="228">
        <v>1.2</v>
      </c>
      <c r="K249" s="228">
        <v>1.2</v>
      </c>
      <c r="L249" s="14">
        <v>4980.0</v>
      </c>
      <c r="M249" s="240">
        <f t="shared" si="1"/>
        <v>4150</v>
      </c>
      <c r="N249" s="241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>
      <c r="A250" s="225">
        <v>249.0</v>
      </c>
      <c r="B250" s="30">
        <v>200.0</v>
      </c>
      <c r="C250" s="160" t="s">
        <v>2187</v>
      </c>
      <c r="D250" s="114" t="s">
        <v>2188</v>
      </c>
      <c r="E250" s="114" t="s">
        <v>1064</v>
      </c>
      <c r="F250" s="114" t="s">
        <v>494</v>
      </c>
      <c r="G250" s="116" t="s">
        <v>13</v>
      </c>
      <c r="H250" s="115" t="s">
        <v>2034</v>
      </c>
      <c r="I250" s="115" t="s">
        <v>355</v>
      </c>
      <c r="J250" s="228">
        <v>1.2</v>
      </c>
      <c r="K250" s="228">
        <v>1.2</v>
      </c>
      <c r="L250" s="14">
        <v>4980.0</v>
      </c>
      <c r="M250" s="240">
        <f t="shared" si="1"/>
        <v>4150</v>
      </c>
      <c r="N250" s="241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>
      <c r="A251" s="225">
        <v>250.0</v>
      </c>
      <c r="B251" s="30">
        <v>202.0</v>
      </c>
      <c r="C251" s="160" t="s">
        <v>2189</v>
      </c>
      <c r="D251" s="227" t="s">
        <v>2190</v>
      </c>
      <c r="E251" s="227" t="s">
        <v>2191</v>
      </c>
      <c r="F251" s="227" t="s">
        <v>2192</v>
      </c>
      <c r="G251" s="116" t="s">
        <v>13</v>
      </c>
      <c r="H251" s="115" t="s">
        <v>379</v>
      </c>
      <c r="I251" s="115" t="s">
        <v>355</v>
      </c>
      <c r="J251" s="228">
        <v>1.2</v>
      </c>
      <c r="K251" s="228">
        <v>1.2</v>
      </c>
      <c r="L251" s="14">
        <v>4980.0</v>
      </c>
      <c r="M251" s="240">
        <f t="shared" si="1"/>
        <v>4150</v>
      </c>
      <c r="N251" s="241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>
      <c r="A252" s="225">
        <v>251.0</v>
      </c>
      <c r="B252" s="30">
        <v>203.0</v>
      </c>
      <c r="C252" s="160" t="s">
        <v>2193</v>
      </c>
      <c r="D252" s="235" t="s">
        <v>2194</v>
      </c>
      <c r="E252" s="227" t="s">
        <v>146</v>
      </c>
      <c r="F252" s="235" t="s">
        <v>1368</v>
      </c>
      <c r="G252" s="116" t="s">
        <v>13</v>
      </c>
      <c r="H252" s="115" t="s">
        <v>422</v>
      </c>
      <c r="I252" s="115" t="s">
        <v>355</v>
      </c>
      <c r="J252" s="228">
        <v>1.2</v>
      </c>
      <c r="K252" s="228">
        <v>1.2</v>
      </c>
      <c r="L252" s="14">
        <v>4980.0</v>
      </c>
      <c r="M252" s="240">
        <f t="shared" si="1"/>
        <v>4150</v>
      </c>
      <c r="N252" s="241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>
      <c r="A253" s="225">
        <v>252.0</v>
      </c>
      <c r="B253" s="30">
        <v>204.0</v>
      </c>
      <c r="C253" s="160" t="s">
        <v>2195</v>
      </c>
      <c r="D253" s="235" t="s">
        <v>2196</v>
      </c>
      <c r="E253" s="227" t="s">
        <v>146</v>
      </c>
      <c r="F253" s="235" t="s">
        <v>533</v>
      </c>
      <c r="G253" s="116" t="s">
        <v>13</v>
      </c>
      <c r="H253" s="115" t="s">
        <v>643</v>
      </c>
      <c r="I253" s="115" t="s">
        <v>355</v>
      </c>
      <c r="J253" s="228">
        <v>1.2</v>
      </c>
      <c r="K253" s="228">
        <v>1.2</v>
      </c>
      <c r="L253" s="14">
        <v>4980.0</v>
      </c>
      <c r="M253" s="240">
        <f t="shared" si="1"/>
        <v>4150</v>
      </c>
      <c r="N253" s="241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>
      <c r="A254" s="225">
        <v>253.0</v>
      </c>
      <c r="B254" s="30">
        <v>205.0</v>
      </c>
      <c r="C254" s="160" t="s">
        <v>2197</v>
      </c>
      <c r="D254" s="114" t="s">
        <v>2198</v>
      </c>
      <c r="E254" s="114" t="s">
        <v>2199</v>
      </c>
      <c r="F254" s="114" t="s">
        <v>2200</v>
      </c>
      <c r="G254" s="116" t="s">
        <v>22</v>
      </c>
      <c r="H254" s="115" t="s">
        <v>2201</v>
      </c>
      <c r="I254" s="115" t="s">
        <v>355</v>
      </c>
      <c r="J254" s="228">
        <v>1.2</v>
      </c>
      <c r="K254" s="228">
        <v>1.2</v>
      </c>
      <c r="L254" s="14">
        <v>4980.0</v>
      </c>
      <c r="M254" s="240">
        <f t="shared" si="1"/>
        <v>4150</v>
      </c>
      <c r="N254" s="241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>
      <c r="A255" s="225">
        <v>254.0</v>
      </c>
      <c r="B255" s="30">
        <v>206.0</v>
      </c>
      <c r="C255" s="160" t="s">
        <v>2202</v>
      </c>
      <c r="D255" s="114" t="s">
        <v>2203</v>
      </c>
      <c r="E255" s="114" t="s">
        <v>339</v>
      </c>
      <c r="F255" s="114" t="s">
        <v>2204</v>
      </c>
      <c r="G255" s="116" t="s">
        <v>13</v>
      </c>
      <c r="H255" s="115" t="s">
        <v>119</v>
      </c>
      <c r="I255" s="115" t="s">
        <v>355</v>
      </c>
      <c r="J255" s="228">
        <v>1.2</v>
      </c>
      <c r="K255" s="228">
        <v>1.2</v>
      </c>
      <c r="L255" s="14">
        <v>4980.0</v>
      </c>
      <c r="M255" s="240">
        <f t="shared" si="1"/>
        <v>4150</v>
      </c>
      <c r="N255" s="241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>
      <c r="A256" s="225">
        <v>255.0</v>
      </c>
      <c r="B256" s="30">
        <v>208.0</v>
      </c>
      <c r="C256" s="160" t="s">
        <v>2205</v>
      </c>
      <c r="D256" s="235" t="s">
        <v>2206</v>
      </c>
      <c r="E256" s="227" t="s">
        <v>2207</v>
      </c>
      <c r="F256" s="235" t="s">
        <v>415</v>
      </c>
      <c r="G256" s="116" t="s">
        <v>13</v>
      </c>
      <c r="H256" s="115" t="s">
        <v>77</v>
      </c>
      <c r="I256" s="115" t="s">
        <v>355</v>
      </c>
      <c r="J256" s="228">
        <v>1.2</v>
      </c>
      <c r="K256" s="228">
        <v>1.2</v>
      </c>
      <c r="L256" s="14">
        <v>4980.0</v>
      </c>
      <c r="M256" s="240">
        <f t="shared" si="1"/>
        <v>4150</v>
      </c>
      <c r="N256" s="241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>
      <c r="A257" s="225">
        <v>256.0</v>
      </c>
      <c r="B257" s="30">
        <v>209.0</v>
      </c>
      <c r="C257" s="160" t="s">
        <v>2208</v>
      </c>
      <c r="D257" s="227" t="s">
        <v>26</v>
      </c>
      <c r="E257" s="227" t="s">
        <v>1361</v>
      </c>
      <c r="F257" s="227" t="s">
        <v>2209</v>
      </c>
      <c r="G257" s="116" t="s">
        <v>13</v>
      </c>
      <c r="H257" s="115" t="s">
        <v>2210</v>
      </c>
      <c r="I257" s="115" t="s">
        <v>355</v>
      </c>
      <c r="J257" s="228">
        <v>1.2</v>
      </c>
      <c r="K257" s="228">
        <v>1.2</v>
      </c>
      <c r="L257" s="14">
        <v>4980.0</v>
      </c>
      <c r="M257" s="240">
        <f t="shared" si="1"/>
        <v>4150</v>
      </c>
      <c r="N257" s="241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>
      <c r="A258" s="225">
        <v>257.0</v>
      </c>
      <c r="B258" s="30">
        <v>210.0</v>
      </c>
      <c r="C258" s="160" t="s">
        <v>2211</v>
      </c>
      <c r="D258" s="114" t="s">
        <v>2212</v>
      </c>
      <c r="E258" s="114" t="s">
        <v>486</v>
      </c>
      <c r="F258" s="114" t="s">
        <v>1285</v>
      </c>
      <c r="G258" s="116" t="s">
        <v>22</v>
      </c>
      <c r="H258" s="115" t="s">
        <v>64</v>
      </c>
      <c r="I258" s="115" t="s">
        <v>355</v>
      </c>
      <c r="J258" s="228">
        <v>1.2</v>
      </c>
      <c r="K258" s="228">
        <v>1.2</v>
      </c>
      <c r="L258" s="14">
        <v>4980.0</v>
      </c>
      <c r="M258" s="240">
        <f t="shared" si="1"/>
        <v>4150</v>
      </c>
      <c r="N258" s="241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>
      <c r="A259" s="225">
        <v>258.0</v>
      </c>
      <c r="B259" s="30">
        <v>213.0</v>
      </c>
      <c r="C259" s="160" t="s">
        <v>2213</v>
      </c>
      <c r="D259" s="227" t="s">
        <v>2214</v>
      </c>
      <c r="E259" s="227" t="s">
        <v>2215</v>
      </c>
      <c r="F259" s="227" t="s">
        <v>2216</v>
      </c>
      <c r="G259" s="116" t="s">
        <v>22</v>
      </c>
      <c r="H259" s="115" t="s">
        <v>232</v>
      </c>
      <c r="I259" s="115" t="s">
        <v>355</v>
      </c>
      <c r="J259" s="228">
        <v>1.2</v>
      </c>
      <c r="K259" s="228">
        <v>1.2</v>
      </c>
      <c r="L259" s="14">
        <v>4980.0</v>
      </c>
      <c r="M259" s="240">
        <f t="shared" si="1"/>
        <v>4150</v>
      </c>
      <c r="N259" s="241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>
      <c r="A260" s="225">
        <v>259.0</v>
      </c>
      <c r="B260" s="30">
        <v>215.0</v>
      </c>
      <c r="C260" s="160" t="s">
        <v>2217</v>
      </c>
      <c r="D260" s="227" t="s">
        <v>173</v>
      </c>
      <c r="E260" s="227" t="s">
        <v>39</v>
      </c>
      <c r="F260" s="235" t="s">
        <v>37</v>
      </c>
      <c r="G260" s="116" t="s">
        <v>13</v>
      </c>
      <c r="H260" s="115" t="s">
        <v>61</v>
      </c>
      <c r="I260" s="115" t="s">
        <v>355</v>
      </c>
      <c r="J260" s="228">
        <v>1.2</v>
      </c>
      <c r="K260" s="228">
        <v>1.2</v>
      </c>
      <c r="L260" s="14">
        <v>4980.0</v>
      </c>
      <c r="M260" s="240">
        <f t="shared" si="1"/>
        <v>4150</v>
      </c>
      <c r="N260" s="241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>
      <c r="A261" s="225">
        <v>260.0</v>
      </c>
      <c r="B261" s="30">
        <v>218.0</v>
      </c>
      <c r="C261" s="160" t="s">
        <v>2218</v>
      </c>
      <c r="D261" s="227" t="s">
        <v>1781</v>
      </c>
      <c r="E261" s="227" t="s">
        <v>2219</v>
      </c>
      <c r="F261" s="227" t="s">
        <v>2220</v>
      </c>
      <c r="G261" s="116" t="s">
        <v>13</v>
      </c>
      <c r="H261" s="115" t="s">
        <v>537</v>
      </c>
      <c r="I261" s="115" t="s">
        <v>355</v>
      </c>
      <c r="J261" s="228">
        <v>1.2</v>
      </c>
      <c r="K261" s="228">
        <v>1.2</v>
      </c>
      <c r="L261" s="14">
        <v>4980.0</v>
      </c>
      <c r="M261" s="240">
        <f t="shared" si="1"/>
        <v>4150</v>
      </c>
      <c r="N261" s="241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>
      <c r="A262" s="225">
        <v>261.0</v>
      </c>
      <c r="B262" s="30">
        <v>220.0</v>
      </c>
      <c r="C262" s="160" t="s">
        <v>2221</v>
      </c>
      <c r="D262" s="227" t="s">
        <v>2222</v>
      </c>
      <c r="E262" s="227" t="s">
        <v>327</v>
      </c>
      <c r="F262" s="227" t="s">
        <v>837</v>
      </c>
      <c r="G262" s="116" t="s">
        <v>13</v>
      </c>
      <c r="H262" s="115" t="s">
        <v>2223</v>
      </c>
      <c r="I262" s="115" t="s">
        <v>355</v>
      </c>
      <c r="J262" s="228">
        <v>1.2</v>
      </c>
      <c r="K262" s="228">
        <v>1.2</v>
      </c>
      <c r="L262" s="14">
        <v>4980.0</v>
      </c>
      <c r="M262" s="240">
        <f t="shared" si="1"/>
        <v>4150</v>
      </c>
      <c r="N262" s="241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>
      <c r="A263" s="225">
        <v>262.0</v>
      </c>
      <c r="B263" s="30">
        <v>221.0</v>
      </c>
      <c r="C263" s="160" t="s">
        <v>2224</v>
      </c>
      <c r="D263" s="227" t="s">
        <v>1954</v>
      </c>
      <c r="E263" s="227" t="s">
        <v>1048</v>
      </c>
      <c r="F263" s="227" t="s">
        <v>2225</v>
      </c>
      <c r="G263" s="116" t="s">
        <v>22</v>
      </c>
      <c r="H263" s="115" t="s">
        <v>98</v>
      </c>
      <c r="I263" s="115" t="s">
        <v>355</v>
      </c>
      <c r="J263" s="228">
        <v>1.2</v>
      </c>
      <c r="K263" s="228">
        <v>1.2</v>
      </c>
      <c r="L263" s="14">
        <v>4980.0</v>
      </c>
      <c r="M263" s="240">
        <f t="shared" si="1"/>
        <v>4150</v>
      </c>
      <c r="N263" s="241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>
      <c r="A264" s="225">
        <v>263.0</v>
      </c>
      <c r="B264" s="30">
        <v>222.0</v>
      </c>
      <c r="C264" s="160" t="s">
        <v>2226</v>
      </c>
      <c r="D264" s="227" t="s">
        <v>863</v>
      </c>
      <c r="E264" s="227" t="s">
        <v>1456</v>
      </c>
      <c r="F264" s="227" t="s">
        <v>2227</v>
      </c>
      <c r="G264" s="116" t="s">
        <v>13</v>
      </c>
      <c r="H264" s="115" t="s">
        <v>2034</v>
      </c>
      <c r="I264" s="115" t="s">
        <v>355</v>
      </c>
      <c r="J264" s="228">
        <v>1.2</v>
      </c>
      <c r="K264" s="228">
        <v>1.2</v>
      </c>
      <c r="L264" s="14">
        <v>4980.0</v>
      </c>
      <c r="M264" s="240">
        <f t="shared" si="1"/>
        <v>4150</v>
      </c>
      <c r="N264" s="241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>
      <c r="A265" s="225">
        <v>264.0</v>
      </c>
      <c r="B265" s="30">
        <v>175.0</v>
      </c>
      <c r="C265" s="160" t="s">
        <v>2228</v>
      </c>
      <c r="D265" s="227" t="s">
        <v>2229</v>
      </c>
      <c r="E265" s="227" t="s">
        <v>2055</v>
      </c>
      <c r="F265" s="227" t="s">
        <v>2230</v>
      </c>
      <c r="G265" s="116" t="s">
        <v>13</v>
      </c>
      <c r="H265" s="115" t="s">
        <v>119</v>
      </c>
      <c r="I265" s="115" t="s">
        <v>355</v>
      </c>
      <c r="J265" s="228">
        <v>1.2</v>
      </c>
      <c r="K265" s="228">
        <v>1.2</v>
      </c>
      <c r="L265" s="14">
        <v>4980.0</v>
      </c>
      <c r="M265" s="240">
        <f t="shared" si="1"/>
        <v>4150</v>
      </c>
      <c r="N265" s="6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>
      <c r="A266" s="225">
        <v>265.0</v>
      </c>
      <c r="B266" s="30">
        <v>225.0</v>
      </c>
      <c r="C266" s="160" t="s">
        <v>2231</v>
      </c>
      <c r="D266" s="227" t="s">
        <v>2232</v>
      </c>
      <c r="E266" s="227" t="s">
        <v>2233</v>
      </c>
      <c r="F266" s="227" t="s">
        <v>2234</v>
      </c>
      <c r="G266" s="116" t="s">
        <v>22</v>
      </c>
      <c r="H266" s="115" t="s">
        <v>407</v>
      </c>
      <c r="I266" s="115" t="s">
        <v>355</v>
      </c>
      <c r="J266" s="228">
        <v>1.2</v>
      </c>
      <c r="K266" s="228">
        <v>1.2</v>
      </c>
      <c r="L266" s="14">
        <v>4980.0</v>
      </c>
      <c r="M266" s="240">
        <f t="shared" si="1"/>
        <v>4150</v>
      </c>
      <c r="N266" s="241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>
      <c r="A267" s="225">
        <v>266.0</v>
      </c>
      <c r="B267" s="30">
        <v>226.0</v>
      </c>
      <c r="C267" s="160" t="s">
        <v>2235</v>
      </c>
      <c r="D267" s="235" t="s">
        <v>2236</v>
      </c>
      <c r="E267" s="227" t="s">
        <v>473</v>
      </c>
      <c r="F267" s="235" t="s">
        <v>1070</v>
      </c>
      <c r="G267" s="116" t="s">
        <v>13</v>
      </c>
      <c r="H267" s="115" t="s">
        <v>412</v>
      </c>
      <c r="I267" s="115" t="s">
        <v>355</v>
      </c>
      <c r="J267" s="228">
        <v>1.2</v>
      </c>
      <c r="K267" s="228">
        <v>1.2</v>
      </c>
      <c r="L267" s="14">
        <v>4980.0</v>
      </c>
      <c r="M267" s="240">
        <f t="shared" si="1"/>
        <v>4150</v>
      </c>
      <c r="N267" s="241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>
      <c r="A268" s="225">
        <v>267.0</v>
      </c>
      <c r="B268" s="30">
        <v>227.0</v>
      </c>
      <c r="C268" s="160" t="s">
        <v>2237</v>
      </c>
      <c r="D268" s="235" t="s">
        <v>2238</v>
      </c>
      <c r="E268" s="227" t="s">
        <v>2239</v>
      </c>
      <c r="F268" s="235" t="s">
        <v>2240</v>
      </c>
      <c r="G268" s="116" t="s">
        <v>22</v>
      </c>
      <c r="H268" s="115" t="s">
        <v>14</v>
      </c>
      <c r="I268" s="115" t="s">
        <v>355</v>
      </c>
      <c r="J268" s="228">
        <v>1.2</v>
      </c>
      <c r="K268" s="228">
        <v>1.2</v>
      </c>
      <c r="L268" s="14">
        <v>4980.0</v>
      </c>
      <c r="M268" s="240">
        <f t="shared" si="1"/>
        <v>4150</v>
      </c>
      <c r="N268" s="241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>
      <c r="A269" s="225">
        <v>268.0</v>
      </c>
      <c r="B269" s="30">
        <v>229.0</v>
      </c>
      <c r="C269" s="160" t="s">
        <v>2241</v>
      </c>
      <c r="D269" s="114" t="s">
        <v>2242</v>
      </c>
      <c r="E269" s="114" t="s">
        <v>2243</v>
      </c>
      <c r="F269" s="114" t="s">
        <v>147</v>
      </c>
      <c r="G269" s="116" t="s">
        <v>13</v>
      </c>
      <c r="H269" s="115" t="s">
        <v>77</v>
      </c>
      <c r="I269" s="115" t="s">
        <v>355</v>
      </c>
      <c r="J269" s="228">
        <v>1.2</v>
      </c>
      <c r="K269" s="228">
        <v>1.2</v>
      </c>
      <c r="L269" s="14">
        <v>4980.0</v>
      </c>
      <c r="M269" s="240">
        <f t="shared" si="1"/>
        <v>4150</v>
      </c>
      <c r="N269" s="241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>
      <c r="A270" s="225">
        <v>269.0</v>
      </c>
      <c r="B270" s="30">
        <v>231.0</v>
      </c>
      <c r="C270" s="160" t="s">
        <v>2244</v>
      </c>
      <c r="D270" s="235" t="s">
        <v>112</v>
      </c>
      <c r="E270" s="227" t="s">
        <v>2245</v>
      </c>
      <c r="F270" s="235" t="s">
        <v>1048</v>
      </c>
      <c r="G270" s="116" t="s">
        <v>22</v>
      </c>
      <c r="H270" s="115" t="s">
        <v>407</v>
      </c>
      <c r="I270" s="115" t="s">
        <v>355</v>
      </c>
      <c r="J270" s="228">
        <v>1.2</v>
      </c>
      <c r="K270" s="228">
        <v>1.2</v>
      </c>
      <c r="L270" s="14">
        <v>4980.0</v>
      </c>
      <c r="M270" s="240">
        <f t="shared" si="1"/>
        <v>4150</v>
      </c>
      <c r="N270" s="241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>
      <c r="A271" s="225">
        <v>270.0</v>
      </c>
      <c r="B271" s="30">
        <v>232.0</v>
      </c>
      <c r="C271" s="160" t="s">
        <v>2246</v>
      </c>
      <c r="D271" s="227" t="s">
        <v>2247</v>
      </c>
      <c r="E271" s="227" t="s">
        <v>2248</v>
      </c>
      <c r="F271" s="227" t="s">
        <v>2249</v>
      </c>
      <c r="G271" s="116" t="s">
        <v>13</v>
      </c>
      <c r="H271" s="115" t="s">
        <v>232</v>
      </c>
      <c r="I271" s="115" t="s">
        <v>355</v>
      </c>
      <c r="J271" s="228">
        <v>1.2</v>
      </c>
      <c r="K271" s="228">
        <v>1.2</v>
      </c>
      <c r="L271" s="14">
        <v>4980.0</v>
      </c>
      <c r="M271" s="240">
        <f t="shared" si="1"/>
        <v>4150</v>
      </c>
      <c r="N271" s="241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>
      <c r="A272" s="225">
        <v>271.0</v>
      </c>
      <c r="B272" s="30">
        <v>234.0</v>
      </c>
      <c r="C272" s="160" t="s">
        <v>2250</v>
      </c>
      <c r="D272" s="235" t="s">
        <v>2251</v>
      </c>
      <c r="E272" s="227" t="s">
        <v>34</v>
      </c>
      <c r="F272" s="235" t="s">
        <v>2252</v>
      </c>
      <c r="G272" s="116" t="s">
        <v>13</v>
      </c>
      <c r="H272" s="115" t="s">
        <v>764</v>
      </c>
      <c r="I272" s="115" t="s">
        <v>355</v>
      </c>
      <c r="J272" s="228">
        <v>1.2</v>
      </c>
      <c r="K272" s="228">
        <v>1.2</v>
      </c>
      <c r="L272" s="14">
        <v>4980.0</v>
      </c>
      <c r="M272" s="240">
        <f t="shared" si="1"/>
        <v>4150</v>
      </c>
      <c r="N272" s="241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>
      <c r="A273" s="225">
        <v>272.0</v>
      </c>
      <c r="B273" s="30">
        <v>236.0</v>
      </c>
      <c r="C273" s="160" t="s">
        <v>2253</v>
      </c>
      <c r="D273" s="114" t="s">
        <v>16</v>
      </c>
      <c r="E273" s="114" t="s">
        <v>2254</v>
      </c>
      <c r="F273" s="114" t="s">
        <v>2255</v>
      </c>
      <c r="G273" s="116" t="s">
        <v>13</v>
      </c>
      <c r="H273" s="115" t="s">
        <v>119</v>
      </c>
      <c r="I273" s="115" t="s">
        <v>355</v>
      </c>
      <c r="J273" s="228">
        <v>1.2</v>
      </c>
      <c r="K273" s="228">
        <v>1.2</v>
      </c>
      <c r="L273" s="14">
        <v>4980.0</v>
      </c>
      <c r="M273" s="240">
        <f t="shared" si="1"/>
        <v>4150</v>
      </c>
      <c r="N273" s="241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>
      <c r="A274" s="225">
        <v>273.0</v>
      </c>
      <c r="B274" s="30">
        <v>237.0</v>
      </c>
      <c r="C274" s="160" t="s">
        <v>2256</v>
      </c>
      <c r="D274" s="227" t="s">
        <v>2257</v>
      </c>
      <c r="E274" s="227" t="s">
        <v>2258</v>
      </c>
      <c r="F274" s="227" t="s">
        <v>2259</v>
      </c>
      <c r="G274" s="116" t="s">
        <v>22</v>
      </c>
      <c r="H274" s="115" t="s">
        <v>232</v>
      </c>
      <c r="I274" s="115" t="s">
        <v>355</v>
      </c>
      <c r="J274" s="228">
        <v>1.2</v>
      </c>
      <c r="K274" s="228">
        <v>1.2</v>
      </c>
      <c r="L274" s="14">
        <v>4980.0</v>
      </c>
      <c r="M274" s="240">
        <f t="shared" si="1"/>
        <v>4150</v>
      </c>
      <c r="N274" s="241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>
      <c r="A275" s="225">
        <v>274.0</v>
      </c>
      <c r="B275" s="30">
        <v>240.0</v>
      </c>
      <c r="C275" s="160" t="s">
        <v>2260</v>
      </c>
      <c r="D275" s="235" t="s">
        <v>2261</v>
      </c>
      <c r="E275" s="227" t="s">
        <v>2262</v>
      </c>
      <c r="F275" s="235" t="s">
        <v>1711</v>
      </c>
      <c r="G275" s="116" t="s">
        <v>22</v>
      </c>
      <c r="H275" s="115" t="s">
        <v>764</v>
      </c>
      <c r="I275" s="115" t="s">
        <v>355</v>
      </c>
      <c r="J275" s="228">
        <v>1.2</v>
      </c>
      <c r="K275" s="228">
        <v>1.2</v>
      </c>
      <c r="L275" s="14">
        <v>4980.0</v>
      </c>
      <c r="M275" s="240">
        <f t="shared" si="1"/>
        <v>4150</v>
      </c>
      <c r="N275" s="241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>
      <c r="A276" s="225">
        <v>275.0</v>
      </c>
      <c r="B276" s="30">
        <v>243.0</v>
      </c>
      <c r="C276" s="160" t="s">
        <v>2263</v>
      </c>
      <c r="D276" s="227" t="s">
        <v>2264</v>
      </c>
      <c r="E276" s="227" t="s">
        <v>2265</v>
      </c>
      <c r="F276" s="227" t="s">
        <v>473</v>
      </c>
      <c r="G276" s="116" t="s">
        <v>13</v>
      </c>
      <c r="H276" s="115" t="s">
        <v>14</v>
      </c>
      <c r="I276" s="115" t="s">
        <v>355</v>
      </c>
      <c r="J276" s="228">
        <v>1.2</v>
      </c>
      <c r="K276" s="228">
        <v>1.2</v>
      </c>
      <c r="L276" s="14">
        <v>4980.0</v>
      </c>
      <c r="M276" s="240">
        <f t="shared" si="1"/>
        <v>4150</v>
      </c>
      <c r="N276" s="241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>
      <c r="A277" s="225">
        <v>276.0</v>
      </c>
      <c r="B277" s="30">
        <v>244.0</v>
      </c>
      <c r="C277" s="160" t="s">
        <v>2266</v>
      </c>
      <c r="D277" s="114" t="s">
        <v>2267</v>
      </c>
      <c r="E277" s="114" t="s">
        <v>1089</v>
      </c>
      <c r="F277" s="114" t="s">
        <v>2268</v>
      </c>
      <c r="G277" s="116" t="s">
        <v>13</v>
      </c>
      <c r="H277" s="115" t="s">
        <v>2269</v>
      </c>
      <c r="I277" s="115" t="s">
        <v>355</v>
      </c>
      <c r="J277" s="228">
        <v>1.2</v>
      </c>
      <c r="K277" s="228">
        <v>1.2</v>
      </c>
      <c r="L277" s="14">
        <v>4980.0</v>
      </c>
      <c r="M277" s="240">
        <f t="shared" si="1"/>
        <v>4150</v>
      </c>
      <c r="N277" s="241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>
      <c r="A278" s="225">
        <v>277.0</v>
      </c>
      <c r="B278" s="30">
        <v>245.0</v>
      </c>
      <c r="C278" s="160" t="s">
        <v>2270</v>
      </c>
      <c r="D278" s="227" t="s">
        <v>2271</v>
      </c>
      <c r="E278" s="227" t="s">
        <v>1883</v>
      </c>
      <c r="F278" s="227" t="s">
        <v>2064</v>
      </c>
      <c r="G278" s="116" t="s">
        <v>22</v>
      </c>
      <c r="H278" s="115" t="s">
        <v>2272</v>
      </c>
      <c r="I278" s="115" t="s">
        <v>355</v>
      </c>
      <c r="J278" s="228">
        <v>1.2</v>
      </c>
      <c r="K278" s="228">
        <v>1.2</v>
      </c>
      <c r="L278" s="14">
        <v>4980.0</v>
      </c>
      <c r="M278" s="240">
        <f t="shared" si="1"/>
        <v>4150</v>
      </c>
      <c r="N278" s="241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>
      <c r="A279" s="225">
        <v>278.0</v>
      </c>
      <c r="B279" s="30">
        <v>246.0</v>
      </c>
      <c r="C279" s="160" t="s">
        <v>2273</v>
      </c>
      <c r="D279" s="114" t="s">
        <v>2274</v>
      </c>
      <c r="E279" s="114" t="s">
        <v>774</v>
      </c>
      <c r="F279" s="114" t="s">
        <v>2275</v>
      </c>
      <c r="G279" s="116" t="s">
        <v>13</v>
      </c>
      <c r="H279" s="115" t="s">
        <v>2034</v>
      </c>
      <c r="I279" s="115" t="s">
        <v>355</v>
      </c>
      <c r="J279" s="228">
        <v>1.2</v>
      </c>
      <c r="K279" s="228">
        <v>1.2</v>
      </c>
      <c r="L279" s="14">
        <v>4980.0</v>
      </c>
      <c r="M279" s="240">
        <f t="shared" si="1"/>
        <v>4150</v>
      </c>
      <c r="N279" s="241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>
      <c r="A280" s="225">
        <v>279.0</v>
      </c>
      <c r="B280" s="30">
        <v>247.0</v>
      </c>
      <c r="C280" s="160" t="s">
        <v>2276</v>
      </c>
      <c r="D280" s="235" t="s">
        <v>2277</v>
      </c>
      <c r="E280" s="227" t="s">
        <v>2278</v>
      </c>
      <c r="F280" s="235" t="s">
        <v>2279</v>
      </c>
      <c r="G280" s="116" t="s">
        <v>13</v>
      </c>
      <c r="H280" s="115" t="s">
        <v>77</v>
      </c>
      <c r="I280" s="115" t="s">
        <v>355</v>
      </c>
      <c r="J280" s="228">
        <v>1.2</v>
      </c>
      <c r="K280" s="228">
        <v>1.2</v>
      </c>
      <c r="L280" s="14">
        <v>4980.0</v>
      </c>
      <c r="M280" s="240">
        <f t="shared" si="1"/>
        <v>4150</v>
      </c>
      <c r="N280" s="241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>
      <c r="A281" s="225">
        <v>280.0</v>
      </c>
      <c r="B281" s="30">
        <v>248.0</v>
      </c>
      <c r="C281" s="160" t="s">
        <v>2280</v>
      </c>
      <c r="D281" s="227" t="s">
        <v>552</v>
      </c>
      <c r="E281" s="227" t="s">
        <v>964</v>
      </c>
      <c r="F281" s="227" t="s">
        <v>953</v>
      </c>
      <c r="G281" s="116" t="s">
        <v>13</v>
      </c>
      <c r="H281" s="115" t="s">
        <v>1860</v>
      </c>
      <c r="I281" s="115" t="s">
        <v>355</v>
      </c>
      <c r="J281" s="228">
        <v>1.2</v>
      </c>
      <c r="K281" s="228">
        <v>1.2</v>
      </c>
      <c r="L281" s="14">
        <v>4980.0</v>
      </c>
      <c r="M281" s="240">
        <f t="shared" si="1"/>
        <v>4150</v>
      </c>
      <c r="N281" s="241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>
      <c r="A282" s="225">
        <v>281.0</v>
      </c>
      <c r="B282" s="30">
        <v>249.0</v>
      </c>
      <c r="C282" s="160" t="s">
        <v>2281</v>
      </c>
      <c r="D282" s="227" t="s">
        <v>2282</v>
      </c>
      <c r="E282" s="227" t="s">
        <v>837</v>
      </c>
      <c r="F282" s="227" t="s">
        <v>2283</v>
      </c>
      <c r="G282" s="116" t="s">
        <v>13</v>
      </c>
      <c r="H282" s="115" t="s">
        <v>98</v>
      </c>
      <c r="I282" s="115" t="s">
        <v>355</v>
      </c>
      <c r="J282" s="228">
        <v>1.2</v>
      </c>
      <c r="K282" s="228">
        <v>1.2</v>
      </c>
      <c r="L282" s="14">
        <v>4980.0</v>
      </c>
      <c r="M282" s="240">
        <f t="shared" si="1"/>
        <v>4150</v>
      </c>
      <c r="N282" s="241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>
      <c r="A283" s="225">
        <v>282.0</v>
      </c>
      <c r="B283" s="30">
        <v>250.0</v>
      </c>
      <c r="C283" s="160" t="s">
        <v>2284</v>
      </c>
      <c r="D283" s="227" t="s">
        <v>476</v>
      </c>
      <c r="E283" s="227" t="s">
        <v>837</v>
      </c>
      <c r="F283" s="227" t="s">
        <v>1348</v>
      </c>
      <c r="G283" s="116" t="s">
        <v>22</v>
      </c>
      <c r="H283" s="115" t="s">
        <v>412</v>
      </c>
      <c r="I283" s="115" t="s">
        <v>355</v>
      </c>
      <c r="J283" s="228">
        <v>1.2</v>
      </c>
      <c r="K283" s="228">
        <v>1.2</v>
      </c>
      <c r="L283" s="14">
        <v>4980.0</v>
      </c>
      <c r="M283" s="240">
        <f t="shared" si="1"/>
        <v>4150</v>
      </c>
      <c r="N283" s="241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>
      <c r="A284" s="225">
        <v>283.0</v>
      </c>
      <c r="B284" s="30">
        <v>251.0</v>
      </c>
      <c r="C284" s="160" t="s">
        <v>2285</v>
      </c>
      <c r="D284" s="235" t="s">
        <v>2286</v>
      </c>
      <c r="E284" s="227" t="s">
        <v>2046</v>
      </c>
      <c r="F284" s="235" t="s">
        <v>1348</v>
      </c>
      <c r="G284" s="116" t="s">
        <v>13</v>
      </c>
      <c r="H284" s="115" t="s">
        <v>77</v>
      </c>
      <c r="I284" s="115" t="s">
        <v>355</v>
      </c>
      <c r="J284" s="228">
        <v>1.2</v>
      </c>
      <c r="K284" s="228">
        <v>1.2</v>
      </c>
      <c r="L284" s="14">
        <v>4980.0</v>
      </c>
      <c r="M284" s="240">
        <f t="shared" si="1"/>
        <v>4150</v>
      </c>
      <c r="N284" s="241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>
      <c r="A285" s="225">
        <v>284.0</v>
      </c>
      <c r="B285" s="30">
        <v>254.0</v>
      </c>
      <c r="C285" s="160" t="s">
        <v>2287</v>
      </c>
      <c r="D285" s="114" t="s">
        <v>536</v>
      </c>
      <c r="E285" s="114" t="s">
        <v>2288</v>
      </c>
      <c r="F285" s="114" t="s">
        <v>957</v>
      </c>
      <c r="G285" s="116" t="s">
        <v>13</v>
      </c>
      <c r="H285" s="115" t="s">
        <v>1858</v>
      </c>
      <c r="I285" s="115" t="s">
        <v>355</v>
      </c>
      <c r="J285" s="228">
        <v>1.2</v>
      </c>
      <c r="K285" s="228">
        <v>1.2</v>
      </c>
      <c r="L285" s="14">
        <v>4980.0</v>
      </c>
      <c r="M285" s="240">
        <f t="shared" si="1"/>
        <v>4150</v>
      </c>
      <c r="N285" s="241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>
      <c r="A286" s="225">
        <v>285.0</v>
      </c>
      <c r="B286" s="30">
        <v>258.0</v>
      </c>
      <c r="C286" s="160" t="s">
        <v>2289</v>
      </c>
      <c r="D286" s="114" t="s">
        <v>276</v>
      </c>
      <c r="E286" s="114" t="s">
        <v>2290</v>
      </c>
      <c r="F286" s="114" t="s">
        <v>1064</v>
      </c>
      <c r="G286" s="116" t="s">
        <v>13</v>
      </c>
      <c r="H286" s="115" t="s">
        <v>232</v>
      </c>
      <c r="I286" s="115" t="s">
        <v>355</v>
      </c>
      <c r="J286" s="228">
        <v>1.2</v>
      </c>
      <c r="K286" s="228">
        <v>1.2</v>
      </c>
      <c r="L286" s="14">
        <v>4980.0</v>
      </c>
      <c r="M286" s="240">
        <f t="shared" si="1"/>
        <v>4150</v>
      </c>
      <c r="N286" s="241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>
      <c r="A287" s="225">
        <v>286.0</v>
      </c>
      <c r="B287" s="30">
        <v>260.0</v>
      </c>
      <c r="C287" s="160" t="s">
        <v>2291</v>
      </c>
      <c r="D287" s="114" t="s">
        <v>2292</v>
      </c>
      <c r="E287" s="114" t="s">
        <v>2293</v>
      </c>
      <c r="F287" s="114" t="s">
        <v>1542</v>
      </c>
      <c r="G287" s="116" t="s">
        <v>13</v>
      </c>
      <c r="H287" s="115" t="s">
        <v>232</v>
      </c>
      <c r="I287" s="115" t="s">
        <v>355</v>
      </c>
      <c r="J287" s="228">
        <v>1.2</v>
      </c>
      <c r="K287" s="228">
        <v>1.2</v>
      </c>
      <c r="L287" s="14">
        <v>4980.0</v>
      </c>
      <c r="M287" s="240">
        <f t="shared" si="1"/>
        <v>4150</v>
      </c>
      <c r="N287" s="241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>
      <c r="A288" s="225">
        <v>287.0</v>
      </c>
      <c r="B288" s="30">
        <v>263.0</v>
      </c>
      <c r="C288" s="160" t="s">
        <v>2294</v>
      </c>
      <c r="D288" s="227" t="s">
        <v>2295</v>
      </c>
      <c r="E288" s="227" t="s">
        <v>2296</v>
      </c>
      <c r="F288" s="227" t="s">
        <v>2297</v>
      </c>
      <c r="G288" s="116" t="s">
        <v>13</v>
      </c>
      <c r="H288" s="115" t="s">
        <v>712</v>
      </c>
      <c r="I288" s="115" t="s">
        <v>355</v>
      </c>
      <c r="J288" s="228">
        <v>1.2</v>
      </c>
      <c r="K288" s="228">
        <v>1.2</v>
      </c>
      <c r="L288" s="14">
        <v>4980.0</v>
      </c>
      <c r="M288" s="240">
        <f t="shared" si="1"/>
        <v>4150</v>
      </c>
      <c r="N288" s="241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>
      <c r="A289" s="225">
        <v>288.0</v>
      </c>
      <c r="B289" s="30">
        <v>264.0</v>
      </c>
      <c r="C289" s="160" t="s">
        <v>2298</v>
      </c>
      <c r="D289" s="227" t="s">
        <v>1354</v>
      </c>
      <c r="E289" s="227" t="s">
        <v>2299</v>
      </c>
      <c r="F289" s="227" t="s">
        <v>2300</v>
      </c>
      <c r="G289" s="116" t="s">
        <v>13</v>
      </c>
      <c r="H289" s="115" t="s">
        <v>643</v>
      </c>
      <c r="I289" s="115" t="s">
        <v>355</v>
      </c>
      <c r="J289" s="228">
        <v>1.2</v>
      </c>
      <c r="K289" s="228">
        <v>1.2</v>
      </c>
      <c r="L289" s="14">
        <v>4980.0</v>
      </c>
      <c r="M289" s="240">
        <f t="shared" si="1"/>
        <v>4150</v>
      </c>
      <c r="N289" s="241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>
      <c r="A290" s="225">
        <v>289.0</v>
      </c>
      <c r="B290" s="30">
        <v>179.0</v>
      </c>
      <c r="C290" s="160" t="s">
        <v>2301</v>
      </c>
      <c r="D290" s="227" t="s">
        <v>58</v>
      </c>
      <c r="E290" s="227" t="s">
        <v>1137</v>
      </c>
      <c r="F290" s="227" t="s">
        <v>2302</v>
      </c>
      <c r="G290" s="116" t="s">
        <v>13</v>
      </c>
      <c r="H290" s="115" t="s">
        <v>643</v>
      </c>
      <c r="I290" s="115" t="s">
        <v>355</v>
      </c>
      <c r="J290" s="228">
        <v>1.4</v>
      </c>
      <c r="K290" s="228">
        <v>1.4</v>
      </c>
      <c r="L290" s="14">
        <v>4980.0</v>
      </c>
      <c r="M290" s="240">
        <f t="shared" si="1"/>
        <v>3557.142857</v>
      </c>
      <c r="N290" s="241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>
      <c r="A291" s="225">
        <v>290.0</v>
      </c>
      <c r="B291" s="30">
        <v>180.0</v>
      </c>
      <c r="C291" s="160" t="s">
        <v>2303</v>
      </c>
      <c r="D291" s="235" t="s">
        <v>69</v>
      </c>
      <c r="E291" s="227" t="s">
        <v>88</v>
      </c>
      <c r="F291" s="235" t="s">
        <v>1103</v>
      </c>
      <c r="G291" s="116" t="s">
        <v>13</v>
      </c>
      <c r="H291" s="115" t="s">
        <v>72</v>
      </c>
      <c r="I291" s="115" t="s">
        <v>355</v>
      </c>
      <c r="J291" s="228">
        <v>1.4</v>
      </c>
      <c r="K291" s="228">
        <v>1.4</v>
      </c>
      <c r="L291" s="14">
        <v>4980.0</v>
      </c>
      <c r="M291" s="240">
        <f t="shared" si="1"/>
        <v>3557.142857</v>
      </c>
      <c r="N291" s="241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>
      <c r="A292" s="225">
        <v>291.0</v>
      </c>
      <c r="B292" s="30">
        <v>182.0</v>
      </c>
      <c r="C292" s="160" t="s">
        <v>2304</v>
      </c>
      <c r="D292" s="227" t="s">
        <v>2305</v>
      </c>
      <c r="E292" s="227" t="s">
        <v>188</v>
      </c>
      <c r="F292" s="227" t="s">
        <v>462</v>
      </c>
      <c r="G292" s="104" t="s">
        <v>22</v>
      </c>
      <c r="H292" s="115" t="s">
        <v>61</v>
      </c>
      <c r="I292" s="115" t="s">
        <v>2306</v>
      </c>
      <c r="J292" s="228">
        <v>1.4</v>
      </c>
      <c r="K292" s="228">
        <v>1.4</v>
      </c>
      <c r="L292" s="14">
        <v>4980.0</v>
      </c>
      <c r="M292" s="240">
        <f t="shared" si="1"/>
        <v>3557.142857</v>
      </c>
      <c r="N292" s="241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>
      <c r="A293" s="225">
        <v>292.0</v>
      </c>
      <c r="B293" s="30">
        <v>183.0</v>
      </c>
      <c r="C293" s="160" t="s">
        <v>2307</v>
      </c>
      <c r="D293" s="242" t="s">
        <v>2308</v>
      </c>
      <c r="E293" s="243" t="s">
        <v>2309</v>
      </c>
      <c r="F293" s="242" t="s">
        <v>37</v>
      </c>
      <c r="G293" s="169" t="s">
        <v>13</v>
      </c>
      <c r="H293" s="115" t="s">
        <v>119</v>
      </c>
      <c r="I293" s="115" t="s">
        <v>355</v>
      </c>
      <c r="J293" s="228">
        <v>1.4</v>
      </c>
      <c r="K293" s="228">
        <v>1.4</v>
      </c>
      <c r="L293" s="14">
        <v>4980.0</v>
      </c>
      <c r="M293" s="240">
        <f t="shared" si="1"/>
        <v>3557.142857</v>
      </c>
      <c r="N293" s="241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>
      <c r="A294" s="225">
        <v>293.0</v>
      </c>
      <c r="B294" s="30">
        <v>186.0</v>
      </c>
      <c r="C294" s="160" t="s">
        <v>2310</v>
      </c>
      <c r="D294" s="235" t="s">
        <v>62</v>
      </c>
      <c r="E294" s="227" t="s">
        <v>2311</v>
      </c>
      <c r="F294" s="235" t="s">
        <v>1714</v>
      </c>
      <c r="G294" s="116" t="s">
        <v>13</v>
      </c>
      <c r="H294" s="115" t="s">
        <v>72</v>
      </c>
      <c r="I294" s="115" t="s">
        <v>355</v>
      </c>
      <c r="J294" s="228">
        <v>1.4</v>
      </c>
      <c r="K294" s="228">
        <v>1.4</v>
      </c>
      <c r="L294" s="14">
        <v>4980.0</v>
      </c>
      <c r="M294" s="240">
        <f t="shared" si="1"/>
        <v>3557.142857</v>
      </c>
      <c r="N294" s="241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>
      <c r="A295" s="225">
        <v>294.0</v>
      </c>
      <c r="B295" s="30">
        <v>32.0</v>
      </c>
      <c r="C295" s="160" t="s">
        <v>2312</v>
      </c>
      <c r="D295" s="227" t="s">
        <v>2313</v>
      </c>
      <c r="E295" s="227" t="s">
        <v>2314</v>
      </c>
      <c r="F295" s="227" t="s">
        <v>2315</v>
      </c>
      <c r="G295" s="116" t="s">
        <v>13</v>
      </c>
      <c r="H295" s="115" t="s">
        <v>72</v>
      </c>
      <c r="I295" s="115" t="s">
        <v>355</v>
      </c>
      <c r="J295" s="228">
        <v>1.4</v>
      </c>
      <c r="K295" s="228">
        <v>1.4</v>
      </c>
      <c r="L295" s="14">
        <v>4980.0</v>
      </c>
      <c r="M295" s="240">
        <f t="shared" si="1"/>
        <v>3557.142857</v>
      </c>
      <c r="N295" s="6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>
      <c r="A296" s="225">
        <v>295.0</v>
      </c>
      <c r="B296" s="30">
        <v>187.0</v>
      </c>
      <c r="C296" s="160" t="s">
        <v>2316</v>
      </c>
      <c r="D296" s="235" t="s">
        <v>827</v>
      </c>
      <c r="E296" s="227" t="s">
        <v>2317</v>
      </c>
      <c r="F296" s="235" t="s">
        <v>2318</v>
      </c>
      <c r="G296" s="116" t="s">
        <v>13</v>
      </c>
      <c r="H296" s="115" t="s">
        <v>119</v>
      </c>
      <c r="I296" s="115" t="s">
        <v>355</v>
      </c>
      <c r="J296" s="228">
        <v>1.4</v>
      </c>
      <c r="K296" s="228">
        <v>1.4</v>
      </c>
      <c r="L296" s="14">
        <v>4980.0</v>
      </c>
      <c r="M296" s="240">
        <f t="shared" si="1"/>
        <v>3557.142857</v>
      </c>
      <c r="N296" s="241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>
      <c r="A297" s="225">
        <v>296.0</v>
      </c>
      <c r="B297" s="30">
        <v>190.0</v>
      </c>
      <c r="C297" s="160" t="s">
        <v>2319</v>
      </c>
      <c r="D297" s="114" t="s">
        <v>302</v>
      </c>
      <c r="E297" s="114" t="s">
        <v>2320</v>
      </c>
      <c r="F297" s="114" t="s">
        <v>271</v>
      </c>
      <c r="G297" s="116" t="s">
        <v>13</v>
      </c>
      <c r="H297" s="115" t="s">
        <v>77</v>
      </c>
      <c r="I297" s="115" t="s">
        <v>355</v>
      </c>
      <c r="J297" s="228">
        <v>1.4</v>
      </c>
      <c r="K297" s="228">
        <v>1.4</v>
      </c>
      <c r="L297" s="14">
        <v>4980.0</v>
      </c>
      <c r="M297" s="240">
        <f t="shared" si="1"/>
        <v>3557.142857</v>
      </c>
      <c r="N297" s="241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>
      <c r="A298" s="225">
        <v>297.0</v>
      </c>
      <c r="B298" s="30">
        <v>207.0</v>
      </c>
      <c r="C298" s="160" t="s">
        <v>2321</v>
      </c>
      <c r="D298" s="227" t="s">
        <v>2322</v>
      </c>
      <c r="E298" s="227" t="s">
        <v>1691</v>
      </c>
      <c r="F298" s="227" t="s">
        <v>2323</v>
      </c>
      <c r="G298" s="116" t="s">
        <v>13</v>
      </c>
      <c r="H298" s="115" t="s">
        <v>379</v>
      </c>
      <c r="I298" s="115" t="s">
        <v>355</v>
      </c>
      <c r="J298" s="228">
        <v>1.4</v>
      </c>
      <c r="K298" s="228">
        <v>1.4</v>
      </c>
      <c r="L298" s="14">
        <v>4980.0</v>
      </c>
      <c r="M298" s="240">
        <f t="shared" si="1"/>
        <v>3557.142857</v>
      </c>
      <c r="N298" s="241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>
      <c r="A299" s="225">
        <v>298.0</v>
      </c>
      <c r="B299" s="30">
        <v>111.0</v>
      </c>
      <c r="C299" s="160" t="s">
        <v>2324</v>
      </c>
      <c r="D299" s="227" t="s">
        <v>2325</v>
      </c>
      <c r="E299" s="227" t="s">
        <v>1319</v>
      </c>
      <c r="F299" s="227" t="s">
        <v>2326</v>
      </c>
      <c r="G299" s="116" t="s">
        <v>22</v>
      </c>
      <c r="H299" s="115" t="s">
        <v>731</v>
      </c>
      <c r="I299" s="115" t="s">
        <v>355</v>
      </c>
      <c r="J299" s="228">
        <v>1.4</v>
      </c>
      <c r="K299" s="228">
        <v>1.4</v>
      </c>
      <c r="L299" s="14">
        <v>4980.0</v>
      </c>
      <c r="M299" s="240">
        <f t="shared" si="1"/>
        <v>3557.142857</v>
      </c>
      <c r="N299" s="6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>
      <c r="A300" s="225">
        <v>299.0</v>
      </c>
      <c r="B300" s="30">
        <v>115.0</v>
      </c>
      <c r="C300" s="160" t="s">
        <v>2327</v>
      </c>
      <c r="D300" s="227" t="s">
        <v>1158</v>
      </c>
      <c r="E300" s="227" t="s">
        <v>2328</v>
      </c>
      <c r="F300" s="227" t="s">
        <v>2329</v>
      </c>
      <c r="G300" s="116" t="s">
        <v>13</v>
      </c>
      <c r="H300" s="115" t="s">
        <v>537</v>
      </c>
      <c r="I300" s="115" t="s">
        <v>355</v>
      </c>
      <c r="J300" s="228">
        <v>1.4</v>
      </c>
      <c r="K300" s="228">
        <v>1.4</v>
      </c>
      <c r="L300" s="14">
        <v>4980.0</v>
      </c>
      <c r="M300" s="240">
        <f t="shared" si="1"/>
        <v>3557.142857</v>
      </c>
      <c r="N300" s="6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>
      <c r="A301" s="225">
        <v>300.0</v>
      </c>
      <c r="B301" s="30">
        <v>212.0</v>
      </c>
      <c r="C301" s="160" t="s">
        <v>2330</v>
      </c>
      <c r="D301" s="227" t="s">
        <v>16</v>
      </c>
      <c r="E301" s="227" t="s">
        <v>1520</v>
      </c>
      <c r="F301" s="227" t="s">
        <v>2331</v>
      </c>
      <c r="G301" s="116" t="s">
        <v>13</v>
      </c>
      <c r="H301" s="115" t="s">
        <v>275</v>
      </c>
      <c r="I301" s="115" t="s">
        <v>355</v>
      </c>
      <c r="J301" s="228">
        <v>1.4</v>
      </c>
      <c r="K301" s="228">
        <v>1.4</v>
      </c>
      <c r="L301" s="14">
        <v>4980.0</v>
      </c>
      <c r="M301" s="240">
        <f t="shared" si="1"/>
        <v>3557.142857</v>
      </c>
      <c r="N301" s="241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>
      <c r="A302" s="225">
        <v>301.0</v>
      </c>
      <c r="B302" s="30">
        <v>216.0</v>
      </c>
      <c r="C302" s="160" t="s">
        <v>2332</v>
      </c>
      <c r="D302" s="227" t="s">
        <v>1854</v>
      </c>
      <c r="E302" s="227" t="s">
        <v>2333</v>
      </c>
      <c r="F302" s="227" t="s">
        <v>340</v>
      </c>
      <c r="G302" s="104" t="s">
        <v>22</v>
      </c>
      <c r="H302" s="115" t="s">
        <v>72</v>
      </c>
      <c r="I302" s="115" t="s">
        <v>2306</v>
      </c>
      <c r="J302" s="228">
        <v>1.4</v>
      </c>
      <c r="K302" s="228">
        <v>1.4</v>
      </c>
      <c r="L302" s="14">
        <v>4980.0</v>
      </c>
      <c r="M302" s="240">
        <f t="shared" si="1"/>
        <v>3557.142857</v>
      </c>
      <c r="N302" s="241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>
      <c r="A303" s="225">
        <v>302.0</v>
      </c>
      <c r="B303" s="30">
        <v>217.0</v>
      </c>
      <c r="C303" s="160" t="s">
        <v>2334</v>
      </c>
      <c r="D303" s="227" t="s">
        <v>2335</v>
      </c>
      <c r="E303" s="227" t="s">
        <v>2336</v>
      </c>
      <c r="F303" s="227" t="s">
        <v>2337</v>
      </c>
      <c r="G303" s="116" t="s">
        <v>13</v>
      </c>
      <c r="H303" s="115" t="s">
        <v>2338</v>
      </c>
      <c r="I303" s="115" t="s">
        <v>355</v>
      </c>
      <c r="J303" s="228">
        <v>1.4</v>
      </c>
      <c r="K303" s="228">
        <v>1.4</v>
      </c>
      <c r="L303" s="14">
        <v>4980.0</v>
      </c>
      <c r="M303" s="240">
        <f t="shared" si="1"/>
        <v>3557.142857</v>
      </c>
      <c r="N303" s="241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>
      <c r="A304" s="225">
        <v>303.0</v>
      </c>
      <c r="B304" s="30">
        <v>219.0</v>
      </c>
      <c r="C304" s="160" t="s">
        <v>2339</v>
      </c>
      <c r="D304" s="235" t="s">
        <v>302</v>
      </c>
      <c r="E304" s="227" t="s">
        <v>1528</v>
      </c>
      <c r="F304" s="235" t="s">
        <v>2340</v>
      </c>
      <c r="G304" s="116" t="s">
        <v>13</v>
      </c>
      <c r="H304" s="115" t="s">
        <v>764</v>
      </c>
      <c r="I304" s="115" t="s">
        <v>355</v>
      </c>
      <c r="J304" s="228">
        <v>1.4</v>
      </c>
      <c r="K304" s="228">
        <v>1.4</v>
      </c>
      <c r="L304" s="14">
        <v>4980.0</v>
      </c>
      <c r="M304" s="240">
        <f t="shared" si="1"/>
        <v>3557.142857</v>
      </c>
      <c r="N304" s="241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>
      <c r="A305" s="225">
        <v>304.0</v>
      </c>
      <c r="B305" s="30">
        <v>223.0</v>
      </c>
      <c r="C305" s="160" t="s">
        <v>2341</v>
      </c>
      <c r="D305" s="227" t="s">
        <v>2264</v>
      </c>
      <c r="E305" s="227" t="s">
        <v>1588</v>
      </c>
      <c r="F305" s="227" t="s">
        <v>2342</v>
      </c>
      <c r="G305" s="116" t="s">
        <v>13</v>
      </c>
      <c r="H305" s="115" t="s">
        <v>275</v>
      </c>
      <c r="I305" s="115" t="s">
        <v>355</v>
      </c>
      <c r="J305" s="228">
        <v>1.4</v>
      </c>
      <c r="K305" s="228">
        <v>1.4</v>
      </c>
      <c r="L305" s="14">
        <v>4980.0</v>
      </c>
      <c r="M305" s="240">
        <f t="shared" si="1"/>
        <v>3557.142857</v>
      </c>
      <c r="N305" s="241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>
      <c r="A306" s="225">
        <v>305.0</v>
      </c>
      <c r="B306" s="30">
        <v>228.0</v>
      </c>
      <c r="C306" s="160" t="s">
        <v>2343</v>
      </c>
      <c r="D306" s="114" t="s">
        <v>2344</v>
      </c>
      <c r="E306" s="114" t="s">
        <v>2345</v>
      </c>
      <c r="F306" s="114" t="s">
        <v>2346</v>
      </c>
      <c r="G306" s="116" t="s">
        <v>13</v>
      </c>
      <c r="H306" s="115" t="s">
        <v>232</v>
      </c>
      <c r="I306" s="115" t="s">
        <v>355</v>
      </c>
      <c r="J306" s="228">
        <v>1.4</v>
      </c>
      <c r="K306" s="228">
        <v>1.4</v>
      </c>
      <c r="L306" s="14">
        <v>4980.0</v>
      </c>
      <c r="M306" s="240">
        <f t="shared" si="1"/>
        <v>3557.142857</v>
      </c>
      <c r="N306" s="241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>
      <c r="A307" s="225">
        <v>306.0</v>
      </c>
      <c r="B307" s="30">
        <v>235.0</v>
      </c>
      <c r="C307" s="160" t="s">
        <v>2347</v>
      </c>
      <c r="D307" s="227" t="s">
        <v>2348</v>
      </c>
      <c r="E307" s="227" t="s">
        <v>2349</v>
      </c>
      <c r="F307" s="227" t="s">
        <v>2350</v>
      </c>
      <c r="G307" s="116" t="s">
        <v>22</v>
      </c>
      <c r="H307" s="115" t="s">
        <v>412</v>
      </c>
      <c r="I307" s="115" t="s">
        <v>355</v>
      </c>
      <c r="J307" s="228">
        <v>1.4</v>
      </c>
      <c r="K307" s="228">
        <v>1.4</v>
      </c>
      <c r="L307" s="14">
        <v>4980.0</v>
      </c>
      <c r="M307" s="240">
        <f t="shared" si="1"/>
        <v>3557.142857</v>
      </c>
      <c r="N307" s="241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>
      <c r="A308" s="225">
        <v>307.0</v>
      </c>
      <c r="B308" s="30">
        <v>238.0</v>
      </c>
      <c r="C308" s="160" t="s">
        <v>2351</v>
      </c>
      <c r="D308" s="227" t="s">
        <v>276</v>
      </c>
      <c r="E308" s="227" t="s">
        <v>2352</v>
      </c>
      <c r="F308" s="227" t="s">
        <v>2353</v>
      </c>
      <c r="G308" s="116" t="s">
        <v>13</v>
      </c>
      <c r="H308" s="115" t="s">
        <v>98</v>
      </c>
      <c r="I308" s="115" t="s">
        <v>355</v>
      </c>
      <c r="J308" s="228">
        <v>1.4</v>
      </c>
      <c r="K308" s="228">
        <v>1.4</v>
      </c>
      <c r="L308" s="14">
        <v>4980.0</v>
      </c>
      <c r="M308" s="240">
        <f t="shared" si="1"/>
        <v>3557.142857</v>
      </c>
      <c r="N308" s="241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>
      <c r="A309" s="225">
        <v>308.0</v>
      </c>
      <c r="B309" s="30">
        <v>252.0</v>
      </c>
      <c r="C309" s="160" t="s">
        <v>2354</v>
      </c>
      <c r="D309" s="227" t="s">
        <v>2355</v>
      </c>
      <c r="E309" s="227" t="s">
        <v>2046</v>
      </c>
      <c r="F309" s="227" t="s">
        <v>2356</v>
      </c>
      <c r="G309" s="116" t="s">
        <v>13</v>
      </c>
      <c r="H309" s="115" t="s">
        <v>727</v>
      </c>
      <c r="I309" s="115" t="s">
        <v>355</v>
      </c>
      <c r="J309" s="228">
        <v>1.4</v>
      </c>
      <c r="K309" s="228">
        <v>1.4</v>
      </c>
      <c r="L309" s="14">
        <v>4980.0</v>
      </c>
      <c r="M309" s="240">
        <f t="shared" si="1"/>
        <v>3557.142857</v>
      </c>
      <c r="N309" s="241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>
      <c r="A310" s="225">
        <v>309.0</v>
      </c>
      <c r="B310" s="30">
        <v>255.0</v>
      </c>
      <c r="C310" s="160" t="s">
        <v>2357</v>
      </c>
      <c r="D310" s="227" t="s">
        <v>92</v>
      </c>
      <c r="E310" s="227" t="s">
        <v>2358</v>
      </c>
      <c r="F310" s="227" t="s">
        <v>415</v>
      </c>
      <c r="G310" s="116" t="s">
        <v>22</v>
      </c>
      <c r="H310" s="115" t="s">
        <v>81</v>
      </c>
      <c r="I310" s="115" t="s">
        <v>355</v>
      </c>
      <c r="J310" s="228">
        <v>1.4</v>
      </c>
      <c r="K310" s="228">
        <v>1.4</v>
      </c>
      <c r="L310" s="14">
        <v>4980.0</v>
      </c>
      <c r="M310" s="240">
        <f t="shared" si="1"/>
        <v>3557.142857</v>
      </c>
      <c r="N310" s="241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>
      <c r="A311" s="225">
        <v>310.0</v>
      </c>
      <c r="B311" s="30">
        <v>257.0</v>
      </c>
      <c r="C311" s="160" t="s">
        <v>2359</v>
      </c>
      <c r="D311" s="235" t="s">
        <v>2360</v>
      </c>
      <c r="E311" s="227" t="s">
        <v>462</v>
      </c>
      <c r="F311" s="235" t="s">
        <v>88</v>
      </c>
      <c r="G311" s="116" t="s">
        <v>13</v>
      </c>
      <c r="H311" s="115" t="s">
        <v>119</v>
      </c>
      <c r="I311" s="115" t="s">
        <v>355</v>
      </c>
      <c r="J311" s="228">
        <v>1.4</v>
      </c>
      <c r="K311" s="228">
        <v>1.4</v>
      </c>
      <c r="L311" s="14">
        <v>4980.0</v>
      </c>
      <c r="M311" s="240">
        <f t="shared" si="1"/>
        <v>3557.142857</v>
      </c>
      <c r="N311" s="241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>
      <c r="A312" s="225">
        <v>311.0</v>
      </c>
      <c r="B312" s="30">
        <v>259.0</v>
      </c>
      <c r="C312" s="160" t="s">
        <v>2361</v>
      </c>
      <c r="D312" s="235" t="s">
        <v>2362</v>
      </c>
      <c r="E312" s="227" t="s">
        <v>415</v>
      </c>
      <c r="F312" s="235" t="s">
        <v>2363</v>
      </c>
      <c r="G312" s="116" t="s">
        <v>22</v>
      </c>
      <c r="H312" s="115" t="s">
        <v>407</v>
      </c>
      <c r="I312" s="115" t="s">
        <v>355</v>
      </c>
      <c r="J312" s="228">
        <v>1.4</v>
      </c>
      <c r="K312" s="228">
        <v>1.4</v>
      </c>
      <c r="L312" s="14">
        <v>4980.0</v>
      </c>
      <c r="M312" s="240">
        <f t="shared" si="1"/>
        <v>3557.142857</v>
      </c>
      <c r="N312" s="241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>
      <c r="A313" s="225">
        <v>312.0</v>
      </c>
      <c r="B313" s="30">
        <v>261.0</v>
      </c>
      <c r="C313" s="160" t="s">
        <v>2364</v>
      </c>
      <c r="D313" s="227" t="s">
        <v>2365</v>
      </c>
      <c r="E313" s="227" t="s">
        <v>2366</v>
      </c>
      <c r="F313" s="227" t="s">
        <v>2367</v>
      </c>
      <c r="G313" s="116" t="s">
        <v>22</v>
      </c>
      <c r="H313" s="115" t="s">
        <v>399</v>
      </c>
      <c r="I313" s="115" t="s">
        <v>355</v>
      </c>
      <c r="J313" s="228">
        <v>1.4</v>
      </c>
      <c r="K313" s="228">
        <v>1.4</v>
      </c>
      <c r="L313" s="14">
        <v>4980.0</v>
      </c>
      <c r="M313" s="240">
        <f t="shared" si="1"/>
        <v>3557.142857</v>
      </c>
      <c r="N313" s="241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>
      <c r="A314" s="225">
        <v>313.0</v>
      </c>
      <c r="B314" s="30">
        <v>262.0</v>
      </c>
      <c r="C314" s="160" t="s">
        <v>2368</v>
      </c>
      <c r="D314" s="227" t="s">
        <v>2369</v>
      </c>
      <c r="E314" s="227" t="s">
        <v>2366</v>
      </c>
      <c r="F314" s="227" t="s">
        <v>2370</v>
      </c>
      <c r="G314" s="116" t="s">
        <v>22</v>
      </c>
      <c r="H314" s="115" t="s">
        <v>741</v>
      </c>
      <c r="I314" s="115" t="s">
        <v>355</v>
      </c>
      <c r="J314" s="228">
        <v>1.4</v>
      </c>
      <c r="K314" s="228">
        <v>1.4</v>
      </c>
      <c r="L314" s="14">
        <v>4980.0</v>
      </c>
      <c r="M314" s="240">
        <f t="shared" si="1"/>
        <v>3557.142857</v>
      </c>
      <c r="N314" s="241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>
      <c r="A315" s="225">
        <v>314.0</v>
      </c>
      <c r="B315" s="30">
        <v>265.0</v>
      </c>
      <c r="C315" s="160" t="s">
        <v>2371</v>
      </c>
      <c r="D315" s="235" t="s">
        <v>734</v>
      </c>
      <c r="E315" s="227" t="s">
        <v>913</v>
      </c>
      <c r="F315" s="235" t="s">
        <v>66</v>
      </c>
      <c r="G315" s="116" t="s">
        <v>13</v>
      </c>
      <c r="H315" s="115" t="s">
        <v>359</v>
      </c>
      <c r="I315" s="115" t="s">
        <v>355</v>
      </c>
      <c r="J315" s="228">
        <v>1.4</v>
      </c>
      <c r="K315" s="228">
        <v>1.4</v>
      </c>
      <c r="L315" s="14">
        <v>4980.0</v>
      </c>
      <c r="M315" s="240">
        <f t="shared" si="1"/>
        <v>3557.142857</v>
      </c>
      <c r="N315" s="241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>
      <c r="A316" s="225">
        <v>315.0</v>
      </c>
      <c r="B316" s="30">
        <v>266.0</v>
      </c>
      <c r="C316" s="160" t="s">
        <v>2372</v>
      </c>
      <c r="D316" s="227" t="s">
        <v>2373</v>
      </c>
      <c r="E316" s="227" t="s">
        <v>2374</v>
      </c>
      <c r="F316" s="227" t="s">
        <v>314</v>
      </c>
      <c r="G316" s="116" t="s">
        <v>13</v>
      </c>
      <c r="H316" s="115" t="s">
        <v>727</v>
      </c>
      <c r="I316" s="115" t="s">
        <v>355</v>
      </c>
      <c r="J316" s="228">
        <v>1.4</v>
      </c>
      <c r="K316" s="228">
        <v>1.4</v>
      </c>
      <c r="L316" s="14">
        <v>4980.0</v>
      </c>
      <c r="M316" s="240">
        <f t="shared" si="1"/>
        <v>3557.142857</v>
      </c>
      <c r="N316" s="6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>
      <c r="A317" s="225">
        <v>316.0</v>
      </c>
      <c r="B317" s="30">
        <v>192.0</v>
      </c>
      <c r="C317" s="160" t="s">
        <v>2375</v>
      </c>
      <c r="D317" s="235" t="s">
        <v>2376</v>
      </c>
      <c r="E317" s="227" t="s">
        <v>440</v>
      </c>
      <c r="F317" s="235" t="s">
        <v>1711</v>
      </c>
      <c r="G317" s="116" t="s">
        <v>13</v>
      </c>
      <c r="H317" s="115" t="s">
        <v>119</v>
      </c>
      <c r="I317" s="115" t="s">
        <v>355</v>
      </c>
      <c r="J317" s="228">
        <v>1.6</v>
      </c>
      <c r="K317" s="228">
        <v>1.6</v>
      </c>
      <c r="L317" s="14">
        <v>4980.0</v>
      </c>
      <c r="M317" s="240">
        <f t="shared" si="1"/>
        <v>3112.5</v>
      </c>
      <c r="N317" s="241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>
      <c r="A318" s="225">
        <v>317.0</v>
      </c>
      <c r="B318" s="30">
        <v>194.0</v>
      </c>
      <c r="C318" s="160" t="s">
        <v>2377</v>
      </c>
      <c r="D318" s="227" t="s">
        <v>79</v>
      </c>
      <c r="E318" s="227" t="s">
        <v>440</v>
      </c>
      <c r="F318" s="227" t="s">
        <v>2378</v>
      </c>
      <c r="G318" s="116" t="s">
        <v>13</v>
      </c>
      <c r="H318" s="115" t="s">
        <v>412</v>
      </c>
      <c r="I318" s="115" t="s">
        <v>355</v>
      </c>
      <c r="J318" s="228">
        <v>1.6</v>
      </c>
      <c r="K318" s="228">
        <v>1.6</v>
      </c>
      <c r="L318" s="14">
        <v>4980.0</v>
      </c>
      <c r="M318" s="240">
        <f t="shared" si="1"/>
        <v>3112.5</v>
      </c>
      <c r="N318" s="241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>
      <c r="A319" s="225">
        <v>318.0</v>
      </c>
      <c r="B319" s="30">
        <v>201.0</v>
      </c>
      <c r="C319" s="160" t="s">
        <v>2379</v>
      </c>
      <c r="D319" s="114" t="s">
        <v>2380</v>
      </c>
      <c r="E319" s="114" t="s">
        <v>2381</v>
      </c>
      <c r="F319" s="114" t="s">
        <v>1520</v>
      </c>
      <c r="G319" s="116" t="s">
        <v>13</v>
      </c>
      <c r="H319" s="115" t="s">
        <v>64</v>
      </c>
      <c r="I319" s="115" t="s">
        <v>355</v>
      </c>
      <c r="J319" s="228">
        <v>1.6</v>
      </c>
      <c r="K319" s="228">
        <v>1.6</v>
      </c>
      <c r="L319" s="14">
        <v>4980.0</v>
      </c>
      <c r="M319" s="240">
        <f t="shared" si="1"/>
        <v>3112.5</v>
      </c>
      <c r="N319" s="241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>
      <c r="A320" s="225">
        <v>319.0</v>
      </c>
      <c r="B320" s="30">
        <v>211.0</v>
      </c>
      <c r="C320" s="160" t="s">
        <v>2382</v>
      </c>
      <c r="D320" s="227" t="s">
        <v>2383</v>
      </c>
      <c r="E320" s="227" t="s">
        <v>430</v>
      </c>
      <c r="F320" s="227" t="s">
        <v>486</v>
      </c>
      <c r="G320" s="116" t="s">
        <v>13</v>
      </c>
      <c r="H320" s="115" t="s">
        <v>422</v>
      </c>
      <c r="I320" s="115" t="s">
        <v>355</v>
      </c>
      <c r="J320" s="228">
        <v>1.6</v>
      </c>
      <c r="K320" s="228">
        <v>1.6</v>
      </c>
      <c r="L320" s="14">
        <v>4980.0</v>
      </c>
      <c r="M320" s="240">
        <f t="shared" si="1"/>
        <v>3112.5</v>
      </c>
      <c r="N320" s="241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>
      <c r="A321" s="225">
        <v>320.0</v>
      </c>
      <c r="B321" s="30">
        <v>214.0</v>
      </c>
      <c r="C321" s="160" t="s">
        <v>2384</v>
      </c>
      <c r="D321" s="227" t="s">
        <v>2385</v>
      </c>
      <c r="E321" s="227" t="s">
        <v>2386</v>
      </c>
      <c r="F321" s="227" t="s">
        <v>2387</v>
      </c>
      <c r="G321" s="116" t="s">
        <v>13</v>
      </c>
      <c r="H321" s="115" t="s">
        <v>727</v>
      </c>
      <c r="I321" s="115" t="s">
        <v>355</v>
      </c>
      <c r="J321" s="228">
        <v>1.6</v>
      </c>
      <c r="K321" s="228">
        <v>1.6</v>
      </c>
      <c r="L321" s="14">
        <v>4980.0</v>
      </c>
      <c r="M321" s="240">
        <f t="shared" si="1"/>
        <v>3112.5</v>
      </c>
      <c r="N321" s="241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>
      <c r="A322" s="225">
        <v>321.0</v>
      </c>
      <c r="B322" s="30">
        <v>233.0</v>
      </c>
      <c r="C322" s="160" t="s">
        <v>2388</v>
      </c>
      <c r="D322" s="227" t="s">
        <v>2389</v>
      </c>
      <c r="E322" s="227" t="s">
        <v>802</v>
      </c>
      <c r="F322" s="227" t="s">
        <v>375</v>
      </c>
      <c r="G322" s="116" t="s">
        <v>13</v>
      </c>
      <c r="H322" s="115" t="s">
        <v>2153</v>
      </c>
      <c r="I322" s="115" t="s">
        <v>355</v>
      </c>
      <c r="J322" s="228">
        <v>1.6</v>
      </c>
      <c r="K322" s="228">
        <v>1.6</v>
      </c>
      <c r="L322" s="14">
        <v>4980.0</v>
      </c>
      <c r="M322" s="240">
        <f t="shared" si="1"/>
        <v>3112.5</v>
      </c>
      <c r="N322" s="241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>
      <c r="A323" s="225">
        <v>322.0</v>
      </c>
      <c r="B323" s="30">
        <v>256.0</v>
      </c>
      <c r="C323" s="160" t="s">
        <v>2390</v>
      </c>
      <c r="D323" s="235" t="s">
        <v>2391</v>
      </c>
      <c r="E323" s="227" t="s">
        <v>2392</v>
      </c>
      <c r="F323" s="235" t="s">
        <v>2393</v>
      </c>
      <c r="G323" s="116" t="s">
        <v>22</v>
      </c>
      <c r="H323" s="115" t="s">
        <v>407</v>
      </c>
      <c r="I323" s="115" t="s">
        <v>355</v>
      </c>
      <c r="J323" s="228">
        <v>1.6</v>
      </c>
      <c r="K323" s="228">
        <v>1.6</v>
      </c>
      <c r="L323" s="14">
        <v>4980.0</v>
      </c>
      <c r="M323" s="240">
        <f t="shared" si="1"/>
        <v>3112.5</v>
      </c>
      <c r="N323" s="241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>
      <c r="A324" s="225">
        <v>323.0</v>
      </c>
      <c r="B324" s="30">
        <v>224.0</v>
      </c>
      <c r="C324" s="160" t="s">
        <v>2394</v>
      </c>
      <c r="D324" s="227" t="s">
        <v>2395</v>
      </c>
      <c r="E324" s="227" t="s">
        <v>2396</v>
      </c>
      <c r="F324" s="227" t="s">
        <v>2397</v>
      </c>
      <c r="G324" s="116" t="s">
        <v>22</v>
      </c>
      <c r="H324" s="115" t="s">
        <v>232</v>
      </c>
      <c r="I324" s="115" t="s">
        <v>355</v>
      </c>
      <c r="J324" s="228">
        <v>1.8</v>
      </c>
      <c r="K324" s="228">
        <v>1.8</v>
      </c>
      <c r="L324" s="14">
        <v>4980.0</v>
      </c>
      <c r="M324" s="240">
        <f t="shared" si="1"/>
        <v>2766.666667</v>
      </c>
      <c r="N324" s="241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>
      <c r="A325" s="225">
        <v>324.0</v>
      </c>
      <c r="B325" s="30">
        <v>195.0</v>
      </c>
      <c r="C325" s="160" t="s">
        <v>2398</v>
      </c>
      <c r="D325" s="227" t="s">
        <v>2399</v>
      </c>
      <c r="E325" s="227" t="s">
        <v>2400</v>
      </c>
      <c r="F325" s="227" t="s">
        <v>1133</v>
      </c>
      <c r="G325" s="116" t="s">
        <v>13</v>
      </c>
      <c r="H325" s="115" t="s">
        <v>764</v>
      </c>
      <c r="I325" s="115" t="s">
        <v>355</v>
      </c>
      <c r="J325" s="228">
        <v>1.9</v>
      </c>
      <c r="K325" s="228">
        <v>1.9</v>
      </c>
      <c r="L325" s="14">
        <v>4980.0</v>
      </c>
      <c r="M325" s="240">
        <f t="shared" si="1"/>
        <v>2621.052632</v>
      </c>
      <c r="N325" s="241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>
      <c r="A326" s="225">
        <v>325.0</v>
      </c>
      <c r="B326" s="30">
        <v>241.0</v>
      </c>
      <c r="C326" s="160" t="s">
        <v>2401</v>
      </c>
      <c r="D326" s="227" t="s">
        <v>58</v>
      </c>
      <c r="E326" s="227" t="s">
        <v>682</v>
      </c>
      <c r="F326" s="227" t="s">
        <v>1269</v>
      </c>
      <c r="G326" s="116" t="s">
        <v>13</v>
      </c>
      <c r="H326" s="115" t="s">
        <v>2338</v>
      </c>
      <c r="I326" s="115" t="s">
        <v>355</v>
      </c>
      <c r="J326" s="228">
        <v>1.9</v>
      </c>
      <c r="K326" s="228">
        <v>1.9</v>
      </c>
      <c r="L326" s="14">
        <v>4980.0</v>
      </c>
      <c r="M326" s="240">
        <f t="shared" si="1"/>
        <v>2621.052632</v>
      </c>
      <c r="N326" s="213">
        <f>SUM(M232:M326)</f>
        <v>364315.9148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>
      <c r="A327" s="225">
        <v>326.0</v>
      </c>
      <c r="B327" s="101">
        <v>316127.0</v>
      </c>
      <c r="C327" s="114" t="s">
        <v>1047</v>
      </c>
      <c r="D327" s="102" t="s">
        <v>1048</v>
      </c>
      <c r="E327" s="115" t="s">
        <v>339</v>
      </c>
      <c r="F327" s="104" t="s">
        <v>22</v>
      </c>
      <c r="G327" s="116" t="s">
        <v>427</v>
      </c>
      <c r="H327" s="103" t="s">
        <v>1049</v>
      </c>
      <c r="I327" s="115" t="s">
        <v>419</v>
      </c>
      <c r="J327" s="117">
        <v>40.0</v>
      </c>
      <c r="K327" s="228">
        <v>1.4</v>
      </c>
      <c r="L327" s="14">
        <v>4980.0</v>
      </c>
      <c r="M327" s="240">
        <f t="shared" ref="M327:M404" si="2">L327/K327</f>
        <v>3557.142857</v>
      </c>
      <c r="N327" s="24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>
      <c r="A328" s="225">
        <v>327.0</v>
      </c>
      <c r="B328" s="101">
        <v>218738.0</v>
      </c>
      <c r="C328" s="114" t="s">
        <v>856</v>
      </c>
      <c r="D328" s="114" t="s">
        <v>375</v>
      </c>
      <c r="E328" s="115" t="s">
        <v>857</v>
      </c>
      <c r="F328" s="104" t="s">
        <v>22</v>
      </c>
      <c r="G328" s="119">
        <v>3.0</v>
      </c>
      <c r="H328" s="115" t="s">
        <v>643</v>
      </c>
      <c r="I328" s="115" t="s">
        <v>419</v>
      </c>
      <c r="J328" s="117">
        <v>60.0</v>
      </c>
      <c r="K328" s="228">
        <v>1.6</v>
      </c>
      <c r="L328" s="14">
        <v>4980.0</v>
      </c>
      <c r="M328" s="240">
        <f t="shared" si="2"/>
        <v>3112.5</v>
      </c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>
      <c r="A329" s="225">
        <v>328.0</v>
      </c>
      <c r="B329" s="101">
        <v>278606.0</v>
      </c>
      <c r="C329" s="114" t="s">
        <v>868</v>
      </c>
      <c r="D329" s="114" t="s">
        <v>869</v>
      </c>
      <c r="E329" s="115" t="s">
        <v>870</v>
      </c>
      <c r="F329" s="104" t="s">
        <v>13</v>
      </c>
      <c r="G329" s="119">
        <v>4.0</v>
      </c>
      <c r="H329" s="121" t="s">
        <v>81</v>
      </c>
      <c r="I329" s="115" t="s">
        <v>419</v>
      </c>
      <c r="J329" s="117">
        <v>60.0</v>
      </c>
      <c r="K329" s="228">
        <v>1.6</v>
      </c>
      <c r="L329" s="14">
        <v>4980.0</v>
      </c>
      <c r="M329" s="240">
        <f t="shared" si="2"/>
        <v>3112.5</v>
      </c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>
      <c r="A330" s="225">
        <v>329.0</v>
      </c>
      <c r="B330" s="101">
        <v>293154.0</v>
      </c>
      <c r="C330" s="114" t="s">
        <v>883</v>
      </c>
      <c r="D330" s="114" t="s">
        <v>55</v>
      </c>
      <c r="E330" s="115" t="s">
        <v>55</v>
      </c>
      <c r="F330" s="104" t="s">
        <v>13</v>
      </c>
      <c r="G330" s="119">
        <v>4.0</v>
      </c>
      <c r="H330" s="115" t="s">
        <v>884</v>
      </c>
      <c r="I330" s="115" t="s">
        <v>419</v>
      </c>
      <c r="J330" s="117">
        <v>60.0</v>
      </c>
      <c r="K330" s="228">
        <v>1.6</v>
      </c>
      <c r="L330" s="14">
        <v>4980.0</v>
      </c>
      <c r="M330" s="240">
        <f t="shared" si="2"/>
        <v>3112.5</v>
      </c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>
      <c r="A331" s="225">
        <v>330.0</v>
      </c>
      <c r="B331" s="113">
        <v>278784.0</v>
      </c>
      <c r="C331" s="114" t="s">
        <v>890</v>
      </c>
      <c r="D331" s="114" t="s">
        <v>891</v>
      </c>
      <c r="E331" s="115" t="s">
        <v>892</v>
      </c>
      <c r="F331" s="116" t="s">
        <v>13</v>
      </c>
      <c r="G331" s="116">
        <v>4.0</v>
      </c>
      <c r="H331" s="115" t="s">
        <v>422</v>
      </c>
      <c r="I331" s="115" t="s">
        <v>419</v>
      </c>
      <c r="J331" s="117">
        <v>60.0</v>
      </c>
      <c r="K331" s="228">
        <v>1.6</v>
      </c>
      <c r="L331" s="14">
        <v>4980.0</v>
      </c>
      <c r="M331" s="240">
        <f t="shared" si="2"/>
        <v>3112.5</v>
      </c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>
      <c r="A332" s="225">
        <v>331.0</v>
      </c>
      <c r="B332" s="101">
        <v>315584.0</v>
      </c>
      <c r="C332" s="114" t="s">
        <v>897</v>
      </c>
      <c r="D332" s="114" t="s">
        <v>898</v>
      </c>
      <c r="E332" s="115" t="s">
        <v>899</v>
      </c>
      <c r="F332" s="104" t="s">
        <v>22</v>
      </c>
      <c r="G332" s="119">
        <v>4.0</v>
      </c>
      <c r="H332" s="115" t="s">
        <v>900</v>
      </c>
      <c r="I332" s="115" t="s">
        <v>419</v>
      </c>
      <c r="J332" s="117">
        <v>60.0</v>
      </c>
      <c r="K332" s="228">
        <v>1.6</v>
      </c>
      <c r="L332" s="14">
        <v>4980.0</v>
      </c>
      <c r="M332" s="240">
        <f t="shared" si="2"/>
        <v>3112.5</v>
      </c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>
      <c r="A333" s="225">
        <v>332.0</v>
      </c>
      <c r="B333" s="101">
        <v>266175.0</v>
      </c>
      <c r="C333" s="114" t="s">
        <v>255</v>
      </c>
      <c r="D333" s="114" t="s">
        <v>920</v>
      </c>
      <c r="E333" s="103" t="s">
        <v>921</v>
      </c>
      <c r="F333" s="116" t="s">
        <v>22</v>
      </c>
      <c r="G333" s="119">
        <v>4.0</v>
      </c>
      <c r="H333" s="115" t="s">
        <v>881</v>
      </c>
      <c r="I333" s="115" t="s">
        <v>419</v>
      </c>
      <c r="J333" s="117">
        <v>60.0</v>
      </c>
      <c r="K333" s="228">
        <v>1.6</v>
      </c>
      <c r="L333" s="14">
        <v>4980.0</v>
      </c>
      <c r="M333" s="240">
        <f t="shared" si="2"/>
        <v>3112.5</v>
      </c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>
      <c r="A334" s="225">
        <v>333.0</v>
      </c>
      <c r="B334" s="101">
        <v>213849.0</v>
      </c>
      <c r="C334" s="102" t="s">
        <v>823</v>
      </c>
      <c r="D334" s="102" t="s">
        <v>440</v>
      </c>
      <c r="E334" s="103" t="s">
        <v>37</v>
      </c>
      <c r="F334" s="104" t="s">
        <v>22</v>
      </c>
      <c r="G334" s="104">
        <v>2.0</v>
      </c>
      <c r="H334" s="103" t="s">
        <v>205</v>
      </c>
      <c r="I334" s="115" t="s">
        <v>419</v>
      </c>
      <c r="J334" s="105">
        <v>20.0</v>
      </c>
      <c r="K334" s="245">
        <v>1.9</v>
      </c>
      <c r="L334" s="14">
        <v>4980.0</v>
      </c>
      <c r="M334" s="240">
        <f t="shared" si="2"/>
        <v>2621.052632</v>
      </c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>
      <c r="A335" s="225">
        <v>334.0</v>
      </c>
      <c r="B335" s="113">
        <v>255405.0</v>
      </c>
      <c r="C335" s="114" t="s">
        <v>851</v>
      </c>
      <c r="D335" s="114" t="s">
        <v>852</v>
      </c>
      <c r="E335" s="115" t="s">
        <v>853</v>
      </c>
      <c r="F335" s="116" t="s">
        <v>22</v>
      </c>
      <c r="G335" s="116">
        <v>3.0</v>
      </c>
      <c r="H335" s="115" t="s">
        <v>854</v>
      </c>
      <c r="I335" s="115" t="s">
        <v>419</v>
      </c>
      <c r="J335" s="105">
        <v>90.0</v>
      </c>
      <c r="K335" s="245">
        <v>1.9</v>
      </c>
      <c r="L335" s="14">
        <v>4980.0</v>
      </c>
      <c r="M335" s="240">
        <f t="shared" si="2"/>
        <v>2621.052632</v>
      </c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>
      <c r="A336" s="225">
        <v>335.0</v>
      </c>
      <c r="B336" s="101">
        <v>282188.0</v>
      </c>
      <c r="C336" s="123" t="s">
        <v>874</v>
      </c>
      <c r="D336" s="123" t="s">
        <v>875</v>
      </c>
      <c r="E336" s="124" t="s">
        <v>876</v>
      </c>
      <c r="F336" s="125" t="s">
        <v>13</v>
      </c>
      <c r="G336" s="126">
        <v>4.0</v>
      </c>
      <c r="H336" s="124" t="s">
        <v>77</v>
      </c>
      <c r="I336" s="115" t="s">
        <v>419</v>
      </c>
      <c r="J336" s="105">
        <v>90.0</v>
      </c>
      <c r="K336" s="245">
        <v>1.9</v>
      </c>
      <c r="L336" s="14">
        <v>4980.0</v>
      </c>
      <c r="M336" s="240">
        <f t="shared" si="2"/>
        <v>2621.052632</v>
      </c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>
      <c r="A337" s="225">
        <v>336.0</v>
      </c>
      <c r="B337" s="101">
        <v>204207.0</v>
      </c>
      <c r="C337" s="114" t="s">
        <v>878</v>
      </c>
      <c r="D337" s="114" t="s">
        <v>879</v>
      </c>
      <c r="E337" s="115" t="s">
        <v>880</v>
      </c>
      <c r="F337" s="104" t="s">
        <v>13</v>
      </c>
      <c r="G337" s="119">
        <v>4.0</v>
      </c>
      <c r="H337" s="115" t="s">
        <v>881</v>
      </c>
      <c r="I337" s="115" t="s">
        <v>419</v>
      </c>
      <c r="J337" s="105">
        <v>90.0</v>
      </c>
      <c r="K337" s="245">
        <v>1.9</v>
      </c>
      <c r="L337" s="14">
        <v>4980.0</v>
      </c>
      <c r="M337" s="240">
        <f t="shared" si="2"/>
        <v>2621.052632</v>
      </c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>
      <c r="A338" s="225">
        <v>337.0</v>
      </c>
      <c r="B338" s="101">
        <v>318518.0</v>
      </c>
      <c r="C338" s="114" t="s">
        <v>577</v>
      </c>
      <c r="D338" s="102" t="s">
        <v>1054</v>
      </c>
      <c r="E338" s="115" t="s">
        <v>339</v>
      </c>
      <c r="F338" s="104" t="s">
        <v>22</v>
      </c>
      <c r="G338" s="116" t="s">
        <v>427</v>
      </c>
      <c r="H338" s="103" t="s">
        <v>900</v>
      </c>
      <c r="I338" s="115" t="s">
        <v>419</v>
      </c>
      <c r="J338" s="105">
        <v>90.0</v>
      </c>
      <c r="K338" s="245">
        <v>1.9</v>
      </c>
      <c r="L338" s="14">
        <v>4980.0</v>
      </c>
      <c r="M338" s="240">
        <f t="shared" si="2"/>
        <v>2621.052632</v>
      </c>
      <c r="N338" s="240">
        <f>SUM(M327:M338)</f>
        <v>35337.40602</v>
      </c>
      <c r="O338" s="246">
        <f>SUM(J327:J338)</f>
        <v>780</v>
      </c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ht="27.0">
      <c r="A339" s="225">
        <v>338.0</v>
      </c>
      <c r="B339" s="162">
        <v>314614.0</v>
      </c>
      <c r="C339" s="163" t="s">
        <v>1172</v>
      </c>
      <c r="D339" s="163" t="s">
        <v>327</v>
      </c>
      <c r="E339" s="164" t="s">
        <v>1173</v>
      </c>
      <c r="F339" s="165" t="s">
        <v>13</v>
      </c>
      <c r="G339" s="165">
        <v>4.0</v>
      </c>
      <c r="H339" s="121" t="s">
        <v>119</v>
      </c>
      <c r="I339" s="103" t="s">
        <v>1605</v>
      </c>
      <c r="J339" s="166">
        <v>20.0</v>
      </c>
      <c r="K339" s="247">
        <v>1.2</v>
      </c>
      <c r="L339" s="14">
        <v>4980.0</v>
      </c>
      <c r="M339" s="240">
        <f t="shared" si="2"/>
        <v>4150</v>
      </c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>
      <c r="A340" s="225">
        <v>339.0</v>
      </c>
      <c r="B340" s="145">
        <v>238671.0</v>
      </c>
      <c r="C340" s="102" t="s">
        <v>1077</v>
      </c>
      <c r="D340" s="102" t="s">
        <v>689</v>
      </c>
      <c r="E340" s="103" t="s">
        <v>1078</v>
      </c>
      <c r="F340" s="104" t="s">
        <v>13</v>
      </c>
      <c r="G340" s="104">
        <v>1.0</v>
      </c>
      <c r="H340" s="103" t="s">
        <v>64</v>
      </c>
      <c r="I340" s="103" t="s">
        <v>1605</v>
      </c>
      <c r="J340" s="117">
        <v>40.0</v>
      </c>
      <c r="K340" s="245">
        <v>1.4</v>
      </c>
      <c r="L340" s="14">
        <v>4980.0</v>
      </c>
      <c r="M340" s="240">
        <f t="shared" si="2"/>
        <v>3557.142857</v>
      </c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>
      <c r="A341" s="225">
        <v>340.0</v>
      </c>
      <c r="B341" s="145">
        <v>264108.0</v>
      </c>
      <c r="C341" s="102" t="s">
        <v>1099</v>
      </c>
      <c r="D341" s="102" t="s">
        <v>689</v>
      </c>
      <c r="E341" s="103" t="s">
        <v>1078</v>
      </c>
      <c r="F341" s="104" t="s">
        <v>13</v>
      </c>
      <c r="G341" s="104">
        <v>2.0</v>
      </c>
      <c r="H341" s="103" t="s">
        <v>537</v>
      </c>
      <c r="I341" s="103" t="s">
        <v>1605</v>
      </c>
      <c r="J341" s="117">
        <v>40.0</v>
      </c>
      <c r="K341" s="245">
        <v>1.4</v>
      </c>
      <c r="L341" s="14">
        <v>4980.0</v>
      </c>
      <c r="M341" s="240">
        <f t="shared" si="2"/>
        <v>3557.142857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ht="27.0">
      <c r="A342" s="225">
        <v>341.0</v>
      </c>
      <c r="B342" s="145">
        <v>290648.0</v>
      </c>
      <c r="C342" s="102" t="s">
        <v>1115</v>
      </c>
      <c r="D342" s="102" t="s">
        <v>1116</v>
      </c>
      <c r="E342" s="103" t="s">
        <v>415</v>
      </c>
      <c r="F342" s="104" t="s">
        <v>13</v>
      </c>
      <c r="G342" s="104">
        <v>3.0</v>
      </c>
      <c r="H342" s="103" t="s">
        <v>77</v>
      </c>
      <c r="I342" s="103" t="s">
        <v>1605</v>
      </c>
      <c r="J342" s="117">
        <v>40.0</v>
      </c>
      <c r="K342" s="245">
        <v>1.4</v>
      </c>
      <c r="L342" s="14">
        <v>4980.0</v>
      </c>
      <c r="M342" s="240">
        <f t="shared" si="2"/>
        <v>3557.142857</v>
      </c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>
      <c r="A343" s="225">
        <v>342.0</v>
      </c>
      <c r="B343" s="113">
        <v>323827.0</v>
      </c>
      <c r="C343" s="102" t="s">
        <v>734</v>
      </c>
      <c r="D343" s="102" t="s">
        <v>1133</v>
      </c>
      <c r="E343" s="103" t="s">
        <v>1134</v>
      </c>
      <c r="F343" s="104" t="s">
        <v>13</v>
      </c>
      <c r="G343" s="104">
        <v>4.0</v>
      </c>
      <c r="H343" s="115" t="s">
        <v>1135</v>
      </c>
      <c r="I343" s="103" t="s">
        <v>1605</v>
      </c>
      <c r="J343" s="117">
        <v>40.0</v>
      </c>
      <c r="K343" s="245">
        <v>1.4</v>
      </c>
      <c r="L343" s="14">
        <v>4980.0</v>
      </c>
      <c r="M343" s="240">
        <f t="shared" si="2"/>
        <v>3557.142857</v>
      </c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ht="27.0">
      <c r="A344" s="225">
        <v>343.0</v>
      </c>
      <c r="B344" s="113">
        <v>317676.0</v>
      </c>
      <c r="C344" s="102" t="s">
        <v>1154</v>
      </c>
      <c r="D344" s="102" t="s">
        <v>1155</v>
      </c>
      <c r="E344" s="103" t="s">
        <v>1156</v>
      </c>
      <c r="F344" s="104" t="s">
        <v>13</v>
      </c>
      <c r="G344" s="104">
        <v>4.0</v>
      </c>
      <c r="H344" s="115" t="s">
        <v>14</v>
      </c>
      <c r="I344" s="103" t="s">
        <v>1605</v>
      </c>
      <c r="J344" s="117">
        <v>40.0</v>
      </c>
      <c r="K344" s="245">
        <v>1.4</v>
      </c>
      <c r="L344" s="14">
        <v>4980.0</v>
      </c>
      <c r="M344" s="240">
        <f t="shared" si="2"/>
        <v>3557.142857</v>
      </c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ht="27.0">
      <c r="A345" s="225">
        <v>344.0</v>
      </c>
      <c r="B345" s="160">
        <v>321591.0</v>
      </c>
      <c r="C345" s="102" t="s">
        <v>1158</v>
      </c>
      <c r="D345" s="102" t="s">
        <v>1159</v>
      </c>
      <c r="E345" s="103" t="s">
        <v>1160</v>
      </c>
      <c r="F345" s="104" t="s">
        <v>13</v>
      </c>
      <c r="G345" s="104">
        <v>4.0</v>
      </c>
      <c r="H345" s="115" t="s">
        <v>98</v>
      </c>
      <c r="I345" s="103" t="s">
        <v>1605</v>
      </c>
      <c r="J345" s="117">
        <v>40.0</v>
      </c>
      <c r="K345" s="245">
        <v>1.4</v>
      </c>
      <c r="L345" s="14">
        <v>4980.0</v>
      </c>
      <c r="M345" s="240">
        <f t="shared" si="2"/>
        <v>3557.142857</v>
      </c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>
      <c r="A346" s="225">
        <v>345.0</v>
      </c>
      <c r="B346" s="145">
        <v>266767.0</v>
      </c>
      <c r="C346" s="102" t="s">
        <v>1105</v>
      </c>
      <c r="D346" s="102" t="s">
        <v>130</v>
      </c>
      <c r="E346" s="103" t="s">
        <v>864</v>
      </c>
      <c r="F346" s="104" t="s">
        <v>13</v>
      </c>
      <c r="G346" s="104">
        <v>2.0</v>
      </c>
      <c r="H346" s="103" t="s">
        <v>77</v>
      </c>
      <c r="I346" s="103" t="s">
        <v>1605</v>
      </c>
      <c r="J346" s="117">
        <v>60.0</v>
      </c>
      <c r="K346" s="245">
        <v>1.6</v>
      </c>
      <c r="L346" s="14">
        <v>4980.0</v>
      </c>
      <c r="M346" s="240">
        <f t="shared" si="2"/>
        <v>3112.5</v>
      </c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ht="27.0">
      <c r="A347" s="225">
        <v>346.0</v>
      </c>
      <c r="B347" s="113">
        <v>325738.0</v>
      </c>
      <c r="C347" s="102" t="s">
        <v>1150</v>
      </c>
      <c r="D347" s="102" t="s">
        <v>1151</v>
      </c>
      <c r="E347" s="103" t="s">
        <v>1152</v>
      </c>
      <c r="F347" s="104" t="s">
        <v>13</v>
      </c>
      <c r="G347" s="104">
        <v>4.0</v>
      </c>
      <c r="H347" s="115" t="s">
        <v>1135</v>
      </c>
      <c r="I347" s="103" t="s">
        <v>1605</v>
      </c>
      <c r="J347" s="117">
        <v>60.0</v>
      </c>
      <c r="K347" s="245">
        <v>1.6</v>
      </c>
      <c r="L347" s="14">
        <v>4980.0</v>
      </c>
      <c r="M347" s="240">
        <f t="shared" si="2"/>
        <v>3112.5</v>
      </c>
      <c r="N347" s="240">
        <f>SUM(M339:M347)</f>
        <v>31717.85714</v>
      </c>
      <c r="O347" s="246">
        <f>SUM(J339:J347)</f>
        <v>380</v>
      </c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>
      <c r="A348" s="225">
        <v>347.0</v>
      </c>
      <c r="B348" s="208">
        <v>209475.0</v>
      </c>
      <c r="C348" s="114" t="s">
        <v>1510</v>
      </c>
      <c r="D348" s="114" t="s">
        <v>1511</v>
      </c>
      <c r="E348" s="115" t="s">
        <v>11</v>
      </c>
      <c r="F348" s="104" t="s">
        <v>13</v>
      </c>
      <c r="G348" s="116">
        <v>9.0</v>
      </c>
      <c r="H348" s="121" t="s">
        <v>119</v>
      </c>
      <c r="I348" s="115" t="s">
        <v>460</v>
      </c>
      <c r="J348" s="117">
        <v>40.0</v>
      </c>
      <c r="K348" s="228">
        <v>1.4</v>
      </c>
      <c r="L348" s="14">
        <v>4980.0</v>
      </c>
      <c r="M348" s="240">
        <f t="shared" si="2"/>
        <v>3557.142857</v>
      </c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>
      <c r="A349" s="225">
        <v>348.0</v>
      </c>
      <c r="B349" s="208">
        <v>233419.0</v>
      </c>
      <c r="C349" s="114" t="s">
        <v>58</v>
      </c>
      <c r="D349" s="114" t="s">
        <v>63</v>
      </c>
      <c r="E349" s="115" t="s">
        <v>1513</v>
      </c>
      <c r="F349" s="104" t="s">
        <v>13</v>
      </c>
      <c r="G349" s="116">
        <v>9.0</v>
      </c>
      <c r="H349" s="121" t="s">
        <v>14</v>
      </c>
      <c r="I349" s="115" t="s">
        <v>460</v>
      </c>
      <c r="J349" s="117">
        <v>40.0</v>
      </c>
      <c r="K349" s="228">
        <v>1.4</v>
      </c>
      <c r="L349" s="14">
        <v>4980.0</v>
      </c>
      <c r="M349" s="240">
        <f t="shared" si="2"/>
        <v>3557.142857</v>
      </c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>
      <c r="A350" s="225">
        <v>349.0</v>
      </c>
      <c r="B350" s="208">
        <v>236291.0</v>
      </c>
      <c r="C350" s="114" t="s">
        <v>863</v>
      </c>
      <c r="D350" s="114" t="s">
        <v>1520</v>
      </c>
      <c r="E350" s="115" t="s">
        <v>1505</v>
      </c>
      <c r="F350" s="104" t="s">
        <v>13</v>
      </c>
      <c r="G350" s="116">
        <v>9.0</v>
      </c>
      <c r="H350" s="121" t="s">
        <v>81</v>
      </c>
      <c r="I350" s="115" t="s">
        <v>460</v>
      </c>
      <c r="J350" s="117">
        <v>40.0</v>
      </c>
      <c r="K350" s="228">
        <v>1.4</v>
      </c>
      <c r="L350" s="14">
        <v>4980.0</v>
      </c>
      <c r="M350" s="240">
        <f t="shared" si="2"/>
        <v>3557.142857</v>
      </c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>
      <c r="A351" s="225">
        <v>350.0</v>
      </c>
      <c r="B351" s="208">
        <v>241093.0</v>
      </c>
      <c r="C351" s="114" t="s">
        <v>1099</v>
      </c>
      <c r="D351" s="114" t="s">
        <v>34</v>
      </c>
      <c r="E351" s="115" t="s">
        <v>1530</v>
      </c>
      <c r="F351" s="104" t="s">
        <v>13</v>
      </c>
      <c r="G351" s="116">
        <v>9.0</v>
      </c>
      <c r="H351" s="121" t="s">
        <v>205</v>
      </c>
      <c r="I351" s="115" t="s">
        <v>460</v>
      </c>
      <c r="J351" s="117">
        <v>40.0</v>
      </c>
      <c r="K351" s="228">
        <v>1.4</v>
      </c>
      <c r="L351" s="14">
        <v>4980.0</v>
      </c>
      <c r="M351" s="240">
        <f t="shared" si="2"/>
        <v>3557.142857</v>
      </c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>
      <c r="A352" s="225">
        <v>351.0</v>
      </c>
      <c r="B352" s="208">
        <v>236946.0</v>
      </c>
      <c r="C352" s="114" t="s">
        <v>1541</v>
      </c>
      <c r="D352" s="114" t="s">
        <v>1542</v>
      </c>
      <c r="E352" s="115" t="s">
        <v>1543</v>
      </c>
      <c r="F352" s="104" t="s">
        <v>13</v>
      </c>
      <c r="G352" s="116">
        <v>9.0</v>
      </c>
      <c r="H352" s="115" t="s">
        <v>119</v>
      </c>
      <c r="I352" s="115" t="s">
        <v>460</v>
      </c>
      <c r="J352" s="117">
        <v>40.0</v>
      </c>
      <c r="K352" s="228">
        <v>1.4</v>
      </c>
      <c r="L352" s="14">
        <v>4980.0</v>
      </c>
      <c r="M352" s="240">
        <f t="shared" si="2"/>
        <v>3557.142857</v>
      </c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>
      <c r="A353" s="225">
        <v>352.0</v>
      </c>
      <c r="B353" s="208">
        <v>242010.0</v>
      </c>
      <c r="C353" s="114" t="s">
        <v>173</v>
      </c>
      <c r="D353" s="114" t="s">
        <v>1550</v>
      </c>
      <c r="E353" s="115" t="s">
        <v>1551</v>
      </c>
      <c r="F353" s="104" t="s">
        <v>13</v>
      </c>
      <c r="G353" s="116">
        <v>9.0</v>
      </c>
      <c r="H353" s="121" t="s">
        <v>205</v>
      </c>
      <c r="I353" s="115" t="s">
        <v>460</v>
      </c>
      <c r="J353" s="117">
        <v>40.0</v>
      </c>
      <c r="K353" s="228">
        <v>1.4</v>
      </c>
      <c r="L353" s="14">
        <v>4980.0</v>
      </c>
      <c r="M353" s="240">
        <f t="shared" si="2"/>
        <v>3557.142857</v>
      </c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>
      <c r="A354" s="225">
        <v>353.0</v>
      </c>
      <c r="B354" s="168">
        <v>264695.0</v>
      </c>
      <c r="C354" s="114" t="s">
        <v>1181</v>
      </c>
      <c r="D354" s="114" t="s">
        <v>1182</v>
      </c>
      <c r="E354" s="115" t="s">
        <v>953</v>
      </c>
      <c r="F354" s="104" t="s">
        <v>13</v>
      </c>
      <c r="G354" s="169">
        <v>10.0</v>
      </c>
      <c r="H354" s="115" t="s">
        <v>119</v>
      </c>
      <c r="I354" s="115" t="s">
        <v>460</v>
      </c>
      <c r="J354" s="117">
        <v>40.0</v>
      </c>
      <c r="K354" s="228">
        <v>1.4</v>
      </c>
      <c r="L354" s="14">
        <v>4980.0</v>
      </c>
      <c r="M354" s="240">
        <f t="shared" si="2"/>
        <v>3557.142857</v>
      </c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>
      <c r="A355" s="225">
        <v>354.0</v>
      </c>
      <c r="B355" s="168">
        <v>251197.0</v>
      </c>
      <c r="C355" s="114" t="s">
        <v>773</v>
      </c>
      <c r="D355" s="114" t="s">
        <v>1222</v>
      </c>
      <c r="E355" s="115" t="s">
        <v>1223</v>
      </c>
      <c r="F355" s="104" t="s">
        <v>22</v>
      </c>
      <c r="G355" s="169">
        <v>10.0</v>
      </c>
      <c r="H355" s="115" t="s">
        <v>205</v>
      </c>
      <c r="I355" s="115" t="s">
        <v>460</v>
      </c>
      <c r="J355" s="117">
        <v>40.0</v>
      </c>
      <c r="K355" s="228">
        <v>1.4</v>
      </c>
      <c r="L355" s="14">
        <v>4980.0</v>
      </c>
      <c r="M355" s="240">
        <f t="shared" si="2"/>
        <v>3557.142857</v>
      </c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>
      <c r="A356" s="225">
        <v>355.0</v>
      </c>
      <c r="B356" s="168">
        <v>266946.0</v>
      </c>
      <c r="C356" s="184" t="s">
        <v>1232</v>
      </c>
      <c r="D356" s="184" t="s">
        <v>1233</v>
      </c>
      <c r="E356" s="121" t="s">
        <v>430</v>
      </c>
      <c r="F356" s="104" t="s">
        <v>22</v>
      </c>
      <c r="G356" s="169">
        <v>10.0</v>
      </c>
      <c r="H356" s="115" t="s">
        <v>61</v>
      </c>
      <c r="I356" s="115" t="s">
        <v>460</v>
      </c>
      <c r="J356" s="117">
        <v>40.0</v>
      </c>
      <c r="K356" s="228">
        <v>1.4</v>
      </c>
      <c r="L356" s="14">
        <v>4980.0</v>
      </c>
      <c r="M356" s="240">
        <f t="shared" si="2"/>
        <v>3557.142857</v>
      </c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>
      <c r="A357" s="225">
        <v>356.0</v>
      </c>
      <c r="B357" s="160">
        <v>316504.0</v>
      </c>
      <c r="C357" s="114" t="s">
        <v>1346</v>
      </c>
      <c r="D357" s="114" t="s">
        <v>1347</v>
      </c>
      <c r="E357" s="115" t="s">
        <v>1348</v>
      </c>
      <c r="F357" s="104" t="s">
        <v>13</v>
      </c>
      <c r="G357" s="116">
        <v>12.0</v>
      </c>
      <c r="H357" s="115" t="s">
        <v>77</v>
      </c>
      <c r="I357" s="115" t="s">
        <v>460</v>
      </c>
      <c r="J357" s="117">
        <v>40.0</v>
      </c>
      <c r="K357" s="228">
        <v>1.4</v>
      </c>
      <c r="L357" s="14">
        <v>4980.0</v>
      </c>
      <c r="M357" s="240">
        <f t="shared" si="2"/>
        <v>3557.142857</v>
      </c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>
      <c r="A358" s="225">
        <v>357.0</v>
      </c>
      <c r="B358" s="160">
        <v>316558.0</v>
      </c>
      <c r="C358" s="114" t="s">
        <v>2402</v>
      </c>
      <c r="D358" s="114" t="s">
        <v>165</v>
      </c>
      <c r="E358" s="115" t="s">
        <v>1361</v>
      </c>
      <c r="F358" s="104" t="s">
        <v>13</v>
      </c>
      <c r="G358" s="116">
        <v>12.0</v>
      </c>
      <c r="H358" s="115" t="s">
        <v>64</v>
      </c>
      <c r="I358" s="115" t="s">
        <v>460</v>
      </c>
      <c r="J358" s="117">
        <v>40.0</v>
      </c>
      <c r="K358" s="228">
        <v>1.4</v>
      </c>
      <c r="L358" s="14">
        <v>4980.0</v>
      </c>
      <c r="M358" s="240">
        <f t="shared" si="2"/>
        <v>3557.142857</v>
      </c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>
      <c r="A359" s="225">
        <v>358.0</v>
      </c>
      <c r="B359" s="160">
        <v>320074.0</v>
      </c>
      <c r="C359" s="114" t="s">
        <v>798</v>
      </c>
      <c r="D359" s="114" t="s">
        <v>1391</v>
      </c>
      <c r="E359" s="115" t="s">
        <v>1392</v>
      </c>
      <c r="F359" s="104" t="s">
        <v>13</v>
      </c>
      <c r="G359" s="116">
        <v>12.0</v>
      </c>
      <c r="H359" s="115" t="s">
        <v>993</v>
      </c>
      <c r="I359" s="115" t="s">
        <v>460</v>
      </c>
      <c r="J359" s="117">
        <v>40.0</v>
      </c>
      <c r="K359" s="228">
        <v>1.4</v>
      </c>
      <c r="L359" s="14">
        <v>4980.0</v>
      </c>
      <c r="M359" s="240">
        <f t="shared" si="2"/>
        <v>3557.142857</v>
      </c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>
      <c r="A360" s="225">
        <v>359.0</v>
      </c>
      <c r="B360" s="160">
        <v>330251.0</v>
      </c>
      <c r="C360" s="114" t="s">
        <v>173</v>
      </c>
      <c r="D360" s="114" t="s">
        <v>1419</v>
      </c>
      <c r="E360" s="115" t="s">
        <v>1348</v>
      </c>
      <c r="F360" s="104" t="s">
        <v>13</v>
      </c>
      <c r="G360" s="116">
        <v>12.0</v>
      </c>
      <c r="H360" s="115" t="s">
        <v>64</v>
      </c>
      <c r="I360" s="115" t="s">
        <v>460</v>
      </c>
      <c r="J360" s="117">
        <v>40.0</v>
      </c>
      <c r="K360" s="228">
        <v>1.4</v>
      </c>
      <c r="L360" s="14">
        <v>4980.0</v>
      </c>
      <c r="M360" s="240">
        <f t="shared" si="2"/>
        <v>3557.142857</v>
      </c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>
      <c r="A361" s="225">
        <v>360.0</v>
      </c>
      <c r="B361" s="160">
        <v>319043.0</v>
      </c>
      <c r="C361" s="114" t="s">
        <v>2403</v>
      </c>
      <c r="D361" s="114" t="s">
        <v>339</v>
      </c>
      <c r="E361" s="115" t="s">
        <v>1213</v>
      </c>
      <c r="F361" s="104" t="s">
        <v>13</v>
      </c>
      <c r="G361" s="116">
        <v>12.0</v>
      </c>
      <c r="H361" s="115" t="s">
        <v>993</v>
      </c>
      <c r="I361" s="115" t="s">
        <v>460</v>
      </c>
      <c r="J361" s="117">
        <v>40.0</v>
      </c>
      <c r="K361" s="228">
        <v>1.4</v>
      </c>
      <c r="L361" s="14">
        <v>4980.0</v>
      </c>
      <c r="M361" s="240">
        <f t="shared" si="2"/>
        <v>3557.142857</v>
      </c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>
      <c r="A362" s="225">
        <v>361.0</v>
      </c>
      <c r="B362" s="208">
        <v>238666.0</v>
      </c>
      <c r="C362" s="114" t="s">
        <v>1525</v>
      </c>
      <c r="D362" s="114" t="s">
        <v>1478</v>
      </c>
      <c r="E362" s="115" t="s">
        <v>440</v>
      </c>
      <c r="F362" s="104" t="s">
        <v>13</v>
      </c>
      <c r="G362" s="116">
        <v>9.0</v>
      </c>
      <c r="H362" s="121" t="s">
        <v>119</v>
      </c>
      <c r="I362" s="115" t="s">
        <v>460</v>
      </c>
      <c r="J362" s="117">
        <v>60.0</v>
      </c>
      <c r="K362" s="228">
        <v>1.6</v>
      </c>
      <c r="L362" s="14">
        <v>4980.0</v>
      </c>
      <c r="M362" s="240">
        <f t="shared" si="2"/>
        <v>3112.5</v>
      </c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>
      <c r="A363" s="225">
        <v>362.0</v>
      </c>
      <c r="B363" s="208">
        <v>228798.0</v>
      </c>
      <c r="C363" s="114" t="s">
        <v>1527</v>
      </c>
      <c r="D363" s="114" t="s">
        <v>1528</v>
      </c>
      <c r="E363" s="115" t="s">
        <v>28</v>
      </c>
      <c r="F363" s="104" t="s">
        <v>13</v>
      </c>
      <c r="G363" s="116">
        <v>9.0</v>
      </c>
      <c r="H363" s="121" t="s">
        <v>201</v>
      </c>
      <c r="I363" s="115" t="s">
        <v>460</v>
      </c>
      <c r="J363" s="117">
        <v>60.0</v>
      </c>
      <c r="K363" s="228">
        <v>1.6</v>
      </c>
      <c r="L363" s="14">
        <v>4980.0</v>
      </c>
      <c r="M363" s="240">
        <f t="shared" si="2"/>
        <v>3112.5</v>
      </c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>
      <c r="A364" s="225">
        <v>363.0</v>
      </c>
      <c r="B364" s="208">
        <v>228797.0</v>
      </c>
      <c r="C364" s="114" t="s">
        <v>1558</v>
      </c>
      <c r="D364" s="114" t="s">
        <v>1528</v>
      </c>
      <c r="E364" s="115" t="s">
        <v>28</v>
      </c>
      <c r="F364" s="104" t="s">
        <v>13</v>
      </c>
      <c r="G364" s="116">
        <v>9.0</v>
      </c>
      <c r="H364" s="121" t="s">
        <v>77</v>
      </c>
      <c r="I364" s="115" t="s">
        <v>460</v>
      </c>
      <c r="J364" s="117">
        <v>60.0</v>
      </c>
      <c r="K364" s="228">
        <v>1.6</v>
      </c>
      <c r="L364" s="14">
        <v>4980.0</v>
      </c>
      <c r="M364" s="240">
        <f t="shared" si="2"/>
        <v>3112.5</v>
      </c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>
      <c r="A365" s="225">
        <v>364.0</v>
      </c>
      <c r="B365" s="208">
        <v>241740.0</v>
      </c>
      <c r="C365" s="114" t="s">
        <v>1569</v>
      </c>
      <c r="D365" s="114" t="s">
        <v>1570</v>
      </c>
      <c r="E365" s="115" t="s">
        <v>375</v>
      </c>
      <c r="F365" s="104" t="s">
        <v>13</v>
      </c>
      <c r="G365" s="116">
        <v>9.0</v>
      </c>
      <c r="H365" s="121" t="s">
        <v>14</v>
      </c>
      <c r="I365" s="115" t="s">
        <v>460</v>
      </c>
      <c r="J365" s="117">
        <v>60.0</v>
      </c>
      <c r="K365" s="228">
        <v>1.6</v>
      </c>
      <c r="L365" s="14">
        <v>4980.0</v>
      </c>
      <c r="M365" s="240">
        <f t="shared" si="2"/>
        <v>3112.5</v>
      </c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>
      <c r="A366" s="225">
        <v>365.0</v>
      </c>
      <c r="B366" s="208">
        <v>228639.0</v>
      </c>
      <c r="C366" s="114" t="s">
        <v>1577</v>
      </c>
      <c r="D366" s="114" t="s">
        <v>430</v>
      </c>
      <c r="E366" s="115" t="s">
        <v>846</v>
      </c>
      <c r="F366" s="104" t="s">
        <v>22</v>
      </c>
      <c r="G366" s="116">
        <v>9.0</v>
      </c>
      <c r="H366" s="121" t="s">
        <v>422</v>
      </c>
      <c r="I366" s="115" t="s">
        <v>460</v>
      </c>
      <c r="J366" s="117">
        <v>60.0</v>
      </c>
      <c r="K366" s="228">
        <v>1.6</v>
      </c>
      <c r="L366" s="14">
        <v>4980.0</v>
      </c>
      <c r="M366" s="240">
        <f t="shared" si="2"/>
        <v>3112.5</v>
      </c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>
      <c r="A367" s="225">
        <v>366.0</v>
      </c>
      <c r="B367" s="168">
        <v>248680.0</v>
      </c>
      <c r="C367" s="114" t="s">
        <v>173</v>
      </c>
      <c r="D367" s="114" t="s">
        <v>1213</v>
      </c>
      <c r="E367" s="115" t="s">
        <v>1214</v>
      </c>
      <c r="F367" s="104" t="s">
        <v>13</v>
      </c>
      <c r="G367" s="169">
        <v>10.0</v>
      </c>
      <c r="H367" s="115" t="s">
        <v>61</v>
      </c>
      <c r="I367" s="115" t="s">
        <v>460</v>
      </c>
      <c r="J367" s="117">
        <v>60.0</v>
      </c>
      <c r="K367" s="228">
        <v>1.6</v>
      </c>
      <c r="L367" s="14">
        <v>4980.0</v>
      </c>
      <c r="M367" s="240">
        <f t="shared" si="2"/>
        <v>3112.5</v>
      </c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>
      <c r="A368" s="225">
        <v>367.0</v>
      </c>
      <c r="B368" s="193">
        <v>285612.0</v>
      </c>
      <c r="C368" s="184" t="s">
        <v>276</v>
      </c>
      <c r="D368" s="184" t="s">
        <v>55</v>
      </c>
      <c r="E368" s="121" t="s">
        <v>440</v>
      </c>
      <c r="F368" s="104" t="s">
        <v>13</v>
      </c>
      <c r="G368" s="116">
        <v>11.0</v>
      </c>
      <c r="H368" s="121" t="s">
        <v>98</v>
      </c>
      <c r="I368" s="115" t="s">
        <v>460</v>
      </c>
      <c r="J368" s="117">
        <v>60.0</v>
      </c>
      <c r="K368" s="228">
        <v>1.6</v>
      </c>
      <c r="L368" s="14">
        <v>4980.0</v>
      </c>
      <c r="M368" s="240">
        <f t="shared" si="2"/>
        <v>3112.5</v>
      </c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>
      <c r="A369" s="225">
        <v>368.0</v>
      </c>
      <c r="B369" s="160">
        <v>314592.0</v>
      </c>
      <c r="C369" s="184" t="s">
        <v>484</v>
      </c>
      <c r="D369" s="184" t="s">
        <v>37</v>
      </c>
      <c r="E369" s="121" t="s">
        <v>1258</v>
      </c>
      <c r="F369" s="104" t="s">
        <v>13</v>
      </c>
      <c r="G369" s="116">
        <v>11.0</v>
      </c>
      <c r="H369" s="121" t="s">
        <v>1259</v>
      </c>
      <c r="I369" s="115" t="s">
        <v>460</v>
      </c>
      <c r="J369" s="117">
        <v>60.0</v>
      </c>
      <c r="K369" s="228">
        <v>1.6</v>
      </c>
      <c r="L369" s="14">
        <v>4980.0</v>
      </c>
      <c r="M369" s="240">
        <f t="shared" si="2"/>
        <v>3112.5</v>
      </c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>
      <c r="A370" s="225">
        <v>369.0</v>
      </c>
      <c r="B370" s="193">
        <v>285601.0</v>
      </c>
      <c r="C370" s="184" t="s">
        <v>1261</v>
      </c>
      <c r="D370" s="184" t="s">
        <v>39</v>
      </c>
      <c r="E370" s="121" t="s">
        <v>1262</v>
      </c>
      <c r="F370" s="104" t="s">
        <v>13</v>
      </c>
      <c r="G370" s="116">
        <v>11.0</v>
      </c>
      <c r="H370" s="121" t="s">
        <v>98</v>
      </c>
      <c r="I370" s="115" t="s">
        <v>460</v>
      </c>
      <c r="J370" s="117">
        <v>60.0</v>
      </c>
      <c r="K370" s="228">
        <v>1.6</v>
      </c>
      <c r="L370" s="14">
        <v>4980.0</v>
      </c>
      <c r="M370" s="240">
        <f t="shared" si="2"/>
        <v>3112.5</v>
      </c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>
      <c r="A371" s="225">
        <v>370.0</v>
      </c>
      <c r="B371" s="168">
        <v>276089.0</v>
      </c>
      <c r="C371" s="184" t="s">
        <v>1271</v>
      </c>
      <c r="D371" s="184" t="s">
        <v>63</v>
      </c>
      <c r="E371" s="121" t="s">
        <v>39</v>
      </c>
      <c r="F371" s="104" t="s">
        <v>13</v>
      </c>
      <c r="G371" s="116">
        <v>11.0</v>
      </c>
      <c r="H371" s="121"/>
      <c r="I371" s="115" t="s">
        <v>460</v>
      </c>
      <c r="J371" s="117">
        <v>60.0</v>
      </c>
      <c r="K371" s="228">
        <v>1.6</v>
      </c>
      <c r="L371" s="14">
        <v>4980.0</v>
      </c>
      <c r="M371" s="240">
        <f t="shared" si="2"/>
        <v>3112.5</v>
      </c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>
      <c r="A372" s="225">
        <v>371.0</v>
      </c>
      <c r="B372" s="168">
        <v>283287.0</v>
      </c>
      <c r="C372" s="184" t="s">
        <v>1276</v>
      </c>
      <c r="D372" s="184" t="s">
        <v>1277</v>
      </c>
      <c r="E372" s="121" t="s">
        <v>1278</v>
      </c>
      <c r="F372" s="104" t="s">
        <v>13</v>
      </c>
      <c r="G372" s="116">
        <v>11.0</v>
      </c>
      <c r="H372" s="121" t="s">
        <v>98</v>
      </c>
      <c r="I372" s="115" t="s">
        <v>460</v>
      </c>
      <c r="J372" s="117">
        <v>60.0</v>
      </c>
      <c r="K372" s="228">
        <v>1.6</v>
      </c>
      <c r="L372" s="14">
        <v>4980.0</v>
      </c>
      <c r="M372" s="240">
        <f t="shared" si="2"/>
        <v>3112.5</v>
      </c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>
      <c r="A373" s="225">
        <v>372.0</v>
      </c>
      <c r="B373" s="193">
        <v>285593.0</v>
      </c>
      <c r="C373" s="184" t="s">
        <v>62</v>
      </c>
      <c r="D373" s="184" t="s">
        <v>837</v>
      </c>
      <c r="E373" s="121" t="s">
        <v>1282</v>
      </c>
      <c r="F373" s="104" t="s">
        <v>13</v>
      </c>
      <c r="G373" s="116">
        <v>11.0</v>
      </c>
      <c r="H373" s="121" t="s">
        <v>90</v>
      </c>
      <c r="I373" s="115" t="s">
        <v>460</v>
      </c>
      <c r="J373" s="117">
        <v>60.0</v>
      </c>
      <c r="K373" s="228">
        <v>1.6</v>
      </c>
      <c r="L373" s="14">
        <v>4980.0</v>
      </c>
      <c r="M373" s="240">
        <f t="shared" si="2"/>
        <v>3112.5</v>
      </c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>
      <c r="A374" s="225">
        <v>373.0</v>
      </c>
      <c r="B374" s="168">
        <v>285534.0</v>
      </c>
      <c r="C374" s="184" t="s">
        <v>1305</v>
      </c>
      <c r="D374" s="184" t="s">
        <v>1306</v>
      </c>
      <c r="E374" s="121" t="s">
        <v>37</v>
      </c>
      <c r="F374" s="104" t="s">
        <v>13</v>
      </c>
      <c r="G374" s="116">
        <v>11.0</v>
      </c>
      <c r="H374" s="121" t="s">
        <v>1307</v>
      </c>
      <c r="I374" s="115" t="s">
        <v>460</v>
      </c>
      <c r="J374" s="117">
        <v>60.0</v>
      </c>
      <c r="K374" s="228">
        <v>1.6</v>
      </c>
      <c r="L374" s="14">
        <v>4980.0</v>
      </c>
      <c r="M374" s="240">
        <f t="shared" si="2"/>
        <v>3112.5</v>
      </c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>
      <c r="A375" s="225">
        <v>374.0</v>
      </c>
      <c r="B375" s="168">
        <v>278290.0</v>
      </c>
      <c r="C375" s="184" t="s">
        <v>1313</v>
      </c>
      <c r="D375" s="184" t="s">
        <v>37</v>
      </c>
      <c r="E375" s="121" t="s">
        <v>37</v>
      </c>
      <c r="F375" s="104" t="s">
        <v>13</v>
      </c>
      <c r="G375" s="116">
        <v>11.0</v>
      </c>
      <c r="H375" s="115" t="s">
        <v>1165</v>
      </c>
      <c r="I375" s="115" t="s">
        <v>460</v>
      </c>
      <c r="J375" s="117">
        <v>60.0</v>
      </c>
      <c r="K375" s="228">
        <v>1.6</v>
      </c>
      <c r="L375" s="14">
        <v>4980.0</v>
      </c>
      <c r="M375" s="240">
        <f t="shared" si="2"/>
        <v>3112.5</v>
      </c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>
      <c r="A376" s="225">
        <v>375.0</v>
      </c>
      <c r="B376" s="168">
        <v>280869.0</v>
      </c>
      <c r="C376" s="184" t="s">
        <v>1318</v>
      </c>
      <c r="D376" s="184" t="s">
        <v>1319</v>
      </c>
      <c r="E376" s="121" t="s">
        <v>1320</v>
      </c>
      <c r="F376" s="104" t="s">
        <v>22</v>
      </c>
      <c r="G376" s="116">
        <v>11.0</v>
      </c>
      <c r="H376" s="121" t="s">
        <v>119</v>
      </c>
      <c r="I376" s="115" t="s">
        <v>460</v>
      </c>
      <c r="J376" s="117">
        <v>60.0</v>
      </c>
      <c r="K376" s="228">
        <v>1.6</v>
      </c>
      <c r="L376" s="14">
        <v>4980.0</v>
      </c>
      <c r="M376" s="240">
        <f t="shared" si="2"/>
        <v>3112.5</v>
      </c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>
      <c r="A377" s="225">
        <v>376.0</v>
      </c>
      <c r="B377" s="168">
        <v>280547.0</v>
      </c>
      <c r="C377" s="184" t="s">
        <v>1322</v>
      </c>
      <c r="D377" s="184" t="s">
        <v>750</v>
      </c>
      <c r="E377" s="121" t="s">
        <v>1323</v>
      </c>
      <c r="F377" s="104" t="s">
        <v>22</v>
      </c>
      <c r="G377" s="116">
        <v>11.0</v>
      </c>
      <c r="H377" s="121" t="s">
        <v>1300</v>
      </c>
      <c r="I377" s="115" t="s">
        <v>460</v>
      </c>
      <c r="J377" s="117">
        <v>60.0</v>
      </c>
      <c r="K377" s="228">
        <v>1.6</v>
      </c>
      <c r="L377" s="14">
        <v>4980.0</v>
      </c>
      <c r="M377" s="240">
        <f t="shared" si="2"/>
        <v>3112.5</v>
      </c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>
      <c r="A378" s="225">
        <v>377.0</v>
      </c>
      <c r="B378" s="168">
        <v>278302.0</v>
      </c>
      <c r="C378" s="184" t="s">
        <v>915</v>
      </c>
      <c r="D378" s="184" t="s">
        <v>1186</v>
      </c>
      <c r="E378" s="121" t="s">
        <v>1325</v>
      </c>
      <c r="F378" s="104" t="s">
        <v>22</v>
      </c>
      <c r="G378" s="116">
        <v>11.0</v>
      </c>
      <c r="H378" s="121" t="s">
        <v>61</v>
      </c>
      <c r="I378" s="115" t="s">
        <v>460</v>
      </c>
      <c r="J378" s="117">
        <v>60.0</v>
      </c>
      <c r="K378" s="228">
        <v>1.6</v>
      </c>
      <c r="L378" s="14">
        <v>4980.0</v>
      </c>
      <c r="M378" s="240">
        <f t="shared" si="2"/>
        <v>3112.5</v>
      </c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>
      <c r="A379" s="225">
        <v>378.0</v>
      </c>
      <c r="B379" s="160">
        <v>312113.0</v>
      </c>
      <c r="C379" s="114" t="s">
        <v>940</v>
      </c>
      <c r="D379" s="114" t="s">
        <v>1350</v>
      </c>
      <c r="E379" s="115" t="s">
        <v>1351</v>
      </c>
      <c r="F379" s="104" t="s">
        <v>13</v>
      </c>
      <c r="G379" s="116">
        <v>12.0</v>
      </c>
      <c r="H379" s="115" t="s">
        <v>1352</v>
      </c>
      <c r="I379" s="115" t="s">
        <v>460</v>
      </c>
      <c r="J379" s="117">
        <v>60.0</v>
      </c>
      <c r="K379" s="228">
        <v>1.6</v>
      </c>
      <c r="L379" s="14">
        <v>4980.0</v>
      </c>
      <c r="M379" s="240">
        <f t="shared" si="2"/>
        <v>3112.5</v>
      </c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>
      <c r="A380" s="225">
        <v>379.0</v>
      </c>
      <c r="B380" s="160">
        <v>316511.0</v>
      </c>
      <c r="C380" s="114" t="s">
        <v>1354</v>
      </c>
      <c r="D380" s="114" t="s">
        <v>1355</v>
      </c>
      <c r="E380" s="115" t="s">
        <v>485</v>
      </c>
      <c r="F380" s="104" t="s">
        <v>13</v>
      </c>
      <c r="G380" s="116">
        <v>12.0</v>
      </c>
      <c r="H380" s="115" t="s">
        <v>470</v>
      </c>
      <c r="I380" s="115" t="s">
        <v>460</v>
      </c>
      <c r="J380" s="117">
        <v>60.0</v>
      </c>
      <c r="K380" s="228">
        <v>1.6</v>
      </c>
      <c r="L380" s="14">
        <v>4980.0</v>
      </c>
      <c r="M380" s="240">
        <f t="shared" si="2"/>
        <v>3112.5</v>
      </c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>
      <c r="A381" s="225">
        <v>380.0</v>
      </c>
      <c r="B381" s="160">
        <v>317832.0</v>
      </c>
      <c r="C381" s="114" t="s">
        <v>180</v>
      </c>
      <c r="D381" s="114" t="s">
        <v>864</v>
      </c>
      <c r="E381" s="115" t="s">
        <v>1269</v>
      </c>
      <c r="F381" s="104" t="s">
        <v>13</v>
      </c>
      <c r="G381" s="116">
        <v>12.0</v>
      </c>
      <c r="H381" s="115" t="s">
        <v>496</v>
      </c>
      <c r="I381" s="115" t="s">
        <v>460</v>
      </c>
      <c r="J381" s="117">
        <v>60.0</v>
      </c>
      <c r="K381" s="228">
        <v>1.6</v>
      </c>
      <c r="L381" s="14">
        <v>4980.0</v>
      </c>
      <c r="M381" s="240">
        <f t="shared" si="2"/>
        <v>3112.5</v>
      </c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>
      <c r="A382" s="225">
        <v>381.0</v>
      </c>
      <c r="B382" s="160">
        <v>324020.0</v>
      </c>
      <c r="C382" s="114" t="s">
        <v>2404</v>
      </c>
      <c r="D382" s="114" t="s">
        <v>1378</v>
      </c>
      <c r="E382" s="115" t="s">
        <v>424</v>
      </c>
      <c r="F382" s="104" t="s">
        <v>13</v>
      </c>
      <c r="G382" s="116">
        <v>12.0</v>
      </c>
      <c r="H382" s="115" t="s">
        <v>119</v>
      </c>
      <c r="I382" s="115" t="s">
        <v>460</v>
      </c>
      <c r="J382" s="117">
        <v>60.0</v>
      </c>
      <c r="K382" s="228">
        <v>1.6</v>
      </c>
      <c r="L382" s="14">
        <v>4980.0</v>
      </c>
      <c r="M382" s="240">
        <f t="shared" si="2"/>
        <v>3112.5</v>
      </c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>
      <c r="A383" s="225">
        <v>382.0</v>
      </c>
      <c r="B383" s="160">
        <v>321490.0</v>
      </c>
      <c r="C383" s="114" t="s">
        <v>2405</v>
      </c>
      <c r="D383" s="114" t="s">
        <v>1395</v>
      </c>
      <c r="E383" s="115" t="s">
        <v>1396</v>
      </c>
      <c r="F383" s="104" t="s">
        <v>13</v>
      </c>
      <c r="G383" s="116">
        <v>12.0</v>
      </c>
      <c r="H383" s="115" t="s">
        <v>98</v>
      </c>
      <c r="I383" s="115" t="s">
        <v>460</v>
      </c>
      <c r="J383" s="117">
        <v>60.0</v>
      </c>
      <c r="K383" s="228">
        <v>1.6</v>
      </c>
      <c r="L383" s="14">
        <v>4980.0</v>
      </c>
      <c r="M383" s="240">
        <f t="shared" si="2"/>
        <v>3112.5</v>
      </c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>
      <c r="A384" s="225">
        <v>383.0</v>
      </c>
      <c r="B384" s="160">
        <v>317792.0</v>
      </c>
      <c r="C384" s="114" t="s">
        <v>2406</v>
      </c>
      <c r="D384" s="114" t="s">
        <v>1402</v>
      </c>
      <c r="E384" s="115" t="s">
        <v>1403</v>
      </c>
      <c r="F384" s="104" t="s">
        <v>13</v>
      </c>
      <c r="G384" s="116">
        <v>12.0</v>
      </c>
      <c r="H384" s="115" t="s">
        <v>98</v>
      </c>
      <c r="I384" s="115" t="s">
        <v>460</v>
      </c>
      <c r="J384" s="117">
        <v>60.0</v>
      </c>
      <c r="K384" s="228">
        <v>1.6</v>
      </c>
      <c r="L384" s="14">
        <v>4980.0</v>
      </c>
      <c r="M384" s="240">
        <f t="shared" si="2"/>
        <v>3112.5</v>
      </c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>
      <c r="A385" s="225">
        <v>384.0</v>
      </c>
      <c r="B385" s="160">
        <v>318429.0</v>
      </c>
      <c r="C385" s="114" t="s">
        <v>1405</v>
      </c>
      <c r="D385" s="114" t="s">
        <v>473</v>
      </c>
      <c r="E385" s="115" t="s">
        <v>1406</v>
      </c>
      <c r="F385" s="104" t="s">
        <v>13</v>
      </c>
      <c r="G385" s="116">
        <v>12.0</v>
      </c>
      <c r="H385" s="115" t="s">
        <v>359</v>
      </c>
      <c r="I385" s="115" t="s">
        <v>460</v>
      </c>
      <c r="J385" s="117">
        <v>60.0</v>
      </c>
      <c r="K385" s="228">
        <v>1.6</v>
      </c>
      <c r="L385" s="14">
        <v>4980.0</v>
      </c>
      <c r="M385" s="240">
        <f t="shared" si="2"/>
        <v>3112.5</v>
      </c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>
      <c r="A386" s="225">
        <v>385.0</v>
      </c>
      <c r="B386" s="160">
        <v>316039.0</v>
      </c>
      <c r="C386" s="114" t="s">
        <v>1427</v>
      </c>
      <c r="D386" s="114" t="s">
        <v>977</v>
      </c>
      <c r="E386" s="115" t="s">
        <v>63</v>
      </c>
      <c r="F386" s="104" t="s">
        <v>13</v>
      </c>
      <c r="G386" s="116">
        <v>12.0</v>
      </c>
      <c r="H386" s="115" t="s">
        <v>1352</v>
      </c>
      <c r="I386" s="115" t="s">
        <v>460</v>
      </c>
      <c r="J386" s="117">
        <v>60.0</v>
      </c>
      <c r="K386" s="228">
        <v>1.6</v>
      </c>
      <c r="L386" s="14">
        <v>4980.0</v>
      </c>
      <c r="M386" s="240">
        <f t="shared" si="2"/>
        <v>3112.5</v>
      </c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>
      <c r="A387" s="225">
        <v>386.0</v>
      </c>
      <c r="B387" s="160">
        <v>303189.0</v>
      </c>
      <c r="C387" s="114" t="s">
        <v>1440</v>
      </c>
      <c r="D387" s="114" t="s">
        <v>1441</v>
      </c>
      <c r="E387" s="115" t="s">
        <v>1442</v>
      </c>
      <c r="F387" s="104" t="s">
        <v>13</v>
      </c>
      <c r="G387" s="116">
        <v>12.0</v>
      </c>
      <c r="H387" s="115" t="s">
        <v>492</v>
      </c>
      <c r="I387" s="115" t="s">
        <v>460</v>
      </c>
      <c r="J387" s="117">
        <v>60.0</v>
      </c>
      <c r="K387" s="228">
        <v>1.6</v>
      </c>
      <c r="L387" s="14">
        <v>4980.0</v>
      </c>
      <c r="M387" s="240">
        <f t="shared" si="2"/>
        <v>3112.5</v>
      </c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>
      <c r="A388" s="225">
        <v>387.0</v>
      </c>
      <c r="B388" s="160">
        <v>328827.0</v>
      </c>
      <c r="C388" s="114" t="s">
        <v>255</v>
      </c>
      <c r="D388" s="114" t="s">
        <v>168</v>
      </c>
      <c r="E388" s="115" t="s">
        <v>1490</v>
      </c>
      <c r="F388" s="104" t="s">
        <v>22</v>
      </c>
      <c r="G388" s="116">
        <v>12.0</v>
      </c>
      <c r="H388" s="115" t="s">
        <v>359</v>
      </c>
      <c r="I388" s="115" t="s">
        <v>460</v>
      </c>
      <c r="J388" s="117">
        <v>60.0</v>
      </c>
      <c r="K388" s="228">
        <v>1.6</v>
      </c>
      <c r="L388" s="14">
        <v>4980.0</v>
      </c>
      <c r="M388" s="240">
        <f t="shared" si="2"/>
        <v>3112.5</v>
      </c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>
      <c r="A389" s="225">
        <v>388.0</v>
      </c>
      <c r="B389" s="208">
        <v>240277.0</v>
      </c>
      <c r="C389" s="114" t="s">
        <v>1595</v>
      </c>
      <c r="D389" s="114" t="s">
        <v>1008</v>
      </c>
      <c r="E389" s="115" t="s">
        <v>1203</v>
      </c>
      <c r="F389" s="104" t="s">
        <v>22</v>
      </c>
      <c r="G389" s="116">
        <v>9.0</v>
      </c>
      <c r="H389" s="121" t="s">
        <v>232</v>
      </c>
      <c r="I389" s="115" t="s">
        <v>460</v>
      </c>
      <c r="J389" s="117">
        <v>80.0</v>
      </c>
      <c r="K389" s="228">
        <v>1.8</v>
      </c>
      <c r="L389" s="14">
        <v>4980.0</v>
      </c>
      <c r="M389" s="240">
        <f t="shared" si="2"/>
        <v>2766.666667</v>
      </c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>
      <c r="A390" s="225">
        <v>389.0</v>
      </c>
      <c r="B390" s="168">
        <v>260438.0</v>
      </c>
      <c r="C390" s="184" t="s">
        <v>1207</v>
      </c>
      <c r="D390" s="184" t="s">
        <v>1208</v>
      </c>
      <c r="E390" s="121" t="s">
        <v>430</v>
      </c>
      <c r="F390" s="104" t="s">
        <v>13</v>
      </c>
      <c r="G390" s="169">
        <v>10.0</v>
      </c>
      <c r="H390" s="115" t="s">
        <v>119</v>
      </c>
      <c r="I390" s="115" t="s">
        <v>460</v>
      </c>
      <c r="J390" s="117">
        <v>80.0</v>
      </c>
      <c r="K390" s="228">
        <v>1.8</v>
      </c>
      <c r="L390" s="14">
        <v>4980.0</v>
      </c>
      <c r="M390" s="240">
        <f t="shared" si="2"/>
        <v>2766.666667</v>
      </c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>
      <c r="A391" s="225">
        <v>390.0</v>
      </c>
      <c r="B391" s="168">
        <v>258931.0</v>
      </c>
      <c r="C391" s="184" t="s">
        <v>203</v>
      </c>
      <c r="D391" s="184" t="s">
        <v>106</v>
      </c>
      <c r="E391" s="121" t="s">
        <v>465</v>
      </c>
      <c r="F391" s="104" t="s">
        <v>22</v>
      </c>
      <c r="G391" s="169">
        <v>10.0</v>
      </c>
      <c r="H391" s="115" t="s">
        <v>205</v>
      </c>
      <c r="I391" s="115" t="s">
        <v>460</v>
      </c>
      <c r="J391" s="117">
        <v>80.0</v>
      </c>
      <c r="K391" s="228">
        <v>1.8</v>
      </c>
      <c r="L391" s="14">
        <v>4980.0</v>
      </c>
      <c r="M391" s="240">
        <f t="shared" si="2"/>
        <v>2766.666667</v>
      </c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>
      <c r="A392" s="225">
        <v>391.0</v>
      </c>
      <c r="B392" s="168">
        <v>280271.0</v>
      </c>
      <c r="C392" s="184" t="s">
        <v>1241</v>
      </c>
      <c r="D392" s="184" t="s">
        <v>1242</v>
      </c>
      <c r="E392" s="121" t="s">
        <v>59</v>
      </c>
      <c r="F392" s="104" t="s">
        <v>13</v>
      </c>
      <c r="G392" s="116">
        <v>11.0</v>
      </c>
      <c r="H392" s="121" t="s">
        <v>450</v>
      </c>
      <c r="I392" s="115" t="s">
        <v>460</v>
      </c>
      <c r="J392" s="117">
        <v>80.0</v>
      </c>
      <c r="K392" s="228">
        <v>1.8</v>
      </c>
      <c r="L392" s="14">
        <v>4980.0</v>
      </c>
      <c r="M392" s="240">
        <f t="shared" si="2"/>
        <v>2766.666667</v>
      </c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>
      <c r="A393" s="225">
        <v>392.0</v>
      </c>
      <c r="B393" s="168">
        <v>276791.0</v>
      </c>
      <c r="C393" s="184" t="s">
        <v>1250</v>
      </c>
      <c r="D393" s="184" t="s">
        <v>1251</v>
      </c>
      <c r="E393" s="121" t="s">
        <v>483</v>
      </c>
      <c r="F393" s="104" t="s">
        <v>13</v>
      </c>
      <c r="G393" s="116">
        <v>11.0</v>
      </c>
      <c r="H393" s="121" t="s">
        <v>64</v>
      </c>
      <c r="I393" s="115" t="s">
        <v>460</v>
      </c>
      <c r="J393" s="117">
        <v>80.0</v>
      </c>
      <c r="K393" s="228">
        <v>1.8</v>
      </c>
      <c r="L393" s="14">
        <v>4980.0</v>
      </c>
      <c r="M393" s="240">
        <f t="shared" si="2"/>
        <v>2766.666667</v>
      </c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>
      <c r="A394" s="225">
        <v>393.0</v>
      </c>
      <c r="B394" s="168">
        <v>283200.0</v>
      </c>
      <c r="C394" s="184" t="s">
        <v>1267</v>
      </c>
      <c r="D394" s="184" t="s">
        <v>1268</v>
      </c>
      <c r="E394" s="121" t="s">
        <v>1269</v>
      </c>
      <c r="F394" s="104" t="s">
        <v>13</v>
      </c>
      <c r="G394" s="116">
        <v>11.0</v>
      </c>
      <c r="H394" s="121" t="s">
        <v>450</v>
      </c>
      <c r="I394" s="115" t="s">
        <v>460</v>
      </c>
      <c r="J394" s="117">
        <v>80.0</v>
      </c>
      <c r="K394" s="228">
        <v>1.8</v>
      </c>
      <c r="L394" s="14">
        <v>4980.0</v>
      </c>
      <c r="M394" s="240">
        <f t="shared" si="2"/>
        <v>2766.666667</v>
      </c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>
      <c r="A395" s="225">
        <v>394.0</v>
      </c>
      <c r="B395" s="168">
        <v>283804.0</v>
      </c>
      <c r="C395" s="184" t="s">
        <v>1284</v>
      </c>
      <c r="D395" s="184" t="s">
        <v>1285</v>
      </c>
      <c r="E395" s="121" t="s">
        <v>1286</v>
      </c>
      <c r="F395" s="104" t="s">
        <v>13</v>
      </c>
      <c r="G395" s="116">
        <v>11.0</v>
      </c>
      <c r="H395" s="121" t="s">
        <v>275</v>
      </c>
      <c r="I395" s="115" t="s">
        <v>460</v>
      </c>
      <c r="J395" s="117">
        <v>80.0</v>
      </c>
      <c r="K395" s="228">
        <v>1.8</v>
      </c>
      <c r="L395" s="14">
        <v>4980.0</v>
      </c>
      <c r="M395" s="240">
        <f t="shared" si="2"/>
        <v>2766.666667</v>
      </c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>
      <c r="A396" s="225">
        <v>395.0</v>
      </c>
      <c r="B396" s="168">
        <v>270438.0</v>
      </c>
      <c r="C396" s="184" t="s">
        <v>1297</v>
      </c>
      <c r="D396" s="184" t="s">
        <v>1298</v>
      </c>
      <c r="E396" s="121" t="s">
        <v>1299</v>
      </c>
      <c r="F396" s="104" t="s">
        <v>13</v>
      </c>
      <c r="G396" s="116">
        <v>11.0</v>
      </c>
      <c r="H396" s="121" t="s">
        <v>1300</v>
      </c>
      <c r="I396" s="115" t="s">
        <v>460</v>
      </c>
      <c r="J396" s="117">
        <v>80.0</v>
      </c>
      <c r="K396" s="228">
        <v>1.8</v>
      </c>
      <c r="L396" s="14">
        <v>4980.0</v>
      </c>
      <c r="M396" s="240">
        <f t="shared" si="2"/>
        <v>2766.666667</v>
      </c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>
      <c r="A397" s="225">
        <v>396.0</v>
      </c>
      <c r="B397" s="160">
        <v>320272.0</v>
      </c>
      <c r="C397" s="114" t="s">
        <v>2407</v>
      </c>
      <c r="D397" s="114" t="s">
        <v>1371</v>
      </c>
      <c r="E397" s="115" t="s">
        <v>1372</v>
      </c>
      <c r="F397" s="104" t="s">
        <v>13</v>
      </c>
      <c r="G397" s="116">
        <v>12.0</v>
      </c>
      <c r="H397" s="115" t="s">
        <v>119</v>
      </c>
      <c r="I397" s="115" t="s">
        <v>460</v>
      </c>
      <c r="J397" s="117">
        <v>80.0</v>
      </c>
      <c r="K397" s="228">
        <v>1.8</v>
      </c>
      <c r="L397" s="14">
        <v>4980.0</v>
      </c>
      <c r="M397" s="240">
        <f t="shared" si="2"/>
        <v>2766.666667</v>
      </c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>
      <c r="A398" s="225">
        <v>397.0</v>
      </c>
      <c r="B398" s="160">
        <v>314707.0</v>
      </c>
      <c r="C398" s="114" t="s">
        <v>1458</v>
      </c>
      <c r="D398" s="114" t="s">
        <v>1459</v>
      </c>
      <c r="E398" s="115" t="s">
        <v>1460</v>
      </c>
      <c r="F398" s="104" t="s">
        <v>13</v>
      </c>
      <c r="G398" s="116">
        <v>12.0</v>
      </c>
      <c r="H398" s="115" t="s">
        <v>77</v>
      </c>
      <c r="I398" s="115" t="s">
        <v>460</v>
      </c>
      <c r="J398" s="117">
        <v>80.0</v>
      </c>
      <c r="K398" s="228">
        <v>1.8</v>
      </c>
      <c r="L398" s="14">
        <v>4980.0</v>
      </c>
      <c r="M398" s="240">
        <f t="shared" si="2"/>
        <v>2766.666667</v>
      </c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>
      <c r="A399" s="225">
        <v>398.0</v>
      </c>
      <c r="B399" s="208">
        <v>239357.0</v>
      </c>
      <c r="C399" s="114" t="s">
        <v>1508</v>
      </c>
      <c r="D399" s="114" t="s">
        <v>375</v>
      </c>
      <c r="E399" s="115" t="s">
        <v>903</v>
      </c>
      <c r="F399" s="104" t="s">
        <v>13</v>
      </c>
      <c r="G399" s="116">
        <v>9.0</v>
      </c>
      <c r="H399" s="115" t="s">
        <v>98</v>
      </c>
      <c r="I399" s="115" t="s">
        <v>460</v>
      </c>
      <c r="J399" s="105">
        <v>90.0</v>
      </c>
      <c r="K399" s="228">
        <v>1.9</v>
      </c>
      <c r="L399" s="14">
        <v>4980.0</v>
      </c>
      <c r="M399" s="240">
        <f t="shared" si="2"/>
        <v>2621.052632</v>
      </c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>
      <c r="A400" s="225">
        <v>399.0</v>
      </c>
      <c r="B400" s="208">
        <v>241386.0</v>
      </c>
      <c r="C400" s="114" t="s">
        <v>58</v>
      </c>
      <c r="D400" s="114" t="s">
        <v>774</v>
      </c>
      <c r="E400" s="115" t="s">
        <v>1515</v>
      </c>
      <c r="F400" s="104" t="s">
        <v>13</v>
      </c>
      <c r="G400" s="116">
        <v>9.0</v>
      </c>
      <c r="H400" s="121" t="s">
        <v>64</v>
      </c>
      <c r="I400" s="115" t="s">
        <v>460</v>
      </c>
      <c r="J400" s="105">
        <v>90.0</v>
      </c>
      <c r="K400" s="228">
        <v>1.9</v>
      </c>
      <c r="L400" s="14">
        <v>4980.0</v>
      </c>
      <c r="M400" s="240">
        <f t="shared" si="2"/>
        <v>2621.052632</v>
      </c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>
      <c r="A401" s="225">
        <v>400.0</v>
      </c>
      <c r="B401" s="168">
        <v>278809.0</v>
      </c>
      <c r="C401" s="114" t="s">
        <v>1185</v>
      </c>
      <c r="D401" s="114" t="s">
        <v>1186</v>
      </c>
      <c r="E401" s="115" t="s">
        <v>864</v>
      </c>
      <c r="F401" s="104" t="s">
        <v>13</v>
      </c>
      <c r="G401" s="169">
        <v>10.0</v>
      </c>
      <c r="H401" s="115" t="s">
        <v>14</v>
      </c>
      <c r="I401" s="115" t="s">
        <v>460</v>
      </c>
      <c r="J401" s="105">
        <v>90.0</v>
      </c>
      <c r="K401" s="228">
        <v>1.9</v>
      </c>
      <c r="L401" s="14">
        <v>4980.0</v>
      </c>
      <c r="M401" s="240">
        <f t="shared" si="2"/>
        <v>2621.052632</v>
      </c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>
      <c r="A402" s="225">
        <v>401.0</v>
      </c>
      <c r="B402" s="168">
        <v>238257.0</v>
      </c>
      <c r="C402" s="114" t="s">
        <v>1197</v>
      </c>
      <c r="D402" s="114" t="s">
        <v>1198</v>
      </c>
      <c r="E402" s="115" t="s">
        <v>1199</v>
      </c>
      <c r="F402" s="104" t="s">
        <v>13</v>
      </c>
      <c r="G402" s="169">
        <v>10.0</v>
      </c>
      <c r="H402" s="115" t="s">
        <v>822</v>
      </c>
      <c r="I402" s="115" t="s">
        <v>460</v>
      </c>
      <c r="J402" s="105">
        <v>90.0</v>
      </c>
      <c r="K402" s="228">
        <v>1.9</v>
      </c>
      <c r="L402" s="14">
        <v>4980.0</v>
      </c>
      <c r="M402" s="240">
        <f t="shared" si="2"/>
        <v>2621.052632</v>
      </c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>
      <c r="A403" s="225">
        <v>402.0</v>
      </c>
      <c r="B403" s="168">
        <v>312633.0</v>
      </c>
      <c r="C403" s="184" t="s">
        <v>320</v>
      </c>
      <c r="D403" s="184" t="s">
        <v>1292</v>
      </c>
      <c r="E403" s="121" t="s">
        <v>1293</v>
      </c>
      <c r="F403" s="104" t="s">
        <v>13</v>
      </c>
      <c r="G403" s="116">
        <v>11.0</v>
      </c>
      <c r="H403" s="121" t="s">
        <v>1294</v>
      </c>
      <c r="I403" s="115" t="s">
        <v>460</v>
      </c>
      <c r="J403" s="105">
        <v>90.0</v>
      </c>
      <c r="K403" s="228">
        <v>1.9</v>
      </c>
      <c r="L403" s="14">
        <v>4980.0</v>
      </c>
      <c r="M403" s="240">
        <f t="shared" si="2"/>
        <v>2621.052632</v>
      </c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>
      <c r="A404" s="225">
        <v>403.0</v>
      </c>
      <c r="B404" s="168">
        <v>312599.0</v>
      </c>
      <c r="C404" s="184" t="s">
        <v>1337</v>
      </c>
      <c r="D404" s="184" t="s">
        <v>1338</v>
      </c>
      <c r="E404" s="121" t="s">
        <v>489</v>
      </c>
      <c r="F404" s="104" t="s">
        <v>22</v>
      </c>
      <c r="G404" s="116">
        <v>11.0</v>
      </c>
      <c r="H404" s="121" t="s">
        <v>98</v>
      </c>
      <c r="I404" s="115" t="s">
        <v>460</v>
      </c>
      <c r="J404" s="105">
        <v>90.0</v>
      </c>
      <c r="K404" s="228">
        <v>1.9</v>
      </c>
      <c r="L404" s="14">
        <v>4980.0</v>
      </c>
      <c r="M404" s="240">
        <f t="shared" si="2"/>
        <v>2621.052632</v>
      </c>
      <c r="N404" s="240">
        <f>SUM(M348:M404)</f>
        <v>177230.4825</v>
      </c>
      <c r="O404" s="246">
        <f>SUM(J348:J404)</f>
        <v>3520</v>
      </c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>
      <c r="A405" s="14"/>
      <c r="B405" s="6"/>
      <c r="C405" s="44"/>
      <c r="D405" s="45"/>
      <c r="E405" s="45"/>
      <c r="F405" s="45"/>
      <c r="G405" s="46"/>
      <c r="H405" s="14"/>
      <c r="I405" s="14"/>
      <c r="J405" s="77"/>
      <c r="K405" s="22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</sheetData>
  <autoFilter ref="$A$1:$N$404"/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8.71"/>
    <col customWidth="1" min="3" max="3" width="11.29"/>
    <col customWidth="1" min="4" max="4" width="20.71"/>
    <col customWidth="1" min="5" max="5" width="27.43"/>
    <col customWidth="1" min="6" max="6" width="23.43"/>
    <col customWidth="1" min="7" max="7" width="12.86"/>
    <col customWidth="1" min="8" max="8" width="9.86"/>
    <col customWidth="1" min="9" max="9" width="66.43"/>
    <col customWidth="1" min="10" max="10" width="16.0"/>
    <col customWidth="1" min="11" max="11" width="10.43"/>
    <col customWidth="1" min="12" max="12" width="44.86"/>
    <col customWidth="1" min="13" max="13" width="34.43"/>
    <col customWidth="1" min="14" max="14" width="37.14"/>
    <col customWidth="1" min="15" max="15" width="60.29"/>
    <col customWidth="1" min="16" max="24" width="15.14"/>
  </cols>
  <sheetData>
    <row r="1" ht="14.25" customHeight="1">
      <c r="A1" s="1" t="s">
        <v>0</v>
      </c>
      <c r="B1" s="248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3" t="s">
        <v>9</v>
      </c>
      <c r="K1" s="1" t="s">
        <v>6396</v>
      </c>
      <c r="L1" s="48" t="s">
        <v>515</v>
      </c>
      <c r="M1" s="49" t="s">
        <v>516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>
        <v>1.0</v>
      </c>
      <c r="B2" s="8">
        <v>1.0</v>
      </c>
      <c r="C2" s="191">
        <v>196581.0</v>
      </c>
      <c r="D2" s="137" t="s">
        <v>2408</v>
      </c>
      <c r="E2" s="137" t="s">
        <v>2409</v>
      </c>
      <c r="F2" s="137" t="s">
        <v>812</v>
      </c>
      <c r="G2" s="90" t="s">
        <v>13</v>
      </c>
      <c r="H2" s="90">
        <v>9.0</v>
      </c>
      <c r="I2" s="89" t="s">
        <v>525</v>
      </c>
      <c r="J2" s="137" t="s">
        <v>520</v>
      </c>
      <c r="K2" s="7">
        <v>4980.0</v>
      </c>
      <c r="L2" s="249" t="s">
        <v>2410</v>
      </c>
      <c r="M2" s="89" t="s">
        <v>522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>
      <c r="A3" s="7">
        <v>2.0</v>
      </c>
      <c r="B3" s="8">
        <v>2.0</v>
      </c>
      <c r="C3" s="191">
        <v>204305.0</v>
      </c>
      <c r="D3" s="137" t="s">
        <v>2411</v>
      </c>
      <c r="E3" s="137" t="s">
        <v>440</v>
      </c>
      <c r="F3" s="137" t="s">
        <v>54</v>
      </c>
      <c r="G3" s="90" t="s">
        <v>13</v>
      </c>
      <c r="H3" s="90">
        <v>9.0</v>
      </c>
      <c r="I3" s="89" t="s">
        <v>119</v>
      </c>
      <c r="J3" s="137" t="s">
        <v>520</v>
      </c>
      <c r="K3" s="7">
        <v>4980.0</v>
      </c>
      <c r="L3" s="249" t="s">
        <v>2412</v>
      </c>
      <c r="M3" s="89" t="s">
        <v>522</v>
      </c>
      <c r="N3" s="14" t="s">
        <v>2413</v>
      </c>
      <c r="O3" s="250"/>
      <c r="P3" s="14"/>
      <c r="Q3" s="14"/>
      <c r="R3" s="14"/>
      <c r="S3" s="14"/>
      <c r="T3" s="14"/>
      <c r="U3" s="14"/>
      <c r="V3" s="14"/>
      <c r="W3" s="14"/>
      <c r="X3" s="14"/>
    </row>
    <row r="4">
      <c r="A4" s="7">
        <v>5.0</v>
      </c>
      <c r="B4" s="8">
        <v>5.0</v>
      </c>
      <c r="C4" s="191">
        <v>251181.0</v>
      </c>
      <c r="D4" s="137" t="s">
        <v>2418</v>
      </c>
      <c r="E4" s="137" t="s">
        <v>2419</v>
      </c>
      <c r="F4" s="137" t="s">
        <v>774</v>
      </c>
      <c r="G4" s="90" t="s">
        <v>22</v>
      </c>
      <c r="H4" s="90">
        <v>9.0</v>
      </c>
      <c r="I4" s="89" t="s">
        <v>525</v>
      </c>
      <c r="J4" s="137" t="s">
        <v>520</v>
      </c>
      <c r="K4" s="7">
        <v>4980.0</v>
      </c>
      <c r="L4" s="249" t="s">
        <v>2420</v>
      </c>
      <c r="M4" s="89" t="s">
        <v>522</v>
      </c>
      <c r="N4" s="14" t="s">
        <v>2421</v>
      </c>
      <c r="O4" s="255"/>
      <c r="P4" s="14"/>
      <c r="Q4" s="14"/>
      <c r="R4" s="14"/>
      <c r="S4" s="14"/>
      <c r="T4" s="14"/>
      <c r="U4" s="14"/>
      <c r="V4" s="14"/>
      <c r="W4" s="14"/>
      <c r="X4" s="14"/>
    </row>
    <row r="5">
      <c r="A5" s="7">
        <v>7.0</v>
      </c>
      <c r="B5" s="8">
        <v>7.0</v>
      </c>
      <c r="C5" s="191">
        <v>197375.0</v>
      </c>
      <c r="D5" s="137" t="s">
        <v>286</v>
      </c>
      <c r="E5" s="137" t="s">
        <v>2424</v>
      </c>
      <c r="F5" s="137" t="s">
        <v>2425</v>
      </c>
      <c r="G5" s="90" t="s">
        <v>22</v>
      </c>
      <c r="H5" s="90">
        <v>9.0</v>
      </c>
      <c r="I5" s="89" t="s">
        <v>525</v>
      </c>
      <c r="J5" s="137" t="s">
        <v>520</v>
      </c>
      <c r="K5" s="7">
        <v>4980.0</v>
      </c>
      <c r="L5" s="249" t="s">
        <v>2426</v>
      </c>
      <c r="M5" s="89" t="s">
        <v>522</v>
      </c>
      <c r="N5" s="257"/>
      <c r="O5" s="257"/>
      <c r="P5" s="14"/>
      <c r="Q5" s="14"/>
      <c r="R5" s="14"/>
      <c r="S5" s="14"/>
      <c r="T5" s="14"/>
      <c r="U5" s="14"/>
      <c r="V5" s="14"/>
      <c r="W5" s="14"/>
      <c r="X5" s="14"/>
    </row>
    <row r="6">
      <c r="A6" s="7">
        <v>8.0</v>
      </c>
      <c r="B6" s="8">
        <v>8.0</v>
      </c>
      <c r="C6" s="191">
        <v>237549.0</v>
      </c>
      <c r="D6" s="137" t="s">
        <v>923</v>
      </c>
      <c r="E6" s="137" t="s">
        <v>147</v>
      </c>
      <c r="F6" s="137" t="s">
        <v>11</v>
      </c>
      <c r="G6" s="90" t="s">
        <v>22</v>
      </c>
      <c r="H6" s="90">
        <v>9.0</v>
      </c>
      <c r="I6" s="89" t="s">
        <v>525</v>
      </c>
      <c r="J6" s="137" t="s">
        <v>520</v>
      </c>
      <c r="K6" s="7">
        <v>4980.0</v>
      </c>
      <c r="L6" s="87" t="s">
        <v>2427</v>
      </c>
      <c r="M6" s="89" t="s">
        <v>522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>
      <c r="A7" s="7">
        <v>9.0</v>
      </c>
      <c r="B7" s="8">
        <v>9.0</v>
      </c>
      <c r="C7" s="191">
        <v>237441.0</v>
      </c>
      <c r="D7" s="137" t="s">
        <v>1495</v>
      </c>
      <c r="E7" s="137" t="s">
        <v>2428</v>
      </c>
      <c r="F7" s="137" t="s">
        <v>2429</v>
      </c>
      <c r="G7" s="90" t="s">
        <v>22</v>
      </c>
      <c r="H7" s="90">
        <v>9.0</v>
      </c>
      <c r="I7" s="89" t="s">
        <v>205</v>
      </c>
      <c r="J7" s="137" t="s">
        <v>520</v>
      </c>
      <c r="K7" s="7">
        <v>4980.0</v>
      </c>
      <c r="L7" s="249" t="s">
        <v>2430</v>
      </c>
      <c r="M7" s="89" t="s">
        <v>522</v>
      </c>
      <c r="N7" s="257"/>
      <c r="O7" s="257"/>
      <c r="P7" s="14"/>
      <c r="Q7" s="14"/>
      <c r="R7" s="14"/>
      <c r="S7" s="14"/>
      <c r="T7" s="14"/>
      <c r="U7" s="14"/>
      <c r="V7" s="14"/>
      <c r="W7" s="14"/>
      <c r="X7" s="14"/>
    </row>
    <row r="8">
      <c r="A8" s="7">
        <v>13.0</v>
      </c>
      <c r="B8" s="8">
        <v>13.0</v>
      </c>
      <c r="C8" s="191">
        <v>198363.0</v>
      </c>
      <c r="D8" s="137" t="s">
        <v>1093</v>
      </c>
      <c r="E8" s="137" t="s">
        <v>2433</v>
      </c>
      <c r="F8" s="137" t="s">
        <v>2434</v>
      </c>
      <c r="G8" s="90" t="s">
        <v>22</v>
      </c>
      <c r="H8" s="90">
        <v>10.0</v>
      </c>
      <c r="I8" s="89" t="s">
        <v>525</v>
      </c>
      <c r="J8" s="137" t="s">
        <v>520</v>
      </c>
      <c r="K8" s="7">
        <v>4980.0</v>
      </c>
      <c r="L8" s="249" t="s">
        <v>2435</v>
      </c>
      <c r="M8" s="89" t="s">
        <v>522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>
      <c r="A9" s="7">
        <v>14.0</v>
      </c>
      <c r="B9" s="8">
        <v>14.0</v>
      </c>
      <c r="C9" s="191">
        <v>265044.0</v>
      </c>
      <c r="D9" s="137" t="s">
        <v>2436</v>
      </c>
      <c r="E9" s="137" t="s">
        <v>2437</v>
      </c>
      <c r="F9" s="137" t="s">
        <v>2438</v>
      </c>
      <c r="G9" s="90" t="s">
        <v>22</v>
      </c>
      <c r="H9" s="90">
        <v>10.0</v>
      </c>
      <c r="I9" s="89" t="s">
        <v>519</v>
      </c>
      <c r="J9" s="137" t="s">
        <v>520</v>
      </c>
      <c r="K9" s="7">
        <v>4980.0</v>
      </c>
      <c r="L9" s="249" t="s">
        <v>2439</v>
      </c>
      <c r="M9" s="89" t="s">
        <v>522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>
      <c r="A10" s="7">
        <v>15.0</v>
      </c>
      <c r="B10" s="8">
        <v>15.0</v>
      </c>
      <c r="C10" s="191">
        <v>259817.0</v>
      </c>
      <c r="D10" s="137" t="s">
        <v>2418</v>
      </c>
      <c r="E10" s="137" t="s">
        <v>84</v>
      </c>
      <c r="F10" s="137" t="s">
        <v>2440</v>
      </c>
      <c r="G10" s="90" t="s">
        <v>22</v>
      </c>
      <c r="H10" s="90">
        <v>10.0</v>
      </c>
      <c r="I10" s="89" t="s">
        <v>56</v>
      </c>
      <c r="J10" s="137" t="s">
        <v>520</v>
      </c>
      <c r="K10" s="7">
        <v>4980.0</v>
      </c>
      <c r="L10" s="87" t="s">
        <v>2441</v>
      </c>
      <c r="M10" s="89" t="s">
        <v>522</v>
      </c>
      <c r="N10" s="257"/>
      <c r="O10" s="257"/>
      <c r="P10" s="14"/>
      <c r="Q10" s="14"/>
      <c r="R10" s="14"/>
      <c r="S10" s="14"/>
      <c r="T10" s="14"/>
      <c r="U10" s="14"/>
      <c r="V10" s="14"/>
      <c r="W10" s="14"/>
      <c r="X10" s="14"/>
    </row>
    <row r="11">
      <c r="A11" s="7">
        <v>16.0</v>
      </c>
      <c r="B11" s="8">
        <v>16.0</v>
      </c>
      <c r="C11" s="191">
        <v>237781.0</v>
      </c>
      <c r="D11" s="137" t="s">
        <v>2442</v>
      </c>
      <c r="E11" s="137" t="s">
        <v>2443</v>
      </c>
      <c r="F11" s="137" t="s">
        <v>2424</v>
      </c>
      <c r="G11" s="90" t="s">
        <v>22</v>
      </c>
      <c r="H11" s="90">
        <v>10.0</v>
      </c>
      <c r="I11" s="89" t="s">
        <v>525</v>
      </c>
      <c r="J11" s="137" t="s">
        <v>520</v>
      </c>
      <c r="K11" s="7">
        <v>4980.0</v>
      </c>
      <c r="L11" s="249" t="s">
        <v>2444</v>
      </c>
      <c r="M11" s="89" t="s">
        <v>522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>
      <c r="A12" s="7">
        <v>17.0</v>
      </c>
      <c r="B12" s="8">
        <v>17.0</v>
      </c>
      <c r="C12" s="191">
        <v>237626.0</v>
      </c>
      <c r="D12" s="137" t="s">
        <v>92</v>
      </c>
      <c r="E12" s="137" t="s">
        <v>2445</v>
      </c>
      <c r="F12" s="137" t="s">
        <v>67</v>
      </c>
      <c r="G12" s="90" t="s">
        <v>22</v>
      </c>
      <c r="H12" s="90">
        <v>10.0</v>
      </c>
      <c r="I12" s="89" t="s">
        <v>232</v>
      </c>
      <c r="J12" s="137" t="s">
        <v>520</v>
      </c>
      <c r="K12" s="7">
        <v>4980.0</v>
      </c>
      <c r="L12" s="249" t="s">
        <v>2446</v>
      </c>
      <c r="M12" s="89" t="s">
        <v>522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>
      <c r="A13" s="7">
        <v>18.0</v>
      </c>
      <c r="B13" s="8">
        <v>18.0</v>
      </c>
      <c r="C13" s="191">
        <v>194982.0</v>
      </c>
      <c r="D13" s="137" t="s">
        <v>773</v>
      </c>
      <c r="E13" s="137" t="s">
        <v>1395</v>
      </c>
      <c r="F13" s="137" t="s">
        <v>1329</v>
      </c>
      <c r="G13" s="90" t="s">
        <v>22</v>
      </c>
      <c r="H13" s="90">
        <v>10.0</v>
      </c>
      <c r="I13" s="89" t="s">
        <v>205</v>
      </c>
      <c r="J13" s="137" t="s">
        <v>520</v>
      </c>
      <c r="K13" s="7">
        <v>4980.0</v>
      </c>
      <c r="L13" s="249" t="s">
        <v>2447</v>
      </c>
      <c r="M13" s="89" t="s">
        <v>522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>
      <c r="A14" s="7">
        <v>19.0</v>
      </c>
      <c r="B14" s="8">
        <v>19.0</v>
      </c>
      <c r="C14" s="191" t="s">
        <v>2448</v>
      </c>
      <c r="D14" s="137" t="s">
        <v>2449</v>
      </c>
      <c r="E14" s="137" t="s">
        <v>2450</v>
      </c>
      <c r="F14" s="137" t="s">
        <v>2451</v>
      </c>
      <c r="G14" s="90" t="s">
        <v>13</v>
      </c>
      <c r="H14" s="90">
        <v>11.0</v>
      </c>
      <c r="I14" s="89" t="s">
        <v>525</v>
      </c>
      <c r="J14" s="137" t="s">
        <v>520</v>
      </c>
      <c r="K14" s="7">
        <v>4980.0</v>
      </c>
      <c r="L14" s="249" t="s">
        <v>2452</v>
      </c>
      <c r="M14" s="89" t="s">
        <v>522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>
      <c r="A15" s="7">
        <v>23.0</v>
      </c>
      <c r="B15" s="8">
        <v>23.0</v>
      </c>
      <c r="C15" s="191" t="s">
        <v>2457</v>
      </c>
      <c r="D15" s="137" t="s">
        <v>2458</v>
      </c>
      <c r="E15" s="137" t="s">
        <v>1054</v>
      </c>
      <c r="F15" s="137"/>
      <c r="G15" s="90" t="s">
        <v>13</v>
      </c>
      <c r="H15" s="90">
        <v>11.0</v>
      </c>
      <c r="I15" s="89" t="s">
        <v>14</v>
      </c>
      <c r="J15" s="137" t="s">
        <v>520</v>
      </c>
      <c r="K15" s="7">
        <v>4980.0</v>
      </c>
      <c r="L15" s="249" t="s">
        <v>2459</v>
      </c>
      <c r="M15" s="89" t="s">
        <v>522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>
      <c r="A16" s="7">
        <v>25.0</v>
      </c>
      <c r="B16" s="8">
        <v>25.0</v>
      </c>
      <c r="C16" s="191" t="s">
        <v>1664</v>
      </c>
      <c r="D16" s="137" t="s">
        <v>1665</v>
      </c>
      <c r="E16" s="137" t="s">
        <v>903</v>
      </c>
      <c r="F16" s="137" t="s">
        <v>1666</v>
      </c>
      <c r="G16" s="90" t="s">
        <v>13</v>
      </c>
      <c r="H16" s="90">
        <v>11.0</v>
      </c>
      <c r="I16" s="89" t="s">
        <v>72</v>
      </c>
      <c r="J16" s="137" t="s">
        <v>520</v>
      </c>
      <c r="K16" s="7">
        <v>4980.0</v>
      </c>
      <c r="L16" s="249" t="s">
        <v>2461</v>
      </c>
      <c r="M16" s="89" t="s">
        <v>522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>
      <c r="A17" s="7">
        <v>27.0</v>
      </c>
      <c r="B17" s="8">
        <v>27.0</v>
      </c>
      <c r="C17" s="191" t="s">
        <v>2463</v>
      </c>
      <c r="D17" s="137" t="s">
        <v>2464</v>
      </c>
      <c r="E17" s="137" t="s">
        <v>2465</v>
      </c>
      <c r="F17" s="137" t="s">
        <v>567</v>
      </c>
      <c r="G17" s="90" t="s">
        <v>22</v>
      </c>
      <c r="H17" s="90">
        <v>11.0</v>
      </c>
      <c r="I17" s="89" t="s">
        <v>201</v>
      </c>
      <c r="J17" s="137" t="s">
        <v>520</v>
      </c>
      <c r="K17" s="7">
        <v>4980.0</v>
      </c>
      <c r="L17" s="249" t="s">
        <v>2466</v>
      </c>
      <c r="M17" s="89" t="s">
        <v>522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>
      <c r="A18" s="7">
        <v>28.0</v>
      </c>
      <c r="B18" s="8">
        <v>28.0</v>
      </c>
      <c r="C18" s="191" t="s">
        <v>2467</v>
      </c>
      <c r="D18" s="137" t="s">
        <v>2468</v>
      </c>
      <c r="E18" s="137" t="s">
        <v>2469</v>
      </c>
      <c r="F18" s="137" t="s">
        <v>415</v>
      </c>
      <c r="G18" s="90" t="s">
        <v>22</v>
      </c>
      <c r="H18" s="90">
        <v>11.0</v>
      </c>
      <c r="I18" s="89" t="s">
        <v>525</v>
      </c>
      <c r="J18" s="137" t="s">
        <v>520</v>
      </c>
      <c r="K18" s="7">
        <v>4980.0</v>
      </c>
      <c r="L18" s="249" t="s">
        <v>2470</v>
      </c>
      <c r="M18" s="89" t="s">
        <v>522</v>
      </c>
      <c r="N18" s="257"/>
      <c r="O18" s="257"/>
      <c r="P18" s="14"/>
      <c r="Q18" s="14"/>
      <c r="R18" s="14"/>
      <c r="S18" s="14"/>
      <c r="T18" s="14"/>
      <c r="U18" s="14"/>
      <c r="V18" s="14"/>
      <c r="W18" s="14"/>
      <c r="X18" s="14"/>
    </row>
    <row r="19">
      <c r="A19" s="7">
        <v>29.0</v>
      </c>
      <c r="B19" s="8">
        <v>29.0</v>
      </c>
      <c r="C19" s="191" t="s">
        <v>2471</v>
      </c>
      <c r="D19" s="137" t="s">
        <v>2472</v>
      </c>
      <c r="E19" s="137" t="s">
        <v>2473</v>
      </c>
      <c r="F19" s="137" t="s">
        <v>2474</v>
      </c>
      <c r="G19" s="90" t="s">
        <v>22</v>
      </c>
      <c r="H19" s="90">
        <v>11.0</v>
      </c>
      <c r="I19" s="89" t="s">
        <v>525</v>
      </c>
      <c r="J19" s="137" t="s">
        <v>520</v>
      </c>
      <c r="K19" s="7">
        <v>4980.0</v>
      </c>
      <c r="L19" s="249" t="s">
        <v>2475</v>
      </c>
      <c r="M19" s="89" t="s">
        <v>522</v>
      </c>
      <c r="N19" s="257"/>
      <c r="O19" s="257"/>
      <c r="P19" s="14"/>
      <c r="Q19" s="14"/>
      <c r="R19" s="14"/>
      <c r="S19" s="14"/>
      <c r="T19" s="14"/>
      <c r="U19" s="14"/>
      <c r="V19" s="14"/>
      <c r="W19" s="14"/>
      <c r="X19" s="14"/>
    </row>
    <row r="20">
      <c r="A20" s="7">
        <v>30.0</v>
      </c>
      <c r="B20" s="8">
        <v>30.0</v>
      </c>
      <c r="C20" s="191" t="s">
        <v>1641</v>
      </c>
      <c r="D20" s="137" t="s">
        <v>1642</v>
      </c>
      <c r="E20" s="137" t="s">
        <v>730</v>
      </c>
      <c r="F20" s="137" t="s">
        <v>310</v>
      </c>
      <c r="G20" s="90" t="s">
        <v>22</v>
      </c>
      <c r="H20" s="90">
        <v>11.0</v>
      </c>
      <c r="I20" s="89" t="s">
        <v>525</v>
      </c>
      <c r="J20" s="137" t="s">
        <v>520</v>
      </c>
      <c r="K20" s="7">
        <v>4980.0</v>
      </c>
      <c r="L20" s="249" t="s">
        <v>2476</v>
      </c>
      <c r="M20" s="89" t="s">
        <v>522</v>
      </c>
      <c r="N20" s="257"/>
      <c r="O20" s="257"/>
      <c r="P20" s="14"/>
      <c r="Q20" s="14"/>
      <c r="R20" s="14"/>
      <c r="S20" s="14"/>
      <c r="T20" s="14"/>
      <c r="U20" s="14"/>
      <c r="V20" s="14"/>
      <c r="W20" s="14"/>
      <c r="X20" s="14"/>
    </row>
    <row r="21">
      <c r="A21" s="7">
        <v>31.0</v>
      </c>
      <c r="B21" s="8">
        <v>31.0</v>
      </c>
      <c r="C21" s="191">
        <v>283657.0</v>
      </c>
      <c r="D21" s="87" t="s">
        <v>41</v>
      </c>
      <c r="E21" s="87" t="s">
        <v>2477</v>
      </c>
      <c r="F21" s="137" t="s">
        <v>482</v>
      </c>
      <c r="G21" s="90" t="s">
        <v>13</v>
      </c>
      <c r="H21" s="90">
        <v>12.0</v>
      </c>
      <c r="I21" s="89" t="s">
        <v>72</v>
      </c>
      <c r="J21" s="137" t="s">
        <v>520</v>
      </c>
      <c r="K21" s="7">
        <v>4980.0</v>
      </c>
      <c r="L21" s="87" t="s">
        <v>2478</v>
      </c>
      <c r="M21" s="89" t="s">
        <v>522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>
      <c r="A22" s="7">
        <v>33.0</v>
      </c>
      <c r="B22" s="8">
        <v>33.0</v>
      </c>
      <c r="C22" s="191">
        <v>316164.0</v>
      </c>
      <c r="D22" s="87" t="s">
        <v>2480</v>
      </c>
      <c r="E22" s="87" t="s">
        <v>139</v>
      </c>
      <c r="F22" s="137"/>
      <c r="G22" s="90" t="s">
        <v>13</v>
      </c>
      <c r="H22" s="90">
        <v>12.0</v>
      </c>
      <c r="I22" s="89" t="s">
        <v>519</v>
      </c>
      <c r="J22" s="137" t="s">
        <v>520</v>
      </c>
      <c r="K22" s="7">
        <v>4980.0</v>
      </c>
      <c r="L22" s="87" t="s">
        <v>2481</v>
      </c>
      <c r="M22" s="89" t="s">
        <v>522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>
      <c r="A23" s="7">
        <v>34.0</v>
      </c>
      <c r="B23" s="8">
        <v>34.0</v>
      </c>
      <c r="C23" s="191">
        <v>313431.0</v>
      </c>
      <c r="D23" s="87" t="s">
        <v>62</v>
      </c>
      <c r="E23" s="87" t="s">
        <v>2482</v>
      </c>
      <c r="F23" s="137"/>
      <c r="G23" s="90" t="s">
        <v>13</v>
      </c>
      <c r="H23" s="90">
        <v>12.0</v>
      </c>
      <c r="I23" s="89" t="s">
        <v>519</v>
      </c>
      <c r="J23" s="137" t="s">
        <v>520</v>
      </c>
      <c r="K23" s="7">
        <v>4980.0</v>
      </c>
      <c r="L23" s="87" t="s">
        <v>2483</v>
      </c>
      <c r="M23" s="89" t="s">
        <v>522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>
      <c r="A24" s="7">
        <v>36.0</v>
      </c>
      <c r="B24" s="8">
        <v>36.0</v>
      </c>
      <c r="C24" s="191">
        <v>316284.0</v>
      </c>
      <c r="D24" s="87" t="s">
        <v>420</v>
      </c>
      <c r="E24" s="87" t="s">
        <v>2486</v>
      </c>
      <c r="F24" s="137" t="s">
        <v>1554</v>
      </c>
      <c r="G24" s="90" t="s">
        <v>13</v>
      </c>
      <c r="H24" s="90">
        <v>12.0</v>
      </c>
      <c r="I24" s="89" t="s">
        <v>519</v>
      </c>
      <c r="J24" s="137" t="s">
        <v>520</v>
      </c>
      <c r="K24" s="7">
        <v>4980.0</v>
      </c>
      <c r="L24" s="87" t="s">
        <v>2487</v>
      </c>
      <c r="M24" s="89" t="s">
        <v>522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>
      <c r="A25" s="7">
        <v>37.0</v>
      </c>
      <c r="B25" s="8">
        <v>37.0</v>
      </c>
      <c r="C25" s="191">
        <v>329313.0</v>
      </c>
      <c r="D25" s="87" t="s">
        <v>2488</v>
      </c>
      <c r="E25" s="87" t="s">
        <v>2489</v>
      </c>
      <c r="F25" s="137" t="s">
        <v>1496</v>
      </c>
      <c r="G25" s="90" t="s">
        <v>13</v>
      </c>
      <c r="H25" s="90">
        <v>12.0</v>
      </c>
      <c r="I25" s="89" t="s">
        <v>525</v>
      </c>
      <c r="J25" s="137" t="s">
        <v>520</v>
      </c>
      <c r="K25" s="7">
        <v>4980.0</v>
      </c>
      <c r="L25" s="87" t="s">
        <v>2490</v>
      </c>
      <c r="M25" s="89" t="s">
        <v>522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>
      <c r="A26" s="7">
        <v>38.0</v>
      </c>
      <c r="B26" s="8">
        <v>38.0</v>
      </c>
      <c r="C26" s="191">
        <v>277846.0</v>
      </c>
      <c r="D26" s="87" t="s">
        <v>2491</v>
      </c>
      <c r="E26" s="87" t="s">
        <v>2492</v>
      </c>
      <c r="F26" s="137" t="s">
        <v>2493</v>
      </c>
      <c r="G26" s="90" t="s">
        <v>13</v>
      </c>
      <c r="H26" s="90">
        <v>12.0</v>
      </c>
      <c r="I26" s="89" t="s">
        <v>519</v>
      </c>
      <c r="J26" s="137" t="s">
        <v>520</v>
      </c>
      <c r="K26" s="7">
        <v>4980.0</v>
      </c>
      <c r="L26" s="87" t="s">
        <v>2494</v>
      </c>
      <c r="M26" s="89" t="s">
        <v>522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>
      <c r="A27" s="7">
        <v>39.0</v>
      </c>
      <c r="B27" s="8">
        <v>39.0</v>
      </c>
      <c r="C27" s="191">
        <v>282202.0</v>
      </c>
      <c r="D27" s="87" t="s">
        <v>2495</v>
      </c>
      <c r="E27" s="87" t="s">
        <v>327</v>
      </c>
      <c r="F27" s="137" t="s">
        <v>2496</v>
      </c>
      <c r="G27" s="90" t="s">
        <v>13</v>
      </c>
      <c r="H27" s="90">
        <v>12.0</v>
      </c>
      <c r="I27" s="89" t="s">
        <v>205</v>
      </c>
      <c r="J27" s="137" t="s">
        <v>520</v>
      </c>
      <c r="K27" s="7">
        <v>4980.0</v>
      </c>
      <c r="L27" s="87" t="s">
        <v>2497</v>
      </c>
      <c r="M27" s="89" t="s">
        <v>522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>
      <c r="A28" s="7">
        <v>42.0</v>
      </c>
      <c r="B28" s="8">
        <v>42.0</v>
      </c>
      <c r="C28" s="191">
        <v>328158.0</v>
      </c>
      <c r="D28" s="87" t="s">
        <v>2501</v>
      </c>
      <c r="E28" s="87" t="s">
        <v>24</v>
      </c>
      <c r="F28" s="137"/>
      <c r="G28" s="90" t="s">
        <v>13</v>
      </c>
      <c r="H28" s="90">
        <v>12.0</v>
      </c>
      <c r="I28" s="89" t="s">
        <v>176</v>
      </c>
      <c r="J28" s="137" t="s">
        <v>520</v>
      </c>
      <c r="K28" s="7">
        <v>4980.0</v>
      </c>
      <c r="L28" s="87" t="s">
        <v>2502</v>
      </c>
      <c r="M28" s="89" t="s">
        <v>522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>
      <c r="A29" s="7">
        <v>44.0</v>
      </c>
      <c r="B29" s="8">
        <v>44.0</v>
      </c>
      <c r="C29" s="191">
        <v>331966.0</v>
      </c>
      <c r="D29" s="87" t="s">
        <v>552</v>
      </c>
      <c r="E29" s="87" t="s">
        <v>2505</v>
      </c>
      <c r="F29" s="137" t="s">
        <v>55</v>
      </c>
      <c r="G29" s="90" t="s">
        <v>13</v>
      </c>
      <c r="H29" s="90">
        <v>12.0</v>
      </c>
      <c r="I29" s="89" t="s">
        <v>205</v>
      </c>
      <c r="J29" s="137" t="s">
        <v>520</v>
      </c>
      <c r="K29" s="7">
        <v>4980.0</v>
      </c>
      <c r="L29" s="87" t="s">
        <v>2506</v>
      </c>
      <c r="M29" s="89" t="s">
        <v>522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>
      <c r="A30" s="7">
        <v>46.0</v>
      </c>
      <c r="B30" s="8">
        <v>46.0</v>
      </c>
      <c r="C30" s="191">
        <v>319219.0</v>
      </c>
      <c r="D30" s="87" t="s">
        <v>2509</v>
      </c>
      <c r="E30" s="87" t="s">
        <v>2510</v>
      </c>
      <c r="F30" s="137" t="s">
        <v>977</v>
      </c>
      <c r="G30" s="90" t="s">
        <v>13</v>
      </c>
      <c r="H30" s="90">
        <v>12.0</v>
      </c>
      <c r="I30" s="89" t="s">
        <v>655</v>
      </c>
      <c r="J30" s="137" t="s">
        <v>520</v>
      </c>
      <c r="K30" s="7">
        <v>4980.0</v>
      </c>
      <c r="L30" s="87" t="s">
        <v>2511</v>
      </c>
      <c r="M30" s="89" t="s">
        <v>522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ht="14.25" customHeight="1">
      <c r="A31" s="7">
        <v>48.0</v>
      </c>
      <c r="B31" s="8">
        <v>48.0</v>
      </c>
      <c r="C31" s="191">
        <v>339341.0</v>
      </c>
      <c r="D31" s="87" t="s">
        <v>2513</v>
      </c>
      <c r="E31" s="87" t="s">
        <v>2514</v>
      </c>
      <c r="F31" s="137" t="s">
        <v>2515</v>
      </c>
      <c r="G31" s="90" t="s">
        <v>22</v>
      </c>
      <c r="H31" s="90">
        <v>12.0</v>
      </c>
      <c r="I31" s="140" t="s">
        <v>525</v>
      </c>
      <c r="J31" s="137" t="s">
        <v>520</v>
      </c>
      <c r="K31" s="7">
        <v>4980.0</v>
      </c>
      <c r="L31" s="87"/>
      <c r="M31" s="89" t="s">
        <v>522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>
      <c r="A32" s="7">
        <v>49.0</v>
      </c>
      <c r="B32" s="8">
        <v>49.0</v>
      </c>
      <c r="C32" s="191">
        <v>323014.0</v>
      </c>
      <c r="D32" s="87" t="s">
        <v>2516</v>
      </c>
      <c r="E32" s="87" t="s">
        <v>2517</v>
      </c>
      <c r="F32" s="137" t="s">
        <v>2342</v>
      </c>
      <c r="G32" s="90" t="s">
        <v>22</v>
      </c>
      <c r="H32" s="90">
        <v>12.0</v>
      </c>
      <c r="I32" s="89" t="s">
        <v>14</v>
      </c>
      <c r="J32" s="137" t="s">
        <v>520</v>
      </c>
      <c r="K32" s="7">
        <v>4980.0</v>
      </c>
      <c r="L32" s="87" t="s">
        <v>2518</v>
      </c>
      <c r="M32" s="89" t="s">
        <v>522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>
      <c r="A33" s="7">
        <v>50.0</v>
      </c>
      <c r="B33" s="8">
        <v>50.0</v>
      </c>
      <c r="C33" s="191">
        <v>266608.0</v>
      </c>
      <c r="D33" s="87" t="s">
        <v>2519</v>
      </c>
      <c r="E33" s="87" t="s">
        <v>2520</v>
      </c>
      <c r="F33" s="137"/>
      <c r="G33" s="90" t="s">
        <v>22</v>
      </c>
      <c r="H33" s="90">
        <v>12.0</v>
      </c>
      <c r="I33" s="89" t="s">
        <v>64</v>
      </c>
      <c r="J33" s="137" t="s">
        <v>520</v>
      </c>
      <c r="K33" s="7">
        <v>4980.0</v>
      </c>
      <c r="L33" s="87" t="s">
        <v>2521</v>
      </c>
      <c r="M33" s="89" t="s">
        <v>522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>
      <c r="A34" s="7">
        <v>51.0</v>
      </c>
      <c r="B34" s="8">
        <v>51.0</v>
      </c>
      <c r="C34" s="191">
        <v>321082.0</v>
      </c>
      <c r="D34" s="87" t="s">
        <v>471</v>
      </c>
      <c r="E34" s="87" t="s">
        <v>693</v>
      </c>
      <c r="F34" s="137" t="s">
        <v>2522</v>
      </c>
      <c r="G34" s="90" t="s">
        <v>22</v>
      </c>
      <c r="H34" s="90">
        <v>12.0</v>
      </c>
      <c r="I34" s="89" t="s">
        <v>525</v>
      </c>
      <c r="J34" s="137" t="s">
        <v>520</v>
      </c>
      <c r="K34" s="7">
        <v>4980.0</v>
      </c>
      <c r="L34" s="87" t="s">
        <v>2523</v>
      </c>
      <c r="M34" s="89" t="s">
        <v>522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>
      <c r="A35" s="7">
        <v>52.0</v>
      </c>
      <c r="B35" s="8">
        <v>52.0</v>
      </c>
      <c r="C35" s="191">
        <v>312718.0</v>
      </c>
      <c r="D35" s="87" t="s">
        <v>1495</v>
      </c>
      <c r="E35" s="87" t="s">
        <v>2524</v>
      </c>
      <c r="F35" s="137"/>
      <c r="G35" s="90" t="s">
        <v>22</v>
      </c>
      <c r="H35" s="90">
        <v>12.0</v>
      </c>
      <c r="I35" s="89" t="s">
        <v>525</v>
      </c>
      <c r="J35" s="137" t="s">
        <v>520</v>
      </c>
      <c r="K35" s="7">
        <v>4980.0</v>
      </c>
      <c r="L35" s="87" t="s">
        <v>2525</v>
      </c>
      <c r="M35" s="89" t="s">
        <v>522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>
      <c r="A36" s="7">
        <v>53.0</v>
      </c>
      <c r="B36" s="8">
        <v>53.0</v>
      </c>
      <c r="C36" s="191">
        <v>294614.0</v>
      </c>
      <c r="D36" s="87" t="s">
        <v>2526</v>
      </c>
      <c r="E36" s="87" t="s">
        <v>2527</v>
      </c>
      <c r="F36" s="137" t="s">
        <v>2528</v>
      </c>
      <c r="G36" s="90" t="s">
        <v>22</v>
      </c>
      <c r="H36" s="90">
        <v>12.0</v>
      </c>
      <c r="I36" s="89" t="s">
        <v>525</v>
      </c>
      <c r="J36" s="137" t="s">
        <v>520</v>
      </c>
      <c r="K36" s="7">
        <v>4980.0</v>
      </c>
      <c r="L36" s="87" t="s">
        <v>2529</v>
      </c>
      <c r="M36" s="89" t="s">
        <v>522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>
      <c r="A37" s="7">
        <v>54.0</v>
      </c>
      <c r="B37" s="8">
        <v>54.0</v>
      </c>
      <c r="C37" s="191">
        <v>320447.0</v>
      </c>
      <c r="D37" s="87" t="s">
        <v>212</v>
      </c>
      <c r="E37" s="87" t="s">
        <v>2530</v>
      </c>
      <c r="F37" s="137" t="s">
        <v>2531</v>
      </c>
      <c r="G37" s="90" t="s">
        <v>22</v>
      </c>
      <c r="H37" s="90">
        <v>12.0</v>
      </c>
      <c r="I37" s="89" t="s">
        <v>205</v>
      </c>
      <c r="J37" s="137" t="s">
        <v>520</v>
      </c>
      <c r="K37" s="7">
        <v>4980.0</v>
      </c>
      <c r="L37" s="87" t="s">
        <v>2532</v>
      </c>
      <c r="M37" s="89" t="s">
        <v>522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>
      <c r="A38" s="7">
        <v>55.0</v>
      </c>
      <c r="B38" s="8">
        <v>55.0</v>
      </c>
      <c r="C38" s="191">
        <v>317148.0</v>
      </c>
      <c r="D38" s="87" t="s">
        <v>915</v>
      </c>
      <c r="E38" s="87" t="s">
        <v>2489</v>
      </c>
      <c r="F38" s="137" t="s">
        <v>24</v>
      </c>
      <c r="G38" s="90" t="s">
        <v>22</v>
      </c>
      <c r="H38" s="90">
        <v>12.0</v>
      </c>
      <c r="I38" s="89" t="s">
        <v>201</v>
      </c>
      <c r="J38" s="137" t="s">
        <v>520</v>
      </c>
      <c r="K38" s="7">
        <v>4980.0</v>
      </c>
      <c r="L38" s="87" t="s">
        <v>2533</v>
      </c>
      <c r="M38" s="89" t="s">
        <v>522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>
      <c r="A39" s="7">
        <v>56.0</v>
      </c>
      <c r="B39" s="8">
        <v>56.0</v>
      </c>
      <c r="C39" s="191">
        <v>319530.0</v>
      </c>
      <c r="D39" s="87" t="s">
        <v>2534</v>
      </c>
      <c r="E39" s="87" t="s">
        <v>2535</v>
      </c>
      <c r="F39" s="137" t="s">
        <v>37</v>
      </c>
      <c r="G39" s="90" t="s">
        <v>22</v>
      </c>
      <c r="H39" s="90">
        <v>12.0</v>
      </c>
      <c r="I39" s="89" t="s">
        <v>525</v>
      </c>
      <c r="J39" s="137" t="s">
        <v>520</v>
      </c>
      <c r="K39" s="7">
        <v>4980.0</v>
      </c>
      <c r="L39" s="87" t="s">
        <v>2536</v>
      </c>
      <c r="M39" s="89" t="s">
        <v>522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>
      <c r="A40" s="7">
        <v>57.0</v>
      </c>
      <c r="B40" s="8">
        <v>57.0</v>
      </c>
      <c r="C40" s="191">
        <v>321285.0</v>
      </c>
      <c r="D40" s="87" t="s">
        <v>1495</v>
      </c>
      <c r="E40" s="87" t="s">
        <v>1691</v>
      </c>
      <c r="F40" s="137" t="s">
        <v>2537</v>
      </c>
      <c r="G40" s="90" t="s">
        <v>22</v>
      </c>
      <c r="H40" s="90">
        <v>12.0</v>
      </c>
      <c r="I40" s="89" t="s">
        <v>239</v>
      </c>
      <c r="J40" s="137" t="s">
        <v>520</v>
      </c>
      <c r="K40" s="7">
        <v>4980.0</v>
      </c>
      <c r="L40" s="87" t="s">
        <v>2538</v>
      </c>
      <c r="M40" s="89" t="s">
        <v>522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>
      <c r="A41" s="7">
        <v>58.0</v>
      </c>
      <c r="B41" s="8">
        <v>58.0</v>
      </c>
      <c r="C41" s="191">
        <v>249189.0</v>
      </c>
      <c r="D41" s="87" t="s">
        <v>2539</v>
      </c>
      <c r="E41" s="87" t="s">
        <v>2540</v>
      </c>
      <c r="F41" s="137" t="s">
        <v>837</v>
      </c>
      <c r="G41" s="90" t="s">
        <v>22</v>
      </c>
      <c r="H41" s="90">
        <v>12.0</v>
      </c>
      <c r="I41" s="89" t="s">
        <v>525</v>
      </c>
      <c r="J41" s="137" t="s">
        <v>520</v>
      </c>
      <c r="K41" s="7">
        <v>4980.0</v>
      </c>
      <c r="L41" s="87" t="s">
        <v>2541</v>
      </c>
      <c r="M41" s="89" t="s">
        <v>522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>
      <c r="A42" s="7">
        <v>59.0</v>
      </c>
      <c r="B42" s="8">
        <v>59.0</v>
      </c>
      <c r="C42" s="191">
        <v>320462.0</v>
      </c>
      <c r="D42" s="87" t="s">
        <v>2442</v>
      </c>
      <c r="E42" s="87" t="s">
        <v>2542</v>
      </c>
      <c r="F42" s="137" t="s">
        <v>2543</v>
      </c>
      <c r="G42" s="90" t="s">
        <v>22</v>
      </c>
      <c r="H42" s="90">
        <v>12.0</v>
      </c>
      <c r="I42" s="89" t="s">
        <v>205</v>
      </c>
      <c r="J42" s="137" t="s">
        <v>520</v>
      </c>
      <c r="K42" s="7">
        <v>4980.0</v>
      </c>
      <c r="L42" s="87" t="s">
        <v>2544</v>
      </c>
      <c r="M42" s="89" t="s">
        <v>522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>
      <c r="A43" s="7">
        <v>60.0</v>
      </c>
      <c r="B43" s="8">
        <v>60.0</v>
      </c>
      <c r="C43" s="191">
        <v>289994.0</v>
      </c>
      <c r="D43" s="87" t="s">
        <v>2545</v>
      </c>
      <c r="E43" s="87" t="s">
        <v>750</v>
      </c>
      <c r="F43" s="137" t="s">
        <v>2546</v>
      </c>
      <c r="G43" s="90" t="s">
        <v>22</v>
      </c>
      <c r="H43" s="90">
        <v>12.0</v>
      </c>
      <c r="I43" s="89" t="s">
        <v>56</v>
      </c>
      <c r="J43" s="137" t="s">
        <v>520</v>
      </c>
      <c r="K43" s="7">
        <v>4980.0</v>
      </c>
      <c r="L43" s="87" t="s">
        <v>2547</v>
      </c>
      <c r="M43" s="89" t="s">
        <v>522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>
      <c r="A44" s="7">
        <v>61.0</v>
      </c>
      <c r="B44" s="8">
        <v>61.0</v>
      </c>
      <c r="C44" s="191">
        <v>303148.0</v>
      </c>
      <c r="D44" s="87" t="s">
        <v>2548</v>
      </c>
      <c r="E44" s="87" t="s">
        <v>155</v>
      </c>
      <c r="F44" s="137"/>
      <c r="G44" s="90" t="s">
        <v>22</v>
      </c>
      <c r="H44" s="90">
        <v>12.0</v>
      </c>
      <c r="I44" s="89" t="s">
        <v>56</v>
      </c>
      <c r="J44" s="137" t="s">
        <v>520</v>
      </c>
      <c r="K44" s="7">
        <v>4980.0</v>
      </c>
      <c r="L44" s="87" t="s">
        <v>2549</v>
      </c>
      <c r="M44" s="89" t="s">
        <v>522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>
      <c r="A45" s="7">
        <v>62.0</v>
      </c>
      <c r="B45" s="8">
        <v>62.0</v>
      </c>
      <c r="C45" s="191">
        <v>328539.0</v>
      </c>
      <c r="D45" s="87" t="s">
        <v>2550</v>
      </c>
      <c r="E45" s="87" t="s">
        <v>1146</v>
      </c>
      <c r="F45" s="137" t="s">
        <v>2551</v>
      </c>
      <c r="G45" s="90" t="s">
        <v>22</v>
      </c>
      <c r="H45" s="90">
        <v>12.0</v>
      </c>
      <c r="I45" s="89" t="s">
        <v>525</v>
      </c>
      <c r="J45" s="137" t="s">
        <v>520</v>
      </c>
      <c r="K45" s="7">
        <v>4980.0</v>
      </c>
      <c r="L45" s="87" t="s">
        <v>2552</v>
      </c>
      <c r="M45" s="89" t="s">
        <v>522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>
      <c r="A46" s="7">
        <v>63.0</v>
      </c>
      <c r="B46" s="8">
        <v>63.0</v>
      </c>
      <c r="C46" s="191">
        <v>294465.0</v>
      </c>
      <c r="D46" s="87" t="s">
        <v>650</v>
      </c>
      <c r="E46" s="87" t="s">
        <v>1146</v>
      </c>
      <c r="F46" s="137" t="s">
        <v>2553</v>
      </c>
      <c r="G46" s="90" t="s">
        <v>22</v>
      </c>
      <c r="H46" s="90">
        <v>12.0</v>
      </c>
      <c r="I46" s="89" t="s">
        <v>525</v>
      </c>
      <c r="J46" s="137" t="s">
        <v>520</v>
      </c>
      <c r="K46" s="7">
        <v>4980.0</v>
      </c>
      <c r="L46" s="87" t="s">
        <v>2554</v>
      </c>
      <c r="M46" s="89" t="s">
        <v>522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>
      <c r="A47" s="7">
        <v>64.0</v>
      </c>
      <c r="B47" s="8">
        <v>64.0</v>
      </c>
      <c r="C47" s="191">
        <v>312498.0</v>
      </c>
      <c r="D47" s="87" t="s">
        <v>414</v>
      </c>
      <c r="E47" s="87" t="s">
        <v>812</v>
      </c>
      <c r="F47" s="137"/>
      <c r="G47" s="90" t="s">
        <v>22</v>
      </c>
      <c r="H47" s="90">
        <v>12.0</v>
      </c>
      <c r="I47" s="89" t="s">
        <v>525</v>
      </c>
      <c r="J47" s="137" t="s">
        <v>520</v>
      </c>
      <c r="K47" s="7">
        <v>4980.0</v>
      </c>
      <c r="L47" s="87" t="s">
        <v>2555</v>
      </c>
      <c r="M47" s="89" t="s">
        <v>522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>
      <c r="A48" s="7"/>
      <c r="B48" s="8"/>
      <c r="C48" s="191"/>
      <c r="D48" s="87"/>
      <c r="E48" s="87"/>
      <c r="F48" s="137"/>
      <c r="G48" s="90"/>
      <c r="H48" s="90"/>
      <c r="I48" s="89"/>
      <c r="J48" s="137"/>
      <c r="K48" s="7">
        <f>SUM(K2:K47)</f>
        <v>229080</v>
      </c>
      <c r="L48" s="87"/>
      <c r="M48" s="89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>
      <c r="A49" s="7">
        <v>67.0</v>
      </c>
      <c r="B49" s="8">
        <v>1.0</v>
      </c>
      <c r="C49" s="402">
        <v>236442.0</v>
      </c>
      <c r="D49" s="87" t="s">
        <v>2558</v>
      </c>
      <c r="E49" s="87" t="s">
        <v>88</v>
      </c>
      <c r="F49" s="87" t="s">
        <v>837</v>
      </c>
      <c r="G49" s="90" t="s">
        <v>13</v>
      </c>
      <c r="H49" s="7">
        <v>2.0</v>
      </c>
      <c r="I49" s="89" t="s">
        <v>14</v>
      </c>
      <c r="J49" s="87" t="s">
        <v>15</v>
      </c>
      <c r="K49" s="7">
        <v>4980.0</v>
      </c>
      <c r="L49" s="87" t="s">
        <v>2559</v>
      </c>
      <c r="M49" s="89"/>
      <c r="N49" s="87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>
      <c r="A50" s="7">
        <v>68.0</v>
      </c>
      <c r="B50" s="8">
        <v>2.0</v>
      </c>
      <c r="C50" s="402">
        <v>193663.0</v>
      </c>
      <c r="D50" s="87" t="s">
        <v>2560</v>
      </c>
      <c r="E50" s="87" t="s">
        <v>2561</v>
      </c>
      <c r="F50" s="87" t="s">
        <v>2252</v>
      </c>
      <c r="G50" s="90" t="s">
        <v>13</v>
      </c>
      <c r="H50" s="7">
        <v>2.0</v>
      </c>
      <c r="I50" s="89" t="s">
        <v>14</v>
      </c>
      <c r="J50" s="87" t="s">
        <v>15</v>
      </c>
      <c r="K50" s="7">
        <v>4980.0</v>
      </c>
      <c r="L50" s="87" t="s">
        <v>2562</v>
      </c>
      <c r="M50" s="89"/>
      <c r="N50" s="87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>
      <c r="A51" s="7">
        <v>69.0</v>
      </c>
      <c r="B51" s="8">
        <v>3.0</v>
      </c>
      <c r="C51" s="402">
        <v>234077.0</v>
      </c>
      <c r="D51" s="87" t="s">
        <v>1440</v>
      </c>
      <c r="E51" s="87" t="s">
        <v>2563</v>
      </c>
      <c r="F51" s="87" t="s">
        <v>440</v>
      </c>
      <c r="G51" s="90" t="s">
        <v>13</v>
      </c>
      <c r="H51" s="7">
        <v>2.0</v>
      </c>
      <c r="I51" s="89" t="s">
        <v>14</v>
      </c>
      <c r="J51" s="87" t="s">
        <v>15</v>
      </c>
      <c r="K51" s="7">
        <v>4980.0</v>
      </c>
      <c r="L51" s="87" t="s">
        <v>2564</v>
      </c>
      <c r="M51" s="89"/>
      <c r="N51" s="87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>
      <c r="A52" s="7">
        <v>73.0</v>
      </c>
      <c r="B52" s="8">
        <v>7.0</v>
      </c>
      <c r="C52" s="402">
        <v>241406.0</v>
      </c>
      <c r="D52" s="87" t="s">
        <v>1566</v>
      </c>
      <c r="E52" s="87" t="s">
        <v>2568</v>
      </c>
      <c r="F52" s="87" t="s">
        <v>2569</v>
      </c>
      <c r="G52" s="90" t="s">
        <v>13</v>
      </c>
      <c r="H52" s="7">
        <v>2.0</v>
      </c>
      <c r="I52" s="89" t="s">
        <v>14</v>
      </c>
      <c r="J52" s="87" t="s">
        <v>15</v>
      </c>
      <c r="K52" s="7">
        <v>4980.0</v>
      </c>
      <c r="L52" s="87" t="s">
        <v>2570</v>
      </c>
      <c r="M52" s="89"/>
      <c r="N52" s="87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>
      <c r="A53" s="7">
        <v>74.0</v>
      </c>
      <c r="B53" s="8">
        <v>8.0</v>
      </c>
      <c r="C53" s="402">
        <v>205227.0</v>
      </c>
      <c r="D53" s="87" t="s">
        <v>2571</v>
      </c>
      <c r="E53" s="87" t="s">
        <v>1678</v>
      </c>
      <c r="F53" s="87" t="s">
        <v>2572</v>
      </c>
      <c r="G53" s="90" t="s">
        <v>13</v>
      </c>
      <c r="H53" s="7">
        <v>2.0</v>
      </c>
      <c r="I53" s="89" t="s">
        <v>14</v>
      </c>
      <c r="J53" s="87" t="s">
        <v>15</v>
      </c>
      <c r="K53" s="7">
        <v>4980.0</v>
      </c>
      <c r="L53" s="87" t="s">
        <v>2573</v>
      </c>
      <c r="M53" s="89"/>
      <c r="N53" s="87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>
      <c r="A54" s="7">
        <v>75.0</v>
      </c>
      <c r="B54" s="8">
        <v>9.0</v>
      </c>
      <c r="C54" s="402">
        <v>234855.0</v>
      </c>
      <c r="D54" s="87" t="s">
        <v>2574</v>
      </c>
      <c r="E54" s="87" t="s">
        <v>1813</v>
      </c>
      <c r="F54" s="87" t="s">
        <v>2575</v>
      </c>
      <c r="G54" s="90" t="s">
        <v>13</v>
      </c>
      <c r="H54" s="7">
        <v>2.0</v>
      </c>
      <c r="I54" s="89" t="s">
        <v>14</v>
      </c>
      <c r="J54" s="87" t="s">
        <v>15</v>
      </c>
      <c r="K54" s="7">
        <v>4980.0</v>
      </c>
      <c r="L54" s="87" t="s">
        <v>2576</v>
      </c>
      <c r="M54" s="89"/>
      <c r="N54" s="87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>
      <c r="A55" s="7">
        <v>76.0</v>
      </c>
      <c r="B55" s="8">
        <v>10.0</v>
      </c>
      <c r="C55" s="402">
        <v>193947.0</v>
      </c>
      <c r="D55" s="87" t="s">
        <v>2577</v>
      </c>
      <c r="E55" s="87" t="s">
        <v>2578</v>
      </c>
      <c r="F55" s="87" t="s">
        <v>2579</v>
      </c>
      <c r="G55" s="90" t="s">
        <v>13</v>
      </c>
      <c r="H55" s="7">
        <v>2.0</v>
      </c>
      <c r="I55" s="89" t="s">
        <v>14</v>
      </c>
      <c r="J55" s="87" t="s">
        <v>15</v>
      </c>
      <c r="K55" s="7">
        <v>4980.0</v>
      </c>
      <c r="L55" s="87" t="s">
        <v>2580</v>
      </c>
      <c r="M55" s="89"/>
      <c r="N55" s="87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>
      <c r="A56" s="7">
        <v>77.0</v>
      </c>
      <c r="B56" s="8">
        <v>11.0</v>
      </c>
      <c r="C56" s="402">
        <v>236368.0</v>
      </c>
      <c r="D56" s="87" t="s">
        <v>62</v>
      </c>
      <c r="E56" s="87" t="s">
        <v>339</v>
      </c>
      <c r="F56" s="87" t="s">
        <v>430</v>
      </c>
      <c r="G56" s="90" t="s">
        <v>13</v>
      </c>
      <c r="H56" s="7">
        <v>2.0</v>
      </c>
      <c r="I56" s="89" t="s">
        <v>14</v>
      </c>
      <c r="J56" s="87" t="s">
        <v>15</v>
      </c>
      <c r="K56" s="7">
        <v>4980.0</v>
      </c>
      <c r="L56" s="87" t="s">
        <v>2581</v>
      </c>
      <c r="M56" s="89"/>
      <c r="N56" s="87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>
      <c r="A57" s="7">
        <v>78.0</v>
      </c>
      <c r="B57" s="8">
        <v>12.0</v>
      </c>
      <c r="C57" s="402">
        <v>228036.0</v>
      </c>
      <c r="D57" s="87" t="s">
        <v>2582</v>
      </c>
      <c r="E57" s="87" t="s">
        <v>2583</v>
      </c>
      <c r="F57" s="87" t="s">
        <v>2584</v>
      </c>
      <c r="G57" s="90" t="s">
        <v>13</v>
      </c>
      <c r="H57" s="7">
        <v>2.0</v>
      </c>
      <c r="I57" s="89" t="s">
        <v>14</v>
      </c>
      <c r="J57" s="87" t="s">
        <v>15</v>
      </c>
      <c r="K57" s="7">
        <v>4980.0</v>
      </c>
      <c r="L57" s="87" t="s">
        <v>2585</v>
      </c>
      <c r="M57" s="89"/>
      <c r="N57" s="87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>
      <c r="A58" s="7">
        <v>79.0</v>
      </c>
      <c r="B58" s="8">
        <v>13.0</v>
      </c>
      <c r="C58" s="402">
        <v>234506.0</v>
      </c>
      <c r="D58" s="87" t="s">
        <v>16</v>
      </c>
      <c r="E58" s="87" t="s">
        <v>2586</v>
      </c>
      <c r="F58" s="87" t="s">
        <v>2543</v>
      </c>
      <c r="G58" s="90" t="s">
        <v>13</v>
      </c>
      <c r="H58" s="7">
        <v>2.0</v>
      </c>
      <c r="I58" s="89" t="s">
        <v>14</v>
      </c>
      <c r="J58" s="87" t="s">
        <v>15</v>
      </c>
      <c r="K58" s="7">
        <v>4980.0</v>
      </c>
      <c r="L58" s="87" t="s">
        <v>2587</v>
      </c>
      <c r="M58" s="89"/>
      <c r="N58" s="87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>
      <c r="A59" s="7">
        <v>80.0</v>
      </c>
      <c r="B59" s="8">
        <v>14.0</v>
      </c>
      <c r="C59" s="402">
        <v>205353.0</v>
      </c>
      <c r="D59" s="87" t="s">
        <v>2588</v>
      </c>
      <c r="E59" s="87" t="s">
        <v>430</v>
      </c>
      <c r="F59" s="87" t="s">
        <v>37</v>
      </c>
      <c r="G59" s="90" t="s">
        <v>13</v>
      </c>
      <c r="H59" s="7">
        <v>2.0</v>
      </c>
      <c r="I59" s="89" t="s">
        <v>14</v>
      </c>
      <c r="J59" s="87" t="s">
        <v>15</v>
      </c>
      <c r="K59" s="7">
        <v>4980.0</v>
      </c>
      <c r="L59" s="87" t="s">
        <v>2589</v>
      </c>
      <c r="M59" s="89"/>
      <c r="N59" s="87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>
      <c r="A60" s="7">
        <v>81.0</v>
      </c>
      <c r="B60" s="8">
        <v>15.0</v>
      </c>
      <c r="C60" s="402">
        <v>200097.0</v>
      </c>
      <c r="D60" s="87" t="s">
        <v>79</v>
      </c>
      <c r="E60" s="87" t="s">
        <v>430</v>
      </c>
      <c r="F60" s="87" t="s">
        <v>37</v>
      </c>
      <c r="G60" s="90" t="s">
        <v>13</v>
      </c>
      <c r="H60" s="7">
        <v>2.0</v>
      </c>
      <c r="I60" s="89" t="s">
        <v>14</v>
      </c>
      <c r="J60" s="87" t="s">
        <v>15</v>
      </c>
      <c r="K60" s="7">
        <v>4980.0</v>
      </c>
      <c r="L60" s="87" t="s">
        <v>2590</v>
      </c>
      <c r="M60" s="89"/>
      <c r="N60" s="87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>
      <c r="A61" s="7">
        <v>82.0</v>
      </c>
      <c r="B61" s="8">
        <v>16.0</v>
      </c>
      <c r="C61" s="402">
        <v>238122.0</v>
      </c>
      <c r="D61" s="87" t="s">
        <v>1729</v>
      </c>
      <c r="E61" s="87" t="s">
        <v>2591</v>
      </c>
      <c r="F61" s="87" t="s">
        <v>2592</v>
      </c>
      <c r="G61" s="90" t="s">
        <v>13</v>
      </c>
      <c r="H61" s="7">
        <v>2.0</v>
      </c>
      <c r="I61" s="89" t="s">
        <v>14</v>
      </c>
      <c r="J61" s="87" t="s">
        <v>15</v>
      </c>
      <c r="K61" s="7">
        <v>4980.0</v>
      </c>
      <c r="L61" s="87" t="s">
        <v>2593</v>
      </c>
      <c r="M61" s="89"/>
      <c r="N61" s="87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>
      <c r="A62" s="7">
        <v>83.0</v>
      </c>
      <c r="B62" s="8">
        <v>17.0</v>
      </c>
      <c r="C62" s="402">
        <v>195794.0</v>
      </c>
      <c r="D62" s="87" t="s">
        <v>173</v>
      </c>
      <c r="E62" s="87" t="s">
        <v>2594</v>
      </c>
      <c r="F62" s="87" t="s">
        <v>27</v>
      </c>
      <c r="G62" s="90" t="s">
        <v>13</v>
      </c>
      <c r="H62" s="7">
        <v>2.0</v>
      </c>
      <c r="I62" s="89" t="s">
        <v>14</v>
      </c>
      <c r="J62" s="87" t="s">
        <v>15</v>
      </c>
      <c r="K62" s="7">
        <v>4980.0</v>
      </c>
      <c r="L62" s="87" t="s">
        <v>2595</v>
      </c>
      <c r="M62" s="89"/>
      <c r="N62" s="87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>
      <c r="A63" s="7">
        <v>84.0</v>
      </c>
      <c r="B63" s="8">
        <v>18.0</v>
      </c>
      <c r="C63" s="402">
        <v>234579.0</v>
      </c>
      <c r="D63" s="87" t="s">
        <v>74</v>
      </c>
      <c r="E63" s="87" t="s">
        <v>972</v>
      </c>
      <c r="F63" s="87" t="s">
        <v>2596</v>
      </c>
      <c r="G63" s="90" t="s">
        <v>13</v>
      </c>
      <c r="H63" s="7">
        <v>2.0</v>
      </c>
      <c r="I63" s="89" t="s">
        <v>14</v>
      </c>
      <c r="J63" s="87" t="s">
        <v>15</v>
      </c>
      <c r="K63" s="7">
        <v>4980.0</v>
      </c>
      <c r="L63" s="87" t="s">
        <v>2597</v>
      </c>
      <c r="M63" s="89"/>
      <c r="N63" s="87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>
      <c r="A64" s="7">
        <v>85.0</v>
      </c>
      <c r="B64" s="8">
        <v>19.0</v>
      </c>
      <c r="C64" s="402">
        <v>208911.0</v>
      </c>
      <c r="D64" s="87" t="s">
        <v>2598</v>
      </c>
      <c r="E64" s="87" t="s">
        <v>2599</v>
      </c>
      <c r="F64" s="87" t="s">
        <v>2048</v>
      </c>
      <c r="G64" s="90" t="s">
        <v>13</v>
      </c>
      <c r="H64" s="7">
        <v>2.0</v>
      </c>
      <c r="I64" s="89" t="s">
        <v>14</v>
      </c>
      <c r="J64" s="87" t="s">
        <v>15</v>
      </c>
      <c r="K64" s="7">
        <v>4980.0</v>
      </c>
      <c r="L64" s="87" t="s">
        <v>2600</v>
      </c>
      <c r="M64" s="89"/>
      <c r="N64" s="87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>
      <c r="A65" s="7">
        <v>87.0</v>
      </c>
      <c r="B65" s="8">
        <v>21.0</v>
      </c>
      <c r="C65" s="402">
        <v>209756.0</v>
      </c>
      <c r="D65" s="87" t="s">
        <v>2602</v>
      </c>
      <c r="E65" s="87" t="s">
        <v>567</v>
      </c>
      <c r="F65" s="87" t="s">
        <v>2603</v>
      </c>
      <c r="G65" s="90" t="s">
        <v>13</v>
      </c>
      <c r="H65" s="7">
        <v>2.0</v>
      </c>
      <c r="I65" s="89" t="s">
        <v>14</v>
      </c>
      <c r="J65" s="87" t="s">
        <v>15</v>
      </c>
      <c r="K65" s="7">
        <v>4980.0</v>
      </c>
      <c r="L65" s="87" t="s">
        <v>2604</v>
      </c>
      <c r="M65" s="89"/>
      <c r="N65" s="87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>
      <c r="A66" s="7">
        <v>89.0</v>
      </c>
      <c r="B66" s="8">
        <v>23.0</v>
      </c>
      <c r="C66" s="402">
        <v>236355.0</v>
      </c>
      <c r="D66" s="87" t="s">
        <v>2606</v>
      </c>
      <c r="E66" s="87" t="s">
        <v>2607</v>
      </c>
      <c r="F66" s="87" t="s">
        <v>2608</v>
      </c>
      <c r="G66" s="90" t="s">
        <v>13</v>
      </c>
      <c r="H66" s="7">
        <v>2.0</v>
      </c>
      <c r="I66" s="89" t="s">
        <v>14</v>
      </c>
      <c r="J66" s="87" t="s">
        <v>15</v>
      </c>
      <c r="K66" s="7">
        <v>4980.0</v>
      </c>
      <c r="L66" s="87" t="s">
        <v>2609</v>
      </c>
      <c r="M66" s="89"/>
      <c r="N66" s="87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>
      <c r="A67" s="7">
        <v>90.0</v>
      </c>
      <c r="B67" s="8">
        <v>24.0</v>
      </c>
      <c r="C67" s="402">
        <v>197255.0</v>
      </c>
      <c r="D67" s="87" t="s">
        <v>2610</v>
      </c>
      <c r="E67" s="87" t="s">
        <v>45</v>
      </c>
      <c r="F67" s="87" t="s">
        <v>2611</v>
      </c>
      <c r="G67" s="90" t="s">
        <v>13</v>
      </c>
      <c r="H67" s="7">
        <v>2.0</v>
      </c>
      <c r="I67" s="89" t="s">
        <v>14</v>
      </c>
      <c r="J67" s="87" t="s">
        <v>15</v>
      </c>
      <c r="K67" s="7">
        <v>4980.0</v>
      </c>
      <c r="L67" s="87" t="s">
        <v>2612</v>
      </c>
      <c r="M67" s="89"/>
      <c r="N67" s="87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>
      <c r="A68" s="7">
        <v>91.0</v>
      </c>
      <c r="B68" s="8">
        <v>25.0</v>
      </c>
      <c r="C68" s="402">
        <v>189496.0</v>
      </c>
      <c r="D68" s="87" t="s">
        <v>62</v>
      </c>
      <c r="E68" s="87" t="s">
        <v>67</v>
      </c>
      <c r="F68" s="87" t="s">
        <v>37</v>
      </c>
      <c r="G68" s="90" t="s">
        <v>13</v>
      </c>
      <c r="H68" s="7">
        <v>2.0</v>
      </c>
      <c r="I68" s="89" t="s">
        <v>14</v>
      </c>
      <c r="J68" s="87" t="s">
        <v>15</v>
      </c>
      <c r="K68" s="7">
        <v>4980.0</v>
      </c>
      <c r="L68" s="87" t="s">
        <v>2613</v>
      </c>
      <c r="M68" s="89"/>
      <c r="N68" s="87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>
      <c r="A69" s="7">
        <v>92.0</v>
      </c>
      <c r="B69" s="8">
        <v>26.0</v>
      </c>
      <c r="C69" s="403" t="s">
        <v>2614</v>
      </c>
      <c r="D69" s="87" t="s">
        <v>2615</v>
      </c>
      <c r="E69" s="87" t="s">
        <v>2616</v>
      </c>
      <c r="F69" s="263" t="s">
        <v>2617</v>
      </c>
      <c r="G69" s="7" t="s">
        <v>13</v>
      </c>
      <c r="H69" s="7">
        <v>2.0</v>
      </c>
      <c r="I69" s="89" t="s">
        <v>14</v>
      </c>
      <c r="J69" s="87" t="s">
        <v>15</v>
      </c>
      <c r="K69" s="7">
        <v>4980.0</v>
      </c>
      <c r="L69" s="87" t="s">
        <v>2618</v>
      </c>
      <c r="M69" s="130"/>
      <c r="N69" s="87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>
      <c r="A70" s="7">
        <v>93.0</v>
      </c>
      <c r="B70" s="8">
        <v>27.0</v>
      </c>
      <c r="C70" s="402">
        <v>205658.0</v>
      </c>
      <c r="D70" s="87" t="s">
        <v>2619</v>
      </c>
      <c r="E70" s="87" t="s">
        <v>2620</v>
      </c>
      <c r="F70" s="87" t="s">
        <v>1825</v>
      </c>
      <c r="G70" s="90" t="s">
        <v>22</v>
      </c>
      <c r="H70" s="7">
        <v>2.0</v>
      </c>
      <c r="I70" s="89" t="s">
        <v>14</v>
      </c>
      <c r="J70" s="87" t="s">
        <v>15</v>
      </c>
      <c r="K70" s="7">
        <v>4980.0</v>
      </c>
      <c r="L70" s="87" t="s">
        <v>2621</v>
      </c>
      <c r="M70" s="89"/>
      <c r="N70" s="87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>
      <c r="A71" s="7">
        <v>94.0</v>
      </c>
      <c r="B71" s="8">
        <v>28.0</v>
      </c>
      <c r="C71" s="402">
        <v>204610.0</v>
      </c>
      <c r="D71" s="87" t="s">
        <v>2622</v>
      </c>
      <c r="E71" s="87" t="s">
        <v>1344</v>
      </c>
      <c r="F71" s="87" t="s">
        <v>1375</v>
      </c>
      <c r="G71" s="90" t="s">
        <v>22</v>
      </c>
      <c r="H71" s="7">
        <v>2.0</v>
      </c>
      <c r="I71" s="89" t="s">
        <v>14</v>
      </c>
      <c r="J71" s="87" t="s">
        <v>15</v>
      </c>
      <c r="K71" s="7">
        <v>4980.0</v>
      </c>
      <c r="L71" s="87" t="s">
        <v>2623</v>
      </c>
      <c r="M71" s="89"/>
      <c r="N71" s="87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>
      <c r="A72" s="7">
        <v>96.0</v>
      </c>
      <c r="B72" s="8">
        <v>30.0</v>
      </c>
      <c r="C72" s="402">
        <v>238566.0</v>
      </c>
      <c r="D72" s="87" t="s">
        <v>261</v>
      </c>
      <c r="E72" s="87" t="s">
        <v>2625</v>
      </c>
      <c r="F72" s="87" t="s">
        <v>1575</v>
      </c>
      <c r="G72" s="90" t="s">
        <v>22</v>
      </c>
      <c r="H72" s="7">
        <v>2.0</v>
      </c>
      <c r="I72" s="89" t="s">
        <v>14</v>
      </c>
      <c r="J72" s="87" t="s">
        <v>15</v>
      </c>
      <c r="K72" s="7">
        <v>4980.0</v>
      </c>
      <c r="L72" s="87" t="s">
        <v>2626</v>
      </c>
      <c r="M72" s="89"/>
      <c r="N72" s="87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>
      <c r="A73" s="7">
        <v>99.0</v>
      </c>
      <c r="B73" s="8">
        <v>33.0</v>
      </c>
      <c r="C73" s="402">
        <v>240880.0</v>
      </c>
      <c r="D73" s="87" t="s">
        <v>773</v>
      </c>
      <c r="E73" s="87" t="s">
        <v>2629</v>
      </c>
      <c r="F73" s="87" t="s">
        <v>102</v>
      </c>
      <c r="G73" s="90" t="s">
        <v>22</v>
      </c>
      <c r="H73" s="7">
        <v>2.0</v>
      </c>
      <c r="I73" s="89" t="s">
        <v>14</v>
      </c>
      <c r="J73" s="87" t="s">
        <v>15</v>
      </c>
      <c r="K73" s="7">
        <v>4980.0</v>
      </c>
      <c r="L73" s="87" t="s">
        <v>2630</v>
      </c>
      <c r="M73" s="89"/>
      <c r="N73" s="87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>
      <c r="A74" s="7">
        <v>100.0</v>
      </c>
      <c r="B74" s="8">
        <v>34.0</v>
      </c>
      <c r="C74" s="402">
        <v>234848.0</v>
      </c>
      <c r="D74" s="87" t="s">
        <v>2631</v>
      </c>
      <c r="E74" s="87" t="s">
        <v>2632</v>
      </c>
      <c r="F74" s="87" t="s">
        <v>1361</v>
      </c>
      <c r="G74" s="90" t="s">
        <v>22</v>
      </c>
      <c r="H74" s="7">
        <v>2.0</v>
      </c>
      <c r="I74" s="89" t="s">
        <v>14</v>
      </c>
      <c r="J74" s="87" t="s">
        <v>15</v>
      </c>
      <c r="K74" s="7">
        <v>4980.0</v>
      </c>
      <c r="L74" s="87" t="s">
        <v>2633</v>
      </c>
      <c r="M74" s="89"/>
      <c r="N74" s="87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>
      <c r="A75" s="7">
        <v>102.0</v>
      </c>
      <c r="B75" s="8">
        <v>36.0</v>
      </c>
      <c r="C75" s="402">
        <v>239281.0</v>
      </c>
      <c r="D75" s="87" t="s">
        <v>773</v>
      </c>
      <c r="E75" s="87" t="s">
        <v>1343</v>
      </c>
      <c r="F75" s="87" t="s">
        <v>2635</v>
      </c>
      <c r="G75" s="90" t="s">
        <v>22</v>
      </c>
      <c r="H75" s="7">
        <v>2.0</v>
      </c>
      <c r="I75" s="89" t="s">
        <v>14</v>
      </c>
      <c r="J75" s="87" t="s">
        <v>15</v>
      </c>
      <c r="K75" s="7">
        <v>4980.0</v>
      </c>
      <c r="L75" s="87" t="s">
        <v>2636</v>
      </c>
      <c r="M75" s="89"/>
      <c r="N75" s="87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>
      <c r="A76" s="7">
        <v>104.0</v>
      </c>
      <c r="B76" s="8">
        <v>38.0</v>
      </c>
      <c r="C76" s="402">
        <v>243201.0</v>
      </c>
      <c r="D76" s="87" t="s">
        <v>1854</v>
      </c>
      <c r="E76" s="87" t="s">
        <v>375</v>
      </c>
      <c r="F76" s="87" t="s">
        <v>2638</v>
      </c>
      <c r="G76" s="90" t="s">
        <v>22</v>
      </c>
      <c r="H76" s="7">
        <v>2.0</v>
      </c>
      <c r="I76" s="89" t="s">
        <v>14</v>
      </c>
      <c r="J76" s="87" t="s">
        <v>15</v>
      </c>
      <c r="K76" s="7">
        <v>4980.0</v>
      </c>
      <c r="L76" s="87" t="s">
        <v>2639</v>
      </c>
      <c r="M76" s="89"/>
      <c r="N76" s="87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>
      <c r="A77" s="7">
        <v>105.0</v>
      </c>
      <c r="B77" s="8">
        <v>39.0</v>
      </c>
      <c r="C77" s="402">
        <v>205309.0</v>
      </c>
      <c r="D77" s="87" t="s">
        <v>160</v>
      </c>
      <c r="E77" s="87" t="s">
        <v>466</v>
      </c>
      <c r="F77" s="87" t="s">
        <v>2640</v>
      </c>
      <c r="G77" s="90" t="s">
        <v>22</v>
      </c>
      <c r="H77" s="7">
        <v>2.0</v>
      </c>
      <c r="I77" s="89" t="s">
        <v>14</v>
      </c>
      <c r="J77" s="87" t="s">
        <v>15</v>
      </c>
      <c r="K77" s="7">
        <v>4980.0</v>
      </c>
      <c r="L77" s="87" t="s">
        <v>2641</v>
      </c>
      <c r="M77" s="89"/>
      <c r="N77" s="87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>
      <c r="A78" s="7">
        <v>106.0</v>
      </c>
      <c r="B78" s="8">
        <v>40.0</v>
      </c>
      <c r="C78" s="402">
        <v>239431.0</v>
      </c>
      <c r="D78" s="87" t="s">
        <v>2642</v>
      </c>
      <c r="E78" s="87" t="s">
        <v>2643</v>
      </c>
      <c r="F78" s="87" t="s">
        <v>88</v>
      </c>
      <c r="G78" s="90" t="s">
        <v>22</v>
      </c>
      <c r="H78" s="7">
        <v>2.0</v>
      </c>
      <c r="I78" s="89" t="s">
        <v>14</v>
      </c>
      <c r="J78" s="87" t="s">
        <v>15</v>
      </c>
      <c r="K78" s="7">
        <v>4980.0</v>
      </c>
      <c r="L78" s="87" t="s">
        <v>2644</v>
      </c>
      <c r="M78" s="89"/>
      <c r="N78" s="87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>
      <c r="A79" s="7">
        <v>107.0</v>
      </c>
      <c r="B79" s="8">
        <v>41.0</v>
      </c>
      <c r="C79" s="402">
        <v>198862.0</v>
      </c>
      <c r="D79" s="87" t="s">
        <v>2645</v>
      </c>
      <c r="E79" s="87" t="s">
        <v>2288</v>
      </c>
      <c r="F79" s="87" t="s">
        <v>2646</v>
      </c>
      <c r="G79" s="90" t="s">
        <v>22</v>
      </c>
      <c r="H79" s="7">
        <v>2.0</v>
      </c>
      <c r="I79" s="89" t="s">
        <v>14</v>
      </c>
      <c r="J79" s="87" t="s">
        <v>15</v>
      </c>
      <c r="K79" s="7">
        <v>4980.0</v>
      </c>
      <c r="L79" s="87" t="s">
        <v>2647</v>
      </c>
      <c r="M79" s="89"/>
      <c r="N79" s="87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>
      <c r="A80" s="7">
        <v>108.0</v>
      </c>
      <c r="B80" s="8">
        <v>42.0</v>
      </c>
      <c r="C80" s="402">
        <v>200299.0</v>
      </c>
      <c r="D80" s="87" t="s">
        <v>2648</v>
      </c>
      <c r="E80" s="87" t="s">
        <v>2649</v>
      </c>
      <c r="F80" s="87" t="s">
        <v>2650</v>
      </c>
      <c r="G80" s="90" t="s">
        <v>22</v>
      </c>
      <c r="H80" s="7">
        <v>2.0</v>
      </c>
      <c r="I80" s="89" t="s">
        <v>14</v>
      </c>
      <c r="J80" s="87" t="s">
        <v>15</v>
      </c>
      <c r="K80" s="7">
        <v>4980.0</v>
      </c>
      <c r="L80" s="87" t="s">
        <v>2651</v>
      </c>
      <c r="M80" s="89"/>
      <c r="N80" s="87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>
      <c r="A81" s="7">
        <v>110.0</v>
      </c>
      <c r="B81" s="8">
        <v>44.0</v>
      </c>
      <c r="C81" s="402">
        <v>181217.0</v>
      </c>
      <c r="D81" s="87" t="s">
        <v>2653</v>
      </c>
      <c r="E81" s="87" t="s">
        <v>2654</v>
      </c>
      <c r="F81" s="87" t="s">
        <v>2655</v>
      </c>
      <c r="G81" s="90" t="s">
        <v>22</v>
      </c>
      <c r="H81" s="7">
        <v>2.0</v>
      </c>
      <c r="I81" s="89" t="s">
        <v>14</v>
      </c>
      <c r="J81" s="87" t="s">
        <v>15</v>
      </c>
      <c r="K81" s="7">
        <v>4980.0</v>
      </c>
      <c r="L81" s="87" t="s">
        <v>2656</v>
      </c>
      <c r="M81" s="89"/>
      <c r="N81" s="87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>
      <c r="A82" s="7">
        <v>111.0</v>
      </c>
      <c r="B82" s="8">
        <v>45.0</v>
      </c>
      <c r="C82" s="402">
        <v>240124.0</v>
      </c>
      <c r="D82" s="87" t="s">
        <v>1093</v>
      </c>
      <c r="E82" s="87" t="s">
        <v>1052</v>
      </c>
      <c r="F82" s="87" t="s">
        <v>2248</v>
      </c>
      <c r="G82" s="90" t="s">
        <v>22</v>
      </c>
      <c r="H82" s="7">
        <v>2.0</v>
      </c>
      <c r="I82" s="89" t="s">
        <v>14</v>
      </c>
      <c r="J82" s="87" t="s">
        <v>15</v>
      </c>
      <c r="K82" s="7">
        <v>4980.0</v>
      </c>
      <c r="L82" s="87" t="s">
        <v>2657</v>
      </c>
      <c r="M82" s="89"/>
      <c r="N82" s="87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>
      <c r="A83" s="7">
        <v>112.0</v>
      </c>
      <c r="B83" s="8">
        <v>46.0</v>
      </c>
      <c r="C83" s="402">
        <v>199161.0</v>
      </c>
      <c r="D83" s="87" t="s">
        <v>2658</v>
      </c>
      <c r="E83" s="87" t="s">
        <v>28</v>
      </c>
      <c r="F83" s="87" t="s">
        <v>495</v>
      </c>
      <c r="G83" s="90" t="s">
        <v>22</v>
      </c>
      <c r="H83" s="7">
        <v>2.0</v>
      </c>
      <c r="I83" s="89" t="s">
        <v>14</v>
      </c>
      <c r="J83" s="87" t="s">
        <v>15</v>
      </c>
      <c r="K83" s="7">
        <v>4980.0</v>
      </c>
      <c r="L83" s="87" t="s">
        <v>2659</v>
      </c>
      <c r="M83" s="89"/>
      <c r="N83" s="87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>
      <c r="A84" s="7">
        <v>114.0</v>
      </c>
      <c r="B84" s="8">
        <v>48.0</v>
      </c>
      <c r="C84" s="402">
        <v>199756.0</v>
      </c>
      <c r="D84" s="87" t="s">
        <v>2661</v>
      </c>
      <c r="E84" s="87" t="s">
        <v>2662</v>
      </c>
      <c r="F84" s="87" t="s">
        <v>2663</v>
      </c>
      <c r="G84" s="90" t="s">
        <v>22</v>
      </c>
      <c r="H84" s="7">
        <v>2.0</v>
      </c>
      <c r="I84" s="89" t="s">
        <v>14</v>
      </c>
      <c r="J84" s="87" t="s">
        <v>15</v>
      </c>
      <c r="K84" s="7">
        <v>4980.0</v>
      </c>
      <c r="L84" s="87" t="s">
        <v>2664</v>
      </c>
      <c r="M84" s="89"/>
      <c r="N84" s="87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>
      <c r="A85" s="7">
        <v>117.0</v>
      </c>
      <c r="B85" s="8">
        <v>51.0</v>
      </c>
      <c r="C85" s="402">
        <v>251413.0</v>
      </c>
      <c r="D85" s="87" t="s">
        <v>16</v>
      </c>
      <c r="E85" s="87" t="s">
        <v>52</v>
      </c>
      <c r="F85" s="87" t="s">
        <v>185</v>
      </c>
      <c r="G85" s="90" t="s">
        <v>13</v>
      </c>
      <c r="H85" s="7">
        <v>3.0</v>
      </c>
      <c r="I85" s="89" t="s">
        <v>14</v>
      </c>
      <c r="J85" s="87" t="s">
        <v>15</v>
      </c>
      <c r="K85" s="7">
        <v>4980.0</v>
      </c>
      <c r="L85" s="87" t="s">
        <v>2667</v>
      </c>
      <c r="M85" s="89"/>
      <c r="N85" s="87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>
      <c r="A86" s="7">
        <v>118.0</v>
      </c>
      <c r="B86" s="8">
        <v>52.0</v>
      </c>
      <c r="C86" s="402">
        <v>260991.0</v>
      </c>
      <c r="D86" s="87" t="s">
        <v>2668</v>
      </c>
      <c r="E86" s="87" t="s">
        <v>2669</v>
      </c>
      <c r="F86" s="87" t="s">
        <v>912</v>
      </c>
      <c r="G86" s="90" t="s">
        <v>13</v>
      </c>
      <c r="H86" s="7">
        <v>3.0</v>
      </c>
      <c r="I86" s="89" t="s">
        <v>14</v>
      </c>
      <c r="J86" s="87" t="s">
        <v>15</v>
      </c>
      <c r="K86" s="7">
        <v>4980.0</v>
      </c>
      <c r="L86" s="87" t="s">
        <v>2670</v>
      </c>
      <c r="M86" s="89"/>
      <c r="N86" s="87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>
      <c r="A87" s="7">
        <v>119.0</v>
      </c>
      <c r="B87" s="8">
        <v>53.0</v>
      </c>
      <c r="C87" s="402">
        <v>259854.0</v>
      </c>
      <c r="D87" s="87" t="s">
        <v>2671</v>
      </c>
      <c r="E87" s="87" t="s">
        <v>2672</v>
      </c>
      <c r="F87" s="87" t="s">
        <v>1678</v>
      </c>
      <c r="G87" s="90" t="s">
        <v>13</v>
      </c>
      <c r="H87" s="7">
        <v>3.0</v>
      </c>
      <c r="I87" s="89" t="s">
        <v>14</v>
      </c>
      <c r="J87" s="87" t="s">
        <v>15</v>
      </c>
      <c r="K87" s="7">
        <v>4980.0</v>
      </c>
      <c r="L87" s="87" t="s">
        <v>2673</v>
      </c>
      <c r="M87" s="89"/>
      <c r="N87" s="87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>
      <c r="A88" s="7">
        <v>120.0</v>
      </c>
      <c r="B88" s="8">
        <v>54.0</v>
      </c>
      <c r="C88" s="402">
        <v>254396.0</v>
      </c>
      <c r="D88" s="87" t="s">
        <v>1211</v>
      </c>
      <c r="E88" s="87" t="s">
        <v>864</v>
      </c>
      <c r="F88" s="87" t="s">
        <v>2674</v>
      </c>
      <c r="G88" s="90" t="s">
        <v>13</v>
      </c>
      <c r="H88" s="7">
        <v>3.0</v>
      </c>
      <c r="I88" s="89" t="s">
        <v>14</v>
      </c>
      <c r="J88" s="87" t="s">
        <v>15</v>
      </c>
      <c r="K88" s="7">
        <v>4980.0</v>
      </c>
      <c r="L88" s="87" t="s">
        <v>2675</v>
      </c>
      <c r="M88" s="89"/>
      <c r="N88" s="87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>
      <c r="A89" s="7">
        <v>121.0</v>
      </c>
      <c r="B89" s="8">
        <v>55.0</v>
      </c>
      <c r="C89" s="402">
        <v>253147.0</v>
      </c>
      <c r="D89" s="87" t="s">
        <v>2509</v>
      </c>
      <c r="E89" s="87" t="s">
        <v>448</v>
      </c>
      <c r="F89" s="87" t="s">
        <v>1351</v>
      </c>
      <c r="G89" s="90" t="s">
        <v>13</v>
      </c>
      <c r="H89" s="7">
        <v>3.0</v>
      </c>
      <c r="I89" s="89" t="s">
        <v>14</v>
      </c>
      <c r="J89" s="87" t="s">
        <v>15</v>
      </c>
      <c r="K89" s="7">
        <v>4980.0</v>
      </c>
      <c r="L89" s="87" t="s">
        <v>2676</v>
      </c>
      <c r="M89" s="89"/>
      <c r="N89" s="87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>
      <c r="A90" s="7">
        <v>122.0</v>
      </c>
      <c r="B90" s="8">
        <v>56.0</v>
      </c>
      <c r="C90" s="402">
        <v>257606.0</v>
      </c>
      <c r="D90" s="87" t="s">
        <v>2677</v>
      </c>
      <c r="E90" s="87" t="s">
        <v>1678</v>
      </c>
      <c r="F90" s="87" t="s">
        <v>2678</v>
      </c>
      <c r="G90" s="90" t="s">
        <v>13</v>
      </c>
      <c r="H90" s="7">
        <v>3.0</v>
      </c>
      <c r="I90" s="89" t="s">
        <v>14</v>
      </c>
      <c r="J90" s="87" t="s">
        <v>15</v>
      </c>
      <c r="K90" s="7">
        <v>4980.0</v>
      </c>
      <c r="L90" s="87" t="s">
        <v>2679</v>
      </c>
      <c r="M90" s="89"/>
      <c r="N90" s="87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>
      <c r="A91" s="7">
        <v>123.0</v>
      </c>
      <c r="B91" s="8">
        <v>57.0</v>
      </c>
      <c r="C91" s="402">
        <v>261008.0</v>
      </c>
      <c r="D91" s="87" t="s">
        <v>16</v>
      </c>
      <c r="E91" s="87" t="s">
        <v>1474</v>
      </c>
      <c r="F91" s="87" t="s">
        <v>24</v>
      </c>
      <c r="G91" s="90" t="s">
        <v>13</v>
      </c>
      <c r="H91" s="7">
        <v>3.0</v>
      </c>
      <c r="I91" s="89" t="s">
        <v>14</v>
      </c>
      <c r="J91" s="87" t="s">
        <v>15</v>
      </c>
      <c r="K91" s="7">
        <v>4980.0</v>
      </c>
      <c r="L91" s="87" t="s">
        <v>2680</v>
      </c>
      <c r="M91" s="89"/>
      <c r="N91" s="87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>
      <c r="A92" s="7">
        <v>124.0</v>
      </c>
      <c r="B92" s="8">
        <v>58.0</v>
      </c>
      <c r="C92" s="402">
        <v>227231.0</v>
      </c>
      <c r="D92" s="87" t="s">
        <v>2681</v>
      </c>
      <c r="E92" s="87" t="s">
        <v>440</v>
      </c>
      <c r="F92" s="87" t="s">
        <v>27</v>
      </c>
      <c r="G92" s="90" t="s">
        <v>13</v>
      </c>
      <c r="H92" s="7">
        <v>3.0</v>
      </c>
      <c r="I92" s="89" t="s">
        <v>14</v>
      </c>
      <c r="J92" s="87" t="s">
        <v>15</v>
      </c>
      <c r="K92" s="7">
        <v>4980.0</v>
      </c>
      <c r="L92" s="87" t="s">
        <v>2682</v>
      </c>
      <c r="M92" s="89"/>
      <c r="N92" s="87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>
      <c r="A93" s="7">
        <v>125.0</v>
      </c>
      <c r="B93" s="8">
        <v>59.0</v>
      </c>
      <c r="C93" s="402">
        <v>260841.0</v>
      </c>
      <c r="D93" s="87" t="s">
        <v>79</v>
      </c>
      <c r="E93" s="87" t="s">
        <v>440</v>
      </c>
      <c r="F93" s="87" t="s">
        <v>2683</v>
      </c>
      <c r="G93" s="90" t="s">
        <v>13</v>
      </c>
      <c r="H93" s="7">
        <v>3.0</v>
      </c>
      <c r="I93" s="89" t="s">
        <v>14</v>
      </c>
      <c r="J93" s="87" t="s">
        <v>15</v>
      </c>
      <c r="K93" s="7">
        <v>4980.0</v>
      </c>
      <c r="L93" s="87" t="s">
        <v>2684</v>
      </c>
      <c r="M93" s="89"/>
      <c r="N93" s="87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>
      <c r="A94" s="7">
        <v>126.0</v>
      </c>
      <c r="B94" s="8">
        <v>60.0</v>
      </c>
      <c r="C94" s="402">
        <v>257514.0</v>
      </c>
      <c r="D94" s="87" t="s">
        <v>2685</v>
      </c>
      <c r="E94" s="87" t="s">
        <v>2686</v>
      </c>
      <c r="F94" s="87" t="s">
        <v>1087</v>
      </c>
      <c r="G94" s="90" t="s">
        <v>13</v>
      </c>
      <c r="H94" s="7">
        <v>3.0</v>
      </c>
      <c r="I94" s="89" t="s">
        <v>14</v>
      </c>
      <c r="J94" s="87" t="s">
        <v>15</v>
      </c>
      <c r="K94" s="7">
        <v>4980.0</v>
      </c>
      <c r="L94" s="87" t="s">
        <v>2687</v>
      </c>
      <c r="M94" s="89"/>
      <c r="N94" s="87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>
      <c r="A95" s="7">
        <v>127.0</v>
      </c>
      <c r="B95" s="8">
        <v>61.0</v>
      </c>
      <c r="C95" s="402">
        <v>253671.0</v>
      </c>
      <c r="D95" s="87" t="s">
        <v>2688</v>
      </c>
      <c r="E95" s="87" t="s">
        <v>2489</v>
      </c>
      <c r="F95" s="87" t="s">
        <v>2689</v>
      </c>
      <c r="G95" s="90" t="s">
        <v>13</v>
      </c>
      <c r="H95" s="7">
        <v>3.0</v>
      </c>
      <c r="I95" s="89" t="s">
        <v>14</v>
      </c>
      <c r="J95" s="87" t="s">
        <v>15</v>
      </c>
      <c r="K95" s="7">
        <v>4980.0</v>
      </c>
      <c r="L95" s="87" t="s">
        <v>2690</v>
      </c>
      <c r="M95" s="89"/>
      <c r="N95" s="87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>
      <c r="A96" s="7">
        <v>128.0</v>
      </c>
      <c r="B96" s="8">
        <v>62.0</v>
      </c>
      <c r="C96" s="402">
        <v>259255.0</v>
      </c>
      <c r="D96" s="87" t="s">
        <v>2691</v>
      </c>
      <c r="E96" s="87" t="s">
        <v>59</v>
      </c>
      <c r="F96" s="87" t="s">
        <v>2692</v>
      </c>
      <c r="G96" s="90" t="s">
        <v>13</v>
      </c>
      <c r="H96" s="7">
        <v>3.0</v>
      </c>
      <c r="I96" s="89" t="s">
        <v>14</v>
      </c>
      <c r="J96" s="87" t="s">
        <v>15</v>
      </c>
      <c r="K96" s="7">
        <v>4980.0</v>
      </c>
      <c r="L96" s="87" t="s">
        <v>2693</v>
      </c>
      <c r="M96" s="89"/>
      <c r="N96" s="87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>
      <c r="A97" s="7">
        <v>129.0</v>
      </c>
      <c r="B97" s="8">
        <v>63.0</v>
      </c>
      <c r="C97" s="402">
        <v>249249.0</v>
      </c>
      <c r="D97" s="87" t="s">
        <v>302</v>
      </c>
      <c r="E97" s="87" t="s">
        <v>2694</v>
      </c>
      <c r="F97" s="87" t="s">
        <v>2695</v>
      </c>
      <c r="G97" s="90" t="s">
        <v>13</v>
      </c>
      <c r="H97" s="7">
        <v>3.0</v>
      </c>
      <c r="I97" s="89" t="s">
        <v>14</v>
      </c>
      <c r="J97" s="87" t="s">
        <v>15</v>
      </c>
      <c r="K97" s="7">
        <v>4980.0</v>
      </c>
      <c r="L97" s="87" t="s">
        <v>2696</v>
      </c>
      <c r="M97" s="89"/>
      <c r="N97" s="87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>
      <c r="A98" s="7">
        <v>130.0</v>
      </c>
      <c r="B98" s="8">
        <v>64.0</v>
      </c>
      <c r="C98" s="402">
        <v>238665.0</v>
      </c>
      <c r="D98" s="87" t="s">
        <v>116</v>
      </c>
      <c r="E98" s="87" t="s">
        <v>2697</v>
      </c>
      <c r="F98" s="87" t="s">
        <v>2698</v>
      </c>
      <c r="G98" s="90" t="s">
        <v>13</v>
      </c>
      <c r="H98" s="7">
        <v>3.0</v>
      </c>
      <c r="I98" s="89" t="s">
        <v>14</v>
      </c>
      <c r="J98" s="87" t="s">
        <v>15</v>
      </c>
      <c r="K98" s="7">
        <v>4980.0</v>
      </c>
      <c r="L98" s="87" t="s">
        <v>2699</v>
      </c>
      <c r="M98" s="89"/>
      <c r="N98" s="87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>
      <c r="A99" s="7">
        <v>131.0</v>
      </c>
      <c r="B99" s="8">
        <v>65.0</v>
      </c>
      <c r="C99" s="402">
        <v>261957.0</v>
      </c>
      <c r="D99" s="87" t="s">
        <v>2700</v>
      </c>
      <c r="E99" s="87" t="s">
        <v>1691</v>
      </c>
      <c r="F99" s="87" t="s">
        <v>2701</v>
      </c>
      <c r="G99" s="90" t="s">
        <v>13</v>
      </c>
      <c r="H99" s="7">
        <v>3.0</v>
      </c>
      <c r="I99" s="89" t="s">
        <v>14</v>
      </c>
      <c r="J99" s="87" t="s">
        <v>15</v>
      </c>
      <c r="K99" s="7">
        <v>4980.0</v>
      </c>
      <c r="L99" s="87" t="s">
        <v>2702</v>
      </c>
      <c r="M99" s="89"/>
      <c r="N99" s="87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>
      <c r="A100" s="7">
        <v>132.0</v>
      </c>
      <c r="B100" s="8">
        <v>66.0</v>
      </c>
      <c r="C100" s="402">
        <v>237504.0</v>
      </c>
      <c r="D100" s="87" t="s">
        <v>2703</v>
      </c>
      <c r="E100" s="87" t="s">
        <v>430</v>
      </c>
      <c r="F100" s="87" t="s">
        <v>24</v>
      </c>
      <c r="G100" s="90" t="s">
        <v>13</v>
      </c>
      <c r="H100" s="7">
        <v>3.0</v>
      </c>
      <c r="I100" s="89" t="s">
        <v>14</v>
      </c>
      <c r="J100" s="87" t="s">
        <v>15</v>
      </c>
      <c r="K100" s="7">
        <v>4980.0</v>
      </c>
      <c r="L100" s="87" t="s">
        <v>2704</v>
      </c>
      <c r="M100" s="89"/>
      <c r="N100" s="87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>
      <c r="A101" s="7">
        <v>133.0</v>
      </c>
      <c r="B101" s="8">
        <v>67.0</v>
      </c>
      <c r="C101" s="402">
        <v>252690.0</v>
      </c>
      <c r="D101" s="87" t="s">
        <v>2705</v>
      </c>
      <c r="E101" s="87" t="s">
        <v>63</v>
      </c>
      <c r="F101" s="87" t="s">
        <v>63</v>
      </c>
      <c r="G101" s="90" t="s">
        <v>13</v>
      </c>
      <c r="H101" s="7">
        <v>3.0</v>
      </c>
      <c r="I101" s="89" t="s">
        <v>14</v>
      </c>
      <c r="J101" s="87" t="s">
        <v>15</v>
      </c>
      <c r="K101" s="7">
        <v>4980.0</v>
      </c>
      <c r="L101" s="87" t="s">
        <v>2706</v>
      </c>
      <c r="M101" s="89"/>
      <c r="N101" s="87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>
      <c r="A102" s="7">
        <v>134.0</v>
      </c>
      <c r="B102" s="8">
        <v>68.0</v>
      </c>
      <c r="C102" s="402">
        <v>247210.0</v>
      </c>
      <c r="D102" s="87" t="s">
        <v>2707</v>
      </c>
      <c r="E102" s="87" t="s">
        <v>1456</v>
      </c>
      <c r="F102" s="87" t="s">
        <v>837</v>
      </c>
      <c r="G102" s="90" t="s">
        <v>13</v>
      </c>
      <c r="H102" s="7">
        <v>3.0</v>
      </c>
      <c r="I102" s="89" t="s">
        <v>14</v>
      </c>
      <c r="J102" s="87" t="s">
        <v>15</v>
      </c>
      <c r="K102" s="7">
        <v>4980.0</v>
      </c>
      <c r="L102" s="87" t="s">
        <v>2708</v>
      </c>
      <c r="M102" s="89"/>
      <c r="N102" s="87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>
      <c r="A103" s="7">
        <v>135.0</v>
      </c>
      <c r="B103" s="8">
        <v>69.0</v>
      </c>
      <c r="C103" s="402">
        <v>257327.0</v>
      </c>
      <c r="D103" s="87" t="s">
        <v>2709</v>
      </c>
      <c r="E103" s="87" t="s">
        <v>1588</v>
      </c>
      <c r="F103" s="87" t="s">
        <v>1711</v>
      </c>
      <c r="G103" s="90" t="s">
        <v>13</v>
      </c>
      <c r="H103" s="7">
        <v>3.0</v>
      </c>
      <c r="I103" s="89" t="s">
        <v>14</v>
      </c>
      <c r="J103" s="87" t="s">
        <v>15</v>
      </c>
      <c r="K103" s="7">
        <v>4980.0</v>
      </c>
      <c r="L103" s="87" t="s">
        <v>2710</v>
      </c>
      <c r="M103" s="89"/>
      <c r="N103" s="87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>
      <c r="A104" s="7">
        <v>136.0</v>
      </c>
      <c r="B104" s="8">
        <v>70.0</v>
      </c>
      <c r="C104" s="402">
        <v>247770.0</v>
      </c>
      <c r="D104" s="87" t="s">
        <v>2711</v>
      </c>
      <c r="E104" s="87" t="s">
        <v>2712</v>
      </c>
      <c r="F104" s="87" t="s">
        <v>837</v>
      </c>
      <c r="G104" s="90" t="s">
        <v>13</v>
      </c>
      <c r="H104" s="7">
        <v>3.0</v>
      </c>
      <c r="I104" s="89" t="s">
        <v>14</v>
      </c>
      <c r="J104" s="87" t="s">
        <v>15</v>
      </c>
      <c r="K104" s="7">
        <v>4980.0</v>
      </c>
      <c r="L104" s="87" t="s">
        <v>2713</v>
      </c>
      <c r="M104" s="89"/>
      <c r="N104" s="87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>
      <c r="A105" s="7">
        <v>138.0</v>
      </c>
      <c r="B105" s="8">
        <v>72.0</v>
      </c>
      <c r="C105" s="402">
        <v>260337.0</v>
      </c>
      <c r="D105" s="87" t="s">
        <v>2715</v>
      </c>
      <c r="E105" s="87" t="s">
        <v>812</v>
      </c>
      <c r="F105" s="87" t="s">
        <v>2716</v>
      </c>
      <c r="G105" s="90" t="s">
        <v>13</v>
      </c>
      <c r="H105" s="7">
        <v>3.0</v>
      </c>
      <c r="I105" s="89" t="s">
        <v>14</v>
      </c>
      <c r="J105" s="87" t="s">
        <v>15</v>
      </c>
      <c r="K105" s="7">
        <v>4980.0</v>
      </c>
      <c r="L105" s="87" t="s">
        <v>2717</v>
      </c>
      <c r="M105" s="89"/>
      <c r="N105" s="87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>
      <c r="A106" s="7">
        <v>139.0</v>
      </c>
      <c r="B106" s="8">
        <v>73.0</v>
      </c>
      <c r="C106" s="402">
        <v>202655.0</v>
      </c>
      <c r="D106" s="87" t="s">
        <v>2718</v>
      </c>
      <c r="E106" s="87" t="s">
        <v>920</v>
      </c>
      <c r="F106" s="87" t="s">
        <v>1186</v>
      </c>
      <c r="G106" s="90" t="s">
        <v>13</v>
      </c>
      <c r="H106" s="7">
        <v>3.0</v>
      </c>
      <c r="I106" s="89" t="s">
        <v>14</v>
      </c>
      <c r="J106" s="87" t="s">
        <v>15</v>
      </c>
      <c r="K106" s="7">
        <v>4980.0</v>
      </c>
      <c r="L106" s="87" t="s">
        <v>2719</v>
      </c>
      <c r="M106" s="89"/>
      <c r="N106" s="87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>
      <c r="A107" s="7">
        <v>140.0</v>
      </c>
      <c r="B107" s="8">
        <v>74.0</v>
      </c>
      <c r="C107" s="402">
        <v>227118.0</v>
      </c>
      <c r="D107" s="87" t="s">
        <v>423</v>
      </c>
      <c r="E107" s="87" t="s">
        <v>2720</v>
      </c>
      <c r="F107" s="87" t="s">
        <v>2721</v>
      </c>
      <c r="G107" s="90" t="s">
        <v>13</v>
      </c>
      <c r="H107" s="7">
        <v>3.0</v>
      </c>
      <c r="I107" s="89" t="s">
        <v>14</v>
      </c>
      <c r="J107" s="87" t="s">
        <v>15</v>
      </c>
      <c r="K107" s="7">
        <v>4980.0</v>
      </c>
      <c r="L107" s="87" t="s">
        <v>2722</v>
      </c>
      <c r="M107" s="89"/>
      <c r="N107" s="87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>
      <c r="A108" s="7">
        <v>141.0</v>
      </c>
      <c r="B108" s="8">
        <v>75.0</v>
      </c>
      <c r="C108" s="402">
        <v>185922.0</v>
      </c>
      <c r="D108" s="87" t="s">
        <v>878</v>
      </c>
      <c r="E108" s="87" t="s">
        <v>2723</v>
      </c>
      <c r="F108" s="87" t="s">
        <v>59</v>
      </c>
      <c r="G108" s="90" t="s">
        <v>13</v>
      </c>
      <c r="H108" s="7">
        <v>3.0</v>
      </c>
      <c r="I108" s="89" t="s">
        <v>14</v>
      </c>
      <c r="J108" s="87" t="s">
        <v>15</v>
      </c>
      <c r="K108" s="7">
        <v>4980.0</v>
      </c>
      <c r="L108" s="87" t="s">
        <v>2724</v>
      </c>
      <c r="M108" s="89"/>
      <c r="N108" s="87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>
      <c r="A109" s="7">
        <v>144.0</v>
      </c>
      <c r="B109" s="8">
        <v>78.0</v>
      </c>
      <c r="C109" s="402">
        <v>245436.0</v>
      </c>
      <c r="D109" s="87" t="s">
        <v>173</v>
      </c>
      <c r="E109" s="87" t="s">
        <v>2425</v>
      </c>
      <c r="F109" s="87" t="s">
        <v>339</v>
      </c>
      <c r="G109" s="90" t="s">
        <v>13</v>
      </c>
      <c r="H109" s="7">
        <v>3.0</v>
      </c>
      <c r="I109" s="89" t="s">
        <v>14</v>
      </c>
      <c r="J109" s="87" t="s">
        <v>15</v>
      </c>
      <c r="K109" s="7">
        <v>4980.0</v>
      </c>
      <c r="L109" s="87" t="s">
        <v>2727</v>
      </c>
      <c r="M109" s="89"/>
      <c r="N109" s="87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>
      <c r="A110" s="7">
        <v>145.0</v>
      </c>
      <c r="B110" s="8">
        <v>79.0</v>
      </c>
      <c r="C110" s="402">
        <v>226859.0</v>
      </c>
      <c r="D110" s="87" t="s">
        <v>255</v>
      </c>
      <c r="E110" s="87" t="s">
        <v>2728</v>
      </c>
      <c r="F110" s="87" t="s">
        <v>46</v>
      </c>
      <c r="G110" s="90" t="s">
        <v>22</v>
      </c>
      <c r="H110" s="7">
        <v>3.0</v>
      </c>
      <c r="I110" s="89" t="s">
        <v>14</v>
      </c>
      <c r="J110" s="87" t="s">
        <v>15</v>
      </c>
      <c r="K110" s="7">
        <v>4980.0</v>
      </c>
      <c r="L110" s="87" t="s">
        <v>2729</v>
      </c>
      <c r="M110" s="89"/>
      <c r="N110" s="87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>
      <c r="A111" s="7">
        <v>147.0</v>
      </c>
      <c r="B111" s="8">
        <v>81.0</v>
      </c>
      <c r="C111" s="402">
        <v>249669.0</v>
      </c>
      <c r="D111" s="87" t="s">
        <v>2731</v>
      </c>
      <c r="E111" s="87" t="s">
        <v>2732</v>
      </c>
      <c r="F111" s="87" t="s">
        <v>2733</v>
      </c>
      <c r="G111" s="90" t="s">
        <v>22</v>
      </c>
      <c r="H111" s="7">
        <v>3.0</v>
      </c>
      <c r="I111" s="89" t="s">
        <v>14</v>
      </c>
      <c r="J111" s="87" t="s">
        <v>15</v>
      </c>
      <c r="K111" s="7">
        <v>4980.0</v>
      </c>
      <c r="L111" s="87" t="s">
        <v>2734</v>
      </c>
      <c r="M111" s="89"/>
      <c r="N111" s="87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>
      <c r="A112" s="7">
        <v>148.0</v>
      </c>
      <c r="B112" s="8">
        <v>82.0</v>
      </c>
      <c r="C112" s="402">
        <v>252031.0</v>
      </c>
      <c r="D112" s="87" t="s">
        <v>1922</v>
      </c>
      <c r="E112" s="87" t="s">
        <v>339</v>
      </c>
      <c r="F112" s="87" t="s">
        <v>2735</v>
      </c>
      <c r="G112" s="90" t="s">
        <v>22</v>
      </c>
      <c r="H112" s="7">
        <v>3.0</v>
      </c>
      <c r="I112" s="89" t="s">
        <v>14</v>
      </c>
      <c r="J112" s="87" t="s">
        <v>15</v>
      </c>
      <c r="K112" s="7">
        <v>4980.0</v>
      </c>
      <c r="L112" s="87" t="s">
        <v>2736</v>
      </c>
      <c r="M112" s="89"/>
      <c r="N112" s="87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>
      <c r="A113" s="7">
        <v>149.0</v>
      </c>
      <c r="B113" s="8">
        <v>83.0</v>
      </c>
      <c r="C113" s="402">
        <v>257060.0</v>
      </c>
      <c r="D113" s="87" t="s">
        <v>2737</v>
      </c>
      <c r="E113" s="87" t="s">
        <v>339</v>
      </c>
      <c r="F113" s="87" t="s">
        <v>2738</v>
      </c>
      <c r="G113" s="90" t="s">
        <v>22</v>
      </c>
      <c r="H113" s="7">
        <v>3.0</v>
      </c>
      <c r="I113" s="89" t="s">
        <v>14</v>
      </c>
      <c r="J113" s="87" t="s">
        <v>15</v>
      </c>
      <c r="K113" s="7">
        <v>4980.0</v>
      </c>
      <c r="L113" s="87" t="s">
        <v>2739</v>
      </c>
      <c r="M113" s="89"/>
      <c r="N113" s="87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>
      <c r="A114" s="7">
        <v>150.0</v>
      </c>
      <c r="B114" s="8">
        <v>84.0</v>
      </c>
      <c r="C114" s="402">
        <v>261050.0</v>
      </c>
      <c r="D114" s="87" t="s">
        <v>23</v>
      </c>
      <c r="E114" s="87" t="s">
        <v>430</v>
      </c>
      <c r="F114" s="87" t="s">
        <v>837</v>
      </c>
      <c r="G114" s="90" t="s">
        <v>22</v>
      </c>
      <c r="H114" s="7">
        <v>3.0</v>
      </c>
      <c r="I114" s="89" t="s">
        <v>14</v>
      </c>
      <c r="J114" s="87" t="s">
        <v>15</v>
      </c>
      <c r="K114" s="7">
        <v>4980.0</v>
      </c>
      <c r="L114" s="87" t="s">
        <v>2740</v>
      </c>
      <c r="M114" s="89"/>
      <c r="N114" s="87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>
      <c r="A115" s="7">
        <v>151.0</v>
      </c>
      <c r="B115" s="8">
        <v>85.0</v>
      </c>
      <c r="C115" s="402">
        <v>257300.0</v>
      </c>
      <c r="D115" s="87" t="s">
        <v>255</v>
      </c>
      <c r="E115" s="87" t="s">
        <v>2741</v>
      </c>
      <c r="F115" s="87" t="s">
        <v>294</v>
      </c>
      <c r="G115" s="90" t="s">
        <v>22</v>
      </c>
      <c r="H115" s="7">
        <v>3.0</v>
      </c>
      <c r="I115" s="89" t="s">
        <v>14</v>
      </c>
      <c r="J115" s="87" t="s">
        <v>15</v>
      </c>
      <c r="K115" s="7">
        <v>4980.0</v>
      </c>
      <c r="L115" s="87" t="s">
        <v>2742</v>
      </c>
      <c r="M115" s="89"/>
      <c r="N115" s="87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>
      <c r="A116" s="7">
        <v>152.0</v>
      </c>
      <c r="B116" s="8">
        <v>86.0</v>
      </c>
      <c r="C116" s="402">
        <v>261005.0</v>
      </c>
      <c r="D116" s="87" t="s">
        <v>1913</v>
      </c>
      <c r="E116" s="87" t="s">
        <v>2743</v>
      </c>
      <c r="F116" s="87" t="s">
        <v>2048</v>
      </c>
      <c r="G116" s="90" t="s">
        <v>22</v>
      </c>
      <c r="H116" s="7">
        <v>3.0</v>
      </c>
      <c r="I116" s="89" t="s">
        <v>14</v>
      </c>
      <c r="J116" s="87" t="s">
        <v>15</v>
      </c>
      <c r="K116" s="7">
        <v>4980.0</v>
      </c>
      <c r="L116" s="87" t="s">
        <v>2744</v>
      </c>
      <c r="M116" s="89"/>
      <c r="N116" s="87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>
      <c r="A117" s="7">
        <v>155.0</v>
      </c>
      <c r="B117" s="8">
        <v>89.0</v>
      </c>
      <c r="C117" s="402">
        <v>204908.0</v>
      </c>
      <c r="D117" s="87" t="s">
        <v>1093</v>
      </c>
      <c r="E117" s="87" t="s">
        <v>473</v>
      </c>
      <c r="F117" s="87" t="s">
        <v>2747</v>
      </c>
      <c r="G117" s="90" t="s">
        <v>22</v>
      </c>
      <c r="H117" s="7">
        <v>3.0</v>
      </c>
      <c r="I117" s="89" t="s">
        <v>14</v>
      </c>
      <c r="J117" s="87" t="s">
        <v>15</v>
      </c>
      <c r="K117" s="7">
        <v>4980.0</v>
      </c>
      <c r="L117" s="87" t="s">
        <v>2748</v>
      </c>
      <c r="M117" s="89"/>
      <c r="N117" s="87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>
      <c r="A118" s="7">
        <v>159.0</v>
      </c>
      <c r="B118" s="8">
        <v>93.0</v>
      </c>
      <c r="C118" s="402">
        <v>252610.0</v>
      </c>
      <c r="D118" s="87" t="s">
        <v>1584</v>
      </c>
      <c r="E118" s="87" t="s">
        <v>2752</v>
      </c>
      <c r="F118" s="87" t="s">
        <v>1478</v>
      </c>
      <c r="G118" s="90" t="s">
        <v>22</v>
      </c>
      <c r="H118" s="7">
        <v>3.0</v>
      </c>
      <c r="I118" s="89" t="s">
        <v>14</v>
      </c>
      <c r="J118" s="87" t="s">
        <v>15</v>
      </c>
      <c r="K118" s="7">
        <v>4980.0</v>
      </c>
      <c r="L118" s="87" t="s">
        <v>2753</v>
      </c>
      <c r="M118" s="89"/>
      <c r="N118" s="87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>
      <c r="A119" s="7">
        <v>160.0</v>
      </c>
      <c r="B119" s="8">
        <v>94.0</v>
      </c>
      <c r="C119" s="402">
        <v>252478.0</v>
      </c>
      <c r="D119" s="87" t="s">
        <v>2754</v>
      </c>
      <c r="E119" s="87" t="s">
        <v>2755</v>
      </c>
      <c r="F119" s="87" t="s">
        <v>2756</v>
      </c>
      <c r="G119" s="90" t="s">
        <v>22</v>
      </c>
      <c r="H119" s="7">
        <v>3.0</v>
      </c>
      <c r="I119" s="89" t="s">
        <v>14</v>
      </c>
      <c r="J119" s="87" t="s">
        <v>15</v>
      </c>
      <c r="K119" s="7">
        <v>4980.0</v>
      </c>
      <c r="L119" s="87" t="s">
        <v>2757</v>
      </c>
      <c r="M119" s="89"/>
      <c r="N119" s="87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>
      <c r="A120" s="7">
        <v>162.0</v>
      </c>
      <c r="B120" s="8">
        <v>96.0</v>
      </c>
      <c r="C120" s="402">
        <v>254397.0</v>
      </c>
      <c r="D120" s="87" t="s">
        <v>2759</v>
      </c>
      <c r="E120" s="87" t="s">
        <v>317</v>
      </c>
      <c r="F120" s="87" t="s">
        <v>2760</v>
      </c>
      <c r="G120" s="90" t="s">
        <v>22</v>
      </c>
      <c r="H120" s="7">
        <v>3.0</v>
      </c>
      <c r="I120" s="89" t="s">
        <v>14</v>
      </c>
      <c r="J120" s="87" t="s">
        <v>15</v>
      </c>
      <c r="K120" s="7">
        <v>4980.0</v>
      </c>
      <c r="L120" s="87" t="s">
        <v>2761</v>
      </c>
      <c r="M120" s="89"/>
      <c r="N120" s="87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>
      <c r="A121" s="7">
        <v>163.0</v>
      </c>
      <c r="B121" s="8">
        <v>97.0</v>
      </c>
      <c r="C121" s="402">
        <v>273676.0</v>
      </c>
      <c r="D121" s="87" t="s">
        <v>2762</v>
      </c>
      <c r="E121" s="87" t="s">
        <v>2763</v>
      </c>
      <c r="F121" s="87" t="s">
        <v>40</v>
      </c>
      <c r="G121" s="90" t="s">
        <v>13</v>
      </c>
      <c r="H121" s="7">
        <v>4.0</v>
      </c>
      <c r="I121" s="89" t="s">
        <v>14</v>
      </c>
      <c r="J121" s="87" t="s">
        <v>15</v>
      </c>
      <c r="K121" s="7">
        <v>4980.0</v>
      </c>
      <c r="L121" s="87" t="s">
        <v>2764</v>
      </c>
      <c r="M121" s="89"/>
      <c r="N121" s="87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>
      <c r="A122" s="7">
        <v>166.0</v>
      </c>
      <c r="B122" s="8">
        <v>100.0</v>
      </c>
      <c r="C122" s="402">
        <v>282544.0</v>
      </c>
      <c r="D122" s="87" t="s">
        <v>2767</v>
      </c>
      <c r="E122" s="87" t="s">
        <v>448</v>
      </c>
      <c r="F122" s="87" t="s">
        <v>37</v>
      </c>
      <c r="G122" s="90" t="s">
        <v>13</v>
      </c>
      <c r="H122" s="7">
        <v>4.0</v>
      </c>
      <c r="I122" s="89" t="s">
        <v>14</v>
      </c>
      <c r="J122" s="87" t="s">
        <v>15</v>
      </c>
      <c r="K122" s="7">
        <v>4980.0</v>
      </c>
      <c r="L122" s="87" t="s">
        <v>2768</v>
      </c>
      <c r="M122" s="89"/>
      <c r="N122" s="87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>
      <c r="A123" s="7">
        <v>167.0</v>
      </c>
      <c r="B123" s="8">
        <v>101.0</v>
      </c>
      <c r="C123" s="402">
        <v>272791.0</v>
      </c>
      <c r="D123" s="87" t="s">
        <v>2769</v>
      </c>
      <c r="E123" s="87" t="s">
        <v>533</v>
      </c>
      <c r="F123" s="87" t="s">
        <v>857</v>
      </c>
      <c r="G123" s="90" t="s">
        <v>13</v>
      </c>
      <c r="H123" s="7">
        <v>4.0</v>
      </c>
      <c r="I123" s="89" t="s">
        <v>14</v>
      </c>
      <c r="J123" s="87" t="s">
        <v>15</v>
      </c>
      <c r="K123" s="7">
        <v>4980.0</v>
      </c>
      <c r="L123" s="87" t="s">
        <v>2770</v>
      </c>
      <c r="M123" s="89"/>
      <c r="N123" s="87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>
      <c r="A124" s="7">
        <v>168.0</v>
      </c>
      <c r="B124" s="8">
        <v>102.0</v>
      </c>
      <c r="C124" s="402">
        <v>279187.0</v>
      </c>
      <c r="D124" s="87" t="s">
        <v>2771</v>
      </c>
      <c r="E124" s="87" t="s">
        <v>533</v>
      </c>
      <c r="F124" s="87" t="s">
        <v>2772</v>
      </c>
      <c r="G124" s="90" t="s">
        <v>13</v>
      </c>
      <c r="H124" s="7">
        <v>4.0</v>
      </c>
      <c r="I124" s="89" t="s">
        <v>14</v>
      </c>
      <c r="J124" s="87" t="s">
        <v>15</v>
      </c>
      <c r="K124" s="7">
        <v>4980.0</v>
      </c>
      <c r="L124" s="87" t="s">
        <v>2773</v>
      </c>
      <c r="M124" s="89"/>
      <c r="N124" s="87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>
      <c r="A125" s="7">
        <v>169.0</v>
      </c>
      <c r="B125" s="8">
        <v>103.0</v>
      </c>
      <c r="C125" s="402">
        <v>282142.0</v>
      </c>
      <c r="D125" s="87" t="s">
        <v>1269</v>
      </c>
      <c r="E125" s="87" t="s">
        <v>2774</v>
      </c>
      <c r="F125" s="87" t="s">
        <v>1705</v>
      </c>
      <c r="G125" s="90" t="s">
        <v>13</v>
      </c>
      <c r="H125" s="7">
        <v>4.0</v>
      </c>
      <c r="I125" s="89" t="s">
        <v>14</v>
      </c>
      <c r="J125" s="87" t="s">
        <v>15</v>
      </c>
      <c r="K125" s="7">
        <v>4980.0</v>
      </c>
      <c r="L125" s="87" t="s">
        <v>2775</v>
      </c>
      <c r="M125" s="89"/>
      <c r="N125" s="87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>
      <c r="A126" s="7">
        <v>171.0</v>
      </c>
      <c r="B126" s="8">
        <v>105.0</v>
      </c>
      <c r="C126" s="402">
        <v>242261.0</v>
      </c>
      <c r="D126" s="87" t="s">
        <v>2777</v>
      </c>
      <c r="E126" s="87" t="s">
        <v>694</v>
      </c>
      <c r="F126" s="87" t="s">
        <v>2778</v>
      </c>
      <c r="G126" s="90" t="s">
        <v>13</v>
      </c>
      <c r="H126" s="7">
        <v>4.0</v>
      </c>
      <c r="I126" s="89" t="s">
        <v>14</v>
      </c>
      <c r="J126" s="87" t="s">
        <v>15</v>
      </c>
      <c r="K126" s="7">
        <v>4980.0</v>
      </c>
      <c r="L126" s="87" t="s">
        <v>2779</v>
      </c>
      <c r="M126" s="89"/>
      <c r="N126" s="87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>
      <c r="A127" s="7">
        <v>173.0</v>
      </c>
      <c r="B127" s="8">
        <v>107.0</v>
      </c>
      <c r="C127" s="402">
        <v>283263.0</v>
      </c>
      <c r="D127" s="87" t="s">
        <v>2781</v>
      </c>
      <c r="E127" s="87" t="s">
        <v>1396</v>
      </c>
      <c r="F127" s="87" t="s">
        <v>2782</v>
      </c>
      <c r="G127" s="90" t="s">
        <v>13</v>
      </c>
      <c r="H127" s="7">
        <v>4.0</v>
      </c>
      <c r="I127" s="89" t="s">
        <v>14</v>
      </c>
      <c r="J127" s="87" t="s">
        <v>15</v>
      </c>
      <c r="K127" s="7">
        <v>4980.0</v>
      </c>
      <c r="L127" s="87" t="s">
        <v>2783</v>
      </c>
      <c r="M127" s="89"/>
      <c r="N127" s="87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>
      <c r="A128" s="7">
        <v>174.0</v>
      </c>
      <c r="B128" s="8">
        <v>108.0</v>
      </c>
      <c r="C128" s="402">
        <v>280173.0</v>
      </c>
      <c r="D128" s="87" t="s">
        <v>2784</v>
      </c>
      <c r="E128" s="87" t="s">
        <v>1478</v>
      </c>
      <c r="F128" s="87" t="s">
        <v>774</v>
      </c>
      <c r="G128" s="90" t="s">
        <v>13</v>
      </c>
      <c r="H128" s="7">
        <v>4.0</v>
      </c>
      <c r="I128" s="89" t="s">
        <v>14</v>
      </c>
      <c r="J128" s="87" t="s">
        <v>15</v>
      </c>
      <c r="K128" s="7">
        <v>4980.0</v>
      </c>
      <c r="L128" s="87" t="s">
        <v>2785</v>
      </c>
      <c r="M128" s="89"/>
      <c r="N128" s="87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>
      <c r="A129" s="7">
        <v>175.0</v>
      </c>
      <c r="B129" s="8">
        <v>109.0</v>
      </c>
      <c r="C129" s="402">
        <v>284989.0</v>
      </c>
      <c r="D129" s="87" t="s">
        <v>1759</v>
      </c>
      <c r="E129" s="87" t="s">
        <v>494</v>
      </c>
      <c r="F129" s="87" t="s">
        <v>134</v>
      </c>
      <c r="G129" s="90" t="s">
        <v>13</v>
      </c>
      <c r="H129" s="7">
        <v>4.0</v>
      </c>
      <c r="I129" s="89" t="s">
        <v>14</v>
      </c>
      <c r="J129" s="87" t="s">
        <v>15</v>
      </c>
      <c r="K129" s="7">
        <v>4980.0</v>
      </c>
      <c r="L129" s="87" t="s">
        <v>2786</v>
      </c>
      <c r="M129" s="89"/>
      <c r="N129" s="87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>
      <c r="A130" s="7">
        <v>176.0</v>
      </c>
      <c r="B130" s="8">
        <v>110.0</v>
      </c>
      <c r="C130" s="402">
        <v>267381.0</v>
      </c>
      <c r="D130" s="87" t="s">
        <v>2787</v>
      </c>
      <c r="E130" s="87" t="s">
        <v>147</v>
      </c>
      <c r="F130" s="87" t="s">
        <v>37</v>
      </c>
      <c r="G130" s="90" t="s">
        <v>13</v>
      </c>
      <c r="H130" s="7">
        <v>4.0</v>
      </c>
      <c r="I130" s="89" t="s">
        <v>14</v>
      </c>
      <c r="J130" s="87" t="s">
        <v>15</v>
      </c>
      <c r="K130" s="7">
        <v>4980.0</v>
      </c>
      <c r="L130" s="87" t="s">
        <v>2788</v>
      </c>
      <c r="M130" s="89"/>
      <c r="N130" s="87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>
      <c r="A131" s="7">
        <v>178.0</v>
      </c>
      <c r="B131" s="8">
        <v>112.0</v>
      </c>
      <c r="C131" s="402">
        <v>258709.0</v>
      </c>
      <c r="D131" s="87" t="s">
        <v>2790</v>
      </c>
      <c r="E131" s="87" t="s">
        <v>2791</v>
      </c>
      <c r="F131" s="87" t="s">
        <v>2792</v>
      </c>
      <c r="G131" s="90" t="s">
        <v>13</v>
      </c>
      <c r="H131" s="7">
        <v>4.0</v>
      </c>
      <c r="I131" s="89" t="s">
        <v>14</v>
      </c>
      <c r="J131" s="87" t="s">
        <v>15</v>
      </c>
      <c r="K131" s="7">
        <v>4980.0</v>
      </c>
      <c r="L131" s="87" t="s">
        <v>2793</v>
      </c>
      <c r="M131" s="89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>
      <c r="A132" s="7">
        <v>179.0</v>
      </c>
      <c r="B132" s="8">
        <v>113.0</v>
      </c>
      <c r="C132" s="402">
        <v>256740.0</v>
      </c>
      <c r="D132" s="87" t="s">
        <v>2794</v>
      </c>
      <c r="E132" s="87" t="s">
        <v>2795</v>
      </c>
      <c r="F132" s="87" t="s">
        <v>2796</v>
      </c>
      <c r="G132" s="90" t="s">
        <v>13</v>
      </c>
      <c r="H132" s="7">
        <v>4.0</v>
      </c>
      <c r="I132" s="89" t="s">
        <v>14</v>
      </c>
      <c r="J132" s="87" t="s">
        <v>15</v>
      </c>
      <c r="K132" s="7">
        <v>4980.0</v>
      </c>
      <c r="L132" s="87" t="s">
        <v>2797</v>
      </c>
      <c r="M132" s="89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>
      <c r="A133" s="7">
        <v>181.0</v>
      </c>
      <c r="B133" s="8">
        <v>115.0</v>
      </c>
      <c r="C133" s="402">
        <v>273607.0</v>
      </c>
      <c r="D133" s="87" t="s">
        <v>2799</v>
      </c>
      <c r="E133" s="87" t="s">
        <v>2800</v>
      </c>
      <c r="F133" s="87" t="s">
        <v>1791</v>
      </c>
      <c r="G133" s="90" t="s">
        <v>13</v>
      </c>
      <c r="H133" s="7">
        <v>4.0</v>
      </c>
      <c r="I133" s="89" t="s">
        <v>14</v>
      </c>
      <c r="J133" s="87" t="s">
        <v>15</v>
      </c>
      <c r="K133" s="7">
        <v>4980.0</v>
      </c>
      <c r="L133" s="87" t="s">
        <v>2801</v>
      </c>
      <c r="M133" s="89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>
      <c r="A134" s="7">
        <v>182.0</v>
      </c>
      <c r="B134" s="8">
        <v>116.0</v>
      </c>
      <c r="C134" s="402">
        <v>284782.0</v>
      </c>
      <c r="D134" s="87" t="s">
        <v>2802</v>
      </c>
      <c r="E134" s="87" t="s">
        <v>24</v>
      </c>
      <c r="F134" s="87" t="s">
        <v>489</v>
      </c>
      <c r="G134" s="90" t="s">
        <v>13</v>
      </c>
      <c r="H134" s="7">
        <v>4.0</v>
      </c>
      <c r="I134" s="89" t="s">
        <v>14</v>
      </c>
      <c r="J134" s="87" t="s">
        <v>15</v>
      </c>
      <c r="K134" s="7">
        <v>4980.0</v>
      </c>
      <c r="L134" s="87" t="s">
        <v>2803</v>
      </c>
      <c r="M134" s="89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>
      <c r="A135" s="7">
        <v>183.0</v>
      </c>
      <c r="B135" s="8">
        <v>117.0</v>
      </c>
      <c r="C135" s="402">
        <v>292730.0</v>
      </c>
      <c r="D135" s="87" t="s">
        <v>2804</v>
      </c>
      <c r="E135" s="87" t="s">
        <v>2805</v>
      </c>
      <c r="F135" s="87" t="s">
        <v>60</v>
      </c>
      <c r="G135" s="90" t="s">
        <v>13</v>
      </c>
      <c r="H135" s="7">
        <v>4.0</v>
      </c>
      <c r="I135" s="89" t="s">
        <v>14</v>
      </c>
      <c r="J135" s="87" t="s">
        <v>15</v>
      </c>
      <c r="K135" s="7">
        <v>4980.0</v>
      </c>
      <c r="L135" s="87" t="s">
        <v>2806</v>
      </c>
      <c r="M135" s="89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>
      <c r="A136" s="7">
        <v>185.0</v>
      </c>
      <c r="B136" s="8">
        <v>119.0</v>
      </c>
      <c r="C136" s="402">
        <v>270583.0</v>
      </c>
      <c r="D136" s="87" t="s">
        <v>2808</v>
      </c>
      <c r="E136" s="87" t="s">
        <v>48</v>
      </c>
      <c r="F136" s="87" t="s">
        <v>1048</v>
      </c>
      <c r="G136" s="90" t="s">
        <v>13</v>
      </c>
      <c r="H136" s="7">
        <v>4.0</v>
      </c>
      <c r="I136" s="89" t="s">
        <v>14</v>
      </c>
      <c r="J136" s="87" t="s">
        <v>15</v>
      </c>
      <c r="K136" s="7">
        <v>4980.0</v>
      </c>
      <c r="L136" s="87" t="s">
        <v>2809</v>
      </c>
      <c r="M136" s="89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>
      <c r="A137" s="7">
        <v>188.0</v>
      </c>
      <c r="B137" s="8">
        <v>122.0</v>
      </c>
      <c r="C137" s="404">
        <v>279845.0</v>
      </c>
      <c r="D137" s="267" t="s">
        <v>1584</v>
      </c>
      <c r="E137" s="267" t="s">
        <v>88</v>
      </c>
      <c r="F137" s="267" t="s">
        <v>1244</v>
      </c>
      <c r="G137" s="268" t="s">
        <v>22</v>
      </c>
      <c r="H137" s="7">
        <v>4.0</v>
      </c>
      <c r="I137" s="269" t="s">
        <v>14</v>
      </c>
      <c r="J137" s="87" t="s">
        <v>15</v>
      </c>
      <c r="K137" s="7">
        <v>4980.0</v>
      </c>
      <c r="L137" s="270" t="s">
        <v>2812</v>
      </c>
      <c r="M137" s="89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>
      <c r="A138" s="7">
        <v>189.0</v>
      </c>
      <c r="B138" s="8">
        <v>123.0</v>
      </c>
      <c r="C138" s="402">
        <v>252686.0</v>
      </c>
      <c r="D138" s="87" t="s">
        <v>2813</v>
      </c>
      <c r="E138" s="87" t="s">
        <v>88</v>
      </c>
      <c r="F138" s="87" t="s">
        <v>1368</v>
      </c>
      <c r="G138" s="90" t="s">
        <v>22</v>
      </c>
      <c r="H138" s="7">
        <v>4.0</v>
      </c>
      <c r="I138" s="89" t="s">
        <v>14</v>
      </c>
      <c r="J138" s="87" t="s">
        <v>15</v>
      </c>
      <c r="K138" s="7">
        <v>4980.0</v>
      </c>
      <c r="L138" s="87" t="s">
        <v>2814</v>
      </c>
      <c r="M138" s="89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>
      <c r="A139" s="7">
        <v>190.0</v>
      </c>
      <c r="B139" s="8">
        <v>124.0</v>
      </c>
      <c r="C139" s="402">
        <v>281058.0</v>
      </c>
      <c r="D139" s="87" t="s">
        <v>2815</v>
      </c>
      <c r="E139" s="87" t="s">
        <v>1844</v>
      </c>
      <c r="F139" s="14" t="s">
        <v>2816</v>
      </c>
      <c r="G139" s="90" t="s">
        <v>22</v>
      </c>
      <c r="H139" s="7">
        <v>4.0</v>
      </c>
      <c r="I139" s="89" t="s">
        <v>14</v>
      </c>
      <c r="J139" s="87" t="s">
        <v>15</v>
      </c>
      <c r="K139" s="7">
        <v>4980.0</v>
      </c>
      <c r="L139" s="87" t="s">
        <v>2817</v>
      </c>
      <c r="M139" s="89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>
      <c r="A140" s="7">
        <v>191.0</v>
      </c>
      <c r="B140" s="8">
        <v>125.0</v>
      </c>
      <c r="C140" s="402">
        <v>257426.0</v>
      </c>
      <c r="D140" s="87" t="s">
        <v>2818</v>
      </c>
      <c r="E140" s="87" t="s">
        <v>2625</v>
      </c>
      <c r="F140" s="87" t="s">
        <v>134</v>
      </c>
      <c r="G140" s="90" t="s">
        <v>22</v>
      </c>
      <c r="H140" s="7">
        <v>4.0</v>
      </c>
      <c r="I140" s="89" t="s">
        <v>14</v>
      </c>
      <c r="J140" s="87" t="s">
        <v>15</v>
      </c>
      <c r="K140" s="7">
        <v>4980.0</v>
      </c>
      <c r="L140" s="87" t="s">
        <v>2819</v>
      </c>
      <c r="M140" s="89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>
      <c r="A141" s="7">
        <v>193.0</v>
      </c>
      <c r="B141" s="8">
        <v>127.0</v>
      </c>
      <c r="C141" s="402">
        <v>289937.0</v>
      </c>
      <c r="D141" s="87" t="s">
        <v>1732</v>
      </c>
      <c r="E141" s="87" t="s">
        <v>1705</v>
      </c>
      <c r="F141" s="87" t="s">
        <v>2821</v>
      </c>
      <c r="G141" s="90" t="s">
        <v>22</v>
      </c>
      <c r="H141" s="7">
        <v>4.0</v>
      </c>
      <c r="I141" s="89" t="s">
        <v>14</v>
      </c>
      <c r="J141" s="87" t="s">
        <v>15</v>
      </c>
      <c r="K141" s="7">
        <v>4980.0</v>
      </c>
      <c r="L141" s="87" t="s">
        <v>2822</v>
      </c>
      <c r="M141" s="89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>
      <c r="A142" s="7">
        <v>194.0</v>
      </c>
      <c r="B142" s="8">
        <v>128.0</v>
      </c>
      <c r="C142" s="402">
        <v>267087.0</v>
      </c>
      <c r="D142" s="87" t="s">
        <v>2823</v>
      </c>
      <c r="E142" s="87" t="s">
        <v>1470</v>
      </c>
      <c r="F142" s="87" t="s">
        <v>494</v>
      </c>
      <c r="G142" s="90" t="s">
        <v>22</v>
      </c>
      <c r="H142" s="7">
        <v>4.0</v>
      </c>
      <c r="I142" s="89" t="s">
        <v>14</v>
      </c>
      <c r="J142" s="87" t="s">
        <v>15</v>
      </c>
      <c r="K142" s="7">
        <v>4980.0</v>
      </c>
      <c r="L142" s="87" t="s">
        <v>2824</v>
      </c>
      <c r="M142" s="89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>
      <c r="A143" s="7">
        <v>195.0</v>
      </c>
      <c r="B143" s="8">
        <v>129.0</v>
      </c>
      <c r="C143" s="402">
        <v>290633.0</v>
      </c>
      <c r="D143" s="87" t="s">
        <v>2825</v>
      </c>
      <c r="E143" s="87" t="s">
        <v>1791</v>
      </c>
      <c r="F143" s="87" t="s">
        <v>2826</v>
      </c>
      <c r="G143" s="90" t="s">
        <v>22</v>
      </c>
      <c r="H143" s="7">
        <v>4.0</v>
      </c>
      <c r="I143" s="89" t="s">
        <v>14</v>
      </c>
      <c r="J143" s="87" t="s">
        <v>15</v>
      </c>
      <c r="K143" s="7">
        <v>4980.0</v>
      </c>
      <c r="L143" s="87" t="s">
        <v>2827</v>
      </c>
      <c r="M143" s="89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>
      <c r="A144" s="7">
        <v>197.0</v>
      </c>
      <c r="B144" s="8">
        <v>131.0</v>
      </c>
      <c r="C144" s="404">
        <v>228469.0</v>
      </c>
      <c r="D144" s="267" t="s">
        <v>2829</v>
      </c>
      <c r="E144" s="267" t="s">
        <v>2830</v>
      </c>
      <c r="F144" s="267" t="s">
        <v>42</v>
      </c>
      <c r="G144" s="268" t="s">
        <v>22</v>
      </c>
      <c r="H144" s="7">
        <v>4.0</v>
      </c>
      <c r="I144" s="269" t="s">
        <v>14</v>
      </c>
      <c r="J144" s="87" t="s">
        <v>15</v>
      </c>
      <c r="K144" s="7">
        <v>4980.0</v>
      </c>
      <c r="L144" s="270" t="s">
        <v>2831</v>
      </c>
      <c r="M144" s="89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>
      <c r="A145" s="7">
        <v>198.0</v>
      </c>
      <c r="B145" s="8">
        <v>132.0</v>
      </c>
      <c r="C145" s="402">
        <v>286012.0</v>
      </c>
      <c r="D145" s="87" t="s">
        <v>261</v>
      </c>
      <c r="E145" s="87" t="s">
        <v>2832</v>
      </c>
      <c r="F145" s="87" t="s">
        <v>102</v>
      </c>
      <c r="G145" s="90" t="s">
        <v>22</v>
      </c>
      <c r="H145" s="7">
        <v>4.0</v>
      </c>
      <c r="I145" s="89" t="s">
        <v>14</v>
      </c>
      <c r="J145" s="87" t="s">
        <v>15</v>
      </c>
      <c r="K145" s="7">
        <v>4980.0</v>
      </c>
      <c r="L145" s="87" t="s">
        <v>2833</v>
      </c>
      <c r="M145" s="89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>
      <c r="A146" s="7">
        <v>199.0</v>
      </c>
      <c r="B146" s="8">
        <v>133.0</v>
      </c>
      <c r="C146" s="404">
        <v>261307.0</v>
      </c>
      <c r="D146" s="267" t="s">
        <v>2834</v>
      </c>
      <c r="E146" s="267" t="s">
        <v>2835</v>
      </c>
      <c r="F146" s="267" t="s">
        <v>2836</v>
      </c>
      <c r="G146" s="268" t="s">
        <v>22</v>
      </c>
      <c r="H146" s="7">
        <v>4.0</v>
      </c>
      <c r="I146" s="269" t="s">
        <v>14</v>
      </c>
      <c r="J146" s="87" t="s">
        <v>15</v>
      </c>
      <c r="K146" s="7">
        <v>4980.0</v>
      </c>
      <c r="L146" s="270" t="s">
        <v>2837</v>
      </c>
      <c r="M146" s="89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>
      <c r="A147" s="7">
        <v>200.0</v>
      </c>
      <c r="B147" s="8">
        <v>134.0</v>
      </c>
      <c r="C147" s="402">
        <v>281813.0</v>
      </c>
      <c r="D147" s="87" t="s">
        <v>2838</v>
      </c>
      <c r="E147" s="87" t="s">
        <v>85</v>
      </c>
      <c r="F147" s="87" t="s">
        <v>2839</v>
      </c>
      <c r="G147" s="90" t="s">
        <v>22</v>
      </c>
      <c r="H147" s="7">
        <v>4.0</v>
      </c>
      <c r="I147" s="89" t="s">
        <v>14</v>
      </c>
      <c r="J147" s="87" t="s">
        <v>15</v>
      </c>
      <c r="K147" s="7">
        <v>4980.0</v>
      </c>
      <c r="L147" s="87" t="s">
        <v>2840</v>
      </c>
      <c r="M147" s="89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>
      <c r="A148" s="7">
        <v>201.0</v>
      </c>
      <c r="B148" s="8">
        <v>135.0</v>
      </c>
      <c r="C148" s="402">
        <v>277555.0</v>
      </c>
      <c r="D148" s="87" t="s">
        <v>212</v>
      </c>
      <c r="E148" s="87" t="s">
        <v>2841</v>
      </c>
      <c r="F148" s="87" t="s">
        <v>440</v>
      </c>
      <c r="G148" s="90" t="s">
        <v>22</v>
      </c>
      <c r="H148" s="7">
        <v>4.0</v>
      </c>
      <c r="I148" s="89" t="s">
        <v>14</v>
      </c>
      <c r="J148" s="87" t="s">
        <v>15</v>
      </c>
      <c r="K148" s="7">
        <v>4980.0</v>
      </c>
      <c r="L148" s="87" t="s">
        <v>2842</v>
      </c>
      <c r="M148" s="89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>
      <c r="A149" s="7">
        <v>203.0</v>
      </c>
      <c r="B149" s="8">
        <v>137.0</v>
      </c>
      <c r="C149" s="402">
        <v>281929.0</v>
      </c>
      <c r="D149" s="87" t="s">
        <v>2844</v>
      </c>
      <c r="E149" s="87" t="s">
        <v>929</v>
      </c>
      <c r="F149" s="87" t="s">
        <v>837</v>
      </c>
      <c r="G149" s="90" t="s">
        <v>22</v>
      </c>
      <c r="H149" s="7">
        <v>4.0</v>
      </c>
      <c r="I149" s="89" t="s">
        <v>14</v>
      </c>
      <c r="J149" s="87" t="s">
        <v>15</v>
      </c>
      <c r="K149" s="7">
        <v>4980.0</v>
      </c>
      <c r="L149" s="87" t="s">
        <v>2845</v>
      </c>
      <c r="M149" s="89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>
      <c r="A150" s="7">
        <v>204.0</v>
      </c>
      <c r="B150" s="8">
        <v>138.0</v>
      </c>
      <c r="C150" s="402">
        <v>314907.0</v>
      </c>
      <c r="D150" s="87" t="s">
        <v>2846</v>
      </c>
      <c r="E150" s="87" t="s">
        <v>310</v>
      </c>
      <c r="F150" s="87" t="s">
        <v>2847</v>
      </c>
      <c r="G150" s="90" t="s">
        <v>13</v>
      </c>
      <c r="H150" s="7">
        <v>5.0</v>
      </c>
      <c r="I150" s="89" t="s">
        <v>14</v>
      </c>
      <c r="J150" s="87" t="s">
        <v>15</v>
      </c>
      <c r="K150" s="7">
        <v>4980.0</v>
      </c>
      <c r="L150" s="87" t="s">
        <v>2848</v>
      </c>
      <c r="M150" s="89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>
      <c r="A151" s="7">
        <v>205.0</v>
      </c>
      <c r="B151" s="8">
        <v>139.0</v>
      </c>
      <c r="C151" s="402">
        <v>314500.0</v>
      </c>
      <c r="D151" s="87" t="s">
        <v>173</v>
      </c>
      <c r="E151" s="87" t="s">
        <v>2849</v>
      </c>
      <c r="F151" s="87" t="s">
        <v>2850</v>
      </c>
      <c r="G151" s="90" t="s">
        <v>13</v>
      </c>
      <c r="H151" s="7">
        <v>5.0</v>
      </c>
      <c r="I151" s="89" t="s">
        <v>14</v>
      </c>
      <c r="J151" s="87" t="s">
        <v>15</v>
      </c>
      <c r="K151" s="7">
        <v>4980.0</v>
      </c>
      <c r="L151" s="87" t="s">
        <v>2851</v>
      </c>
      <c r="M151" s="89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>
      <c r="A152" s="7">
        <v>206.0</v>
      </c>
      <c r="B152" s="8">
        <v>140.0</v>
      </c>
      <c r="C152" s="402">
        <v>299509.0</v>
      </c>
      <c r="D152" s="87" t="s">
        <v>2852</v>
      </c>
      <c r="E152" s="87" t="s">
        <v>2853</v>
      </c>
      <c r="F152" s="87" t="s">
        <v>37</v>
      </c>
      <c r="G152" s="90" t="s">
        <v>13</v>
      </c>
      <c r="H152" s="7">
        <v>5.0</v>
      </c>
      <c r="I152" s="89" t="s">
        <v>14</v>
      </c>
      <c r="J152" s="87" t="s">
        <v>15</v>
      </c>
      <c r="K152" s="7">
        <v>4980.0</v>
      </c>
      <c r="L152" s="87" t="s">
        <v>2854</v>
      </c>
      <c r="M152" s="89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>
      <c r="A153" s="7">
        <v>207.0</v>
      </c>
      <c r="B153" s="8">
        <v>141.0</v>
      </c>
      <c r="C153" s="402">
        <v>319114.0</v>
      </c>
      <c r="D153" s="87" t="s">
        <v>484</v>
      </c>
      <c r="E153" s="87" t="s">
        <v>1103</v>
      </c>
      <c r="F153" s="87" t="s">
        <v>2855</v>
      </c>
      <c r="G153" s="90" t="s">
        <v>13</v>
      </c>
      <c r="H153" s="7">
        <v>5.0</v>
      </c>
      <c r="I153" s="89" t="s">
        <v>14</v>
      </c>
      <c r="J153" s="87" t="s">
        <v>15</v>
      </c>
      <c r="K153" s="7">
        <v>4980.0</v>
      </c>
      <c r="L153" s="87" t="s">
        <v>2856</v>
      </c>
      <c r="M153" s="89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>
      <c r="A154" s="7">
        <v>208.0</v>
      </c>
      <c r="B154" s="8">
        <v>142.0</v>
      </c>
      <c r="C154" s="402">
        <v>296500.0</v>
      </c>
      <c r="D154" s="87" t="s">
        <v>2857</v>
      </c>
      <c r="E154" s="87" t="s">
        <v>2858</v>
      </c>
      <c r="F154" s="87" t="s">
        <v>473</v>
      </c>
      <c r="G154" s="90" t="s">
        <v>13</v>
      </c>
      <c r="H154" s="7">
        <v>5.0</v>
      </c>
      <c r="I154" s="89" t="s">
        <v>14</v>
      </c>
      <c r="J154" s="87" t="s">
        <v>15</v>
      </c>
      <c r="K154" s="7">
        <v>4980.0</v>
      </c>
      <c r="L154" s="87" t="s">
        <v>2859</v>
      </c>
      <c r="M154" s="89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>
      <c r="A155" s="7">
        <v>209.0</v>
      </c>
      <c r="B155" s="8">
        <v>143.0</v>
      </c>
      <c r="C155" s="402">
        <v>323481.0</v>
      </c>
      <c r="D155" s="87" t="s">
        <v>484</v>
      </c>
      <c r="E155" s="87" t="s">
        <v>2860</v>
      </c>
      <c r="F155" s="87" t="s">
        <v>2861</v>
      </c>
      <c r="G155" s="90" t="s">
        <v>13</v>
      </c>
      <c r="H155" s="7">
        <v>5.0</v>
      </c>
      <c r="I155" s="89" t="s">
        <v>14</v>
      </c>
      <c r="J155" s="87" t="s">
        <v>15</v>
      </c>
      <c r="K155" s="7">
        <v>4980.0</v>
      </c>
      <c r="L155" s="87" t="s">
        <v>2862</v>
      </c>
      <c r="M155" s="89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>
      <c r="A156" s="7">
        <v>210.0</v>
      </c>
      <c r="B156" s="8">
        <v>144.0</v>
      </c>
      <c r="C156" s="402">
        <v>318551.0</v>
      </c>
      <c r="D156" s="87" t="s">
        <v>2863</v>
      </c>
      <c r="E156" s="87" t="s">
        <v>2864</v>
      </c>
      <c r="F156" s="87" t="s">
        <v>1646</v>
      </c>
      <c r="G156" s="90" t="s">
        <v>13</v>
      </c>
      <c r="H156" s="7">
        <v>5.0</v>
      </c>
      <c r="I156" s="89" t="s">
        <v>14</v>
      </c>
      <c r="J156" s="87" t="s">
        <v>15</v>
      </c>
      <c r="K156" s="7">
        <v>4980.0</v>
      </c>
      <c r="L156" s="87" t="s">
        <v>2865</v>
      </c>
      <c r="M156" s="89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>
      <c r="A157" s="7">
        <v>211.0</v>
      </c>
      <c r="B157" s="8">
        <v>145.0</v>
      </c>
      <c r="C157" s="402">
        <v>290611.0</v>
      </c>
      <c r="D157" s="87" t="s">
        <v>2866</v>
      </c>
      <c r="E157" s="87" t="s">
        <v>448</v>
      </c>
      <c r="F157" s="87" t="s">
        <v>59</v>
      </c>
      <c r="G157" s="90" t="s">
        <v>13</v>
      </c>
      <c r="H157" s="7">
        <v>5.0</v>
      </c>
      <c r="I157" s="89" t="s">
        <v>14</v>
      </c>
      <c r="J157" s="87" t="s">
        <v>15</v>
      </c>
      <c r="K157" s="7">
        <v>4980.0</v>
      </c>
      <c r="L157" s="87" t="s">
        <v>2867</v>
      </c>
      <c r="M157" s="89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>
      <c r="A158" s="7">
        <v>212.0</v>
      </c>
      <c r="B158" s="8">
        <v>146.0</v>
      </c>
      <c r="C158" s="402">
        <v>312755.0</v>
      </c>
      <c r="D158" s="87" t="s">
        <v>65</v>
      </c>
      <c r="E158" s="87" t="s">
        <v>2868</v>
      </c>
      <c r="F158" s="87" t="s">
        <v>2869</v>
      </c>
      <c r="G158" s="90" t="s">
        <v>13</v>
      </c>
      <c r="H158" s="7">
        <v>5.0</v>
      </c>
      <c r="I158" s="89" t="s">
        <v>14</v>
      </c>
      <c r="J158" s="87" t="s">
        <v>15</v>
      </c>
      <c r="K158" s="7">
        <v>4980.0</v>
      </c>
      <c r="L158" s="87" t="s">
        <v>2870</v>
      </c>
      <c r="M158" s="89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>
      <c r="A159" s="7">
        <v>213.0</v>
      </c>
      <c r="B159" s="8">
        <v>147.0</v>
      </c>
      <c r="C159" s="402">
        <v>324757.0</v>
      </c>
      <c r="D159" s="87" t="s">
        <v>2871</v>
      </c>
      <c r="E159" s="87" t="s">
        <v>105</v>
      </c>
      <c r="F159" s="87" t="s">
        <v>2872</v>
      </c>
      <c r="G159" s="90" t="s">
        <v>13</v>
      </c>
      <c r="H159" s="7">
        <v>5.0</v>
      </c>
      <c r="I159" s="89" t="s">
        <v>14</v>
      </c>
      <c r="J159" s="87" t="s">
        <v>15</v>
      </c>
      <c r="K159" s="7">
        <v>4980.0</v>
      </c>
      <c r="L159" s="87" t="s">
        <v>2873</v>
      </c>
      <c r="M159" s="89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>
      <c r="A160" s="7">
        <v>214.0</v>
      </c>
      <c r="B160" s="8">
        <v>148.0</v>
      </c>
      <c r="C160" s="402">
        <v>276910.0</v>
      </c>
      <c r="D160" s="87" t="s">
        <v>2874</v>
      </c>
      <c r="E160" s="87" t="s">
        <v>174</v>
      </c>
      <c r="F160" s="87" t="s">
        <v>2816</v>
      </c>
      <c r="G160" s="90" t="s">
        <v>13</v>
      </c>
      <c r="H160" s="7">
        <v>5.0</v>
      </c>
      <c r="I160" s="89" t="s">
        <v>14</v>
      </c>
      <c r="J160" s="87" t="s">
        <v>15</v>
      </c>
      <c r="K160" s="7">
        <v>4980.0</v>
      </c>
      <c r="L160" s="87" t="s">
        <v>2875</v>
      </c>
      <c r="M160" s="89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>
      <c r="A161" s="7">
        <v>215.0</v>
      </c>
      <c r="B161" s="8">
        <v>149.0</v>
      </c>
      <c r="C161" s="402">
        <v>286549.0</v>
      </c>
      <c r="D161" s="87" t="s">
        <v>2876</v>
      </c>
      <c r="E161" s="87" t="s">
        <v>59</v>
      </c>
      <c r="F161" s="87" t="s">
        <v>1103</v>
      </c>
      <c r="G161" s="90" t="s">
        <v>13</v>
      </c>
      <c r="H161" s="7">
        <v>5.0</v>
      </c>
      <c r="I161" s="89" t="s">
        <v>14</v>
      </c>
      <c r="J161" s="87" t="s">
        <v>15</v>
      </c>
      <c r="K161" s="7">
        <v>4980.0</v>
      </c>
      <c r="L161" s="87" t="s">
        <v>2877</v>
      </c>
      <c r="M161" s="89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>
      <c r="A162" s="7">
        <v>217.0</v>
      </c>
      <c r="B162" s="8">
        <v>151.0</v>
      </c>
      <c r="C162" s="402">
        <v>324441.0</v>
      </c>
      <c r="D162" s="87" t="s">
        <v>2879</v>
      </c>
      <c r="E162" s="87" t="s">
        <v>37</v>
      </c>
      <c r="F162" s="87" t="s">
        <v>812</v>
      </c>
      <c r="G162" s="90" t="s">
        <v>13</v>
      </c>
      <c r="H162" s="7">
        <v>5.0</v>
      </c>
      <c r="I162" s="89" t="s">
        <v>14</v>
      </c>
      <c r="J162" s="87" t="s">
        <v>15</v>
      </c>
      <c r="K162" s="7">
        <v>4980.0</v>
      </c>
      <c r="L162" s="87" t="s">
        <v>2880</v>
      </c>
      <c r="M162" s="89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>
      <c r="A163" s="7">
        <v>218.0</v>
      </c>
      <c r="B163" s="8">
        <v>152.0</v>
      </c>
      <c r="C163" s="402">
        <v>330490.0</v>
      </c>
      <c r="D163" s="87" t="s">
        <v>2881</v>
      </c>
      <c r="E163" s="87" t="s">
        <v>339</v>
      </c>
      <c r="F163" s="87" t="s">
        <v>63</v>
      </c>
      <c r="G163" s="90" t="s">
        <v>13</v>
      </c>
      <c r="H163" s="7">
        <v>5.0</v>
      </c>
      <c r="I163" s="89" t="s">
        <v>14</v>
      </c>
      <c r="J163" s="87" t="s">
        <v>15</v>
      </c>
      <c r="K163" s="7">
        <v>4980.0</v>
      </c>
      <c r="L163" s="87" t="s">
        <v>2882</v>
      </c>
      <c r="M163" s="89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>
      <c r="A164" s="7">
        <v>219.0</v>
      </c>
      <c r="B164" s="8">
        <v>153.0</v>
      </c>
      <c r="C164" s="402">
        <v>315002.0</v>
      </c>
      <c r="D164" s="87" t="s">
        <v>2883</v>
      </c>
      <c r="E164" s="87" t="s">
        <v>1520</v>
      </c>
      <c r="F164" s="87" t="s">
        <v>161</v>
      </c>
      <c r="G164" s="90" t="s">
        <v>13</v>
      </c>
      <c r="H164" s="7">
        <v>5.0</v>
      </c>
      <c r="I164" s="89" t="s">
        <v>14</v>
      </c>
      <c r="J164" s="87" t="s">
        <v>15</v>
      </c>
      <c r="K164" s="7">
        <v>4980.0</v>
      </c>
      <c r="L164" s="87" t="s">
        <v>2884</v>
      </c>
      <c r="M164" s="89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>
      <c r="A165" s="7">
        <v>220.0</v>
      </c>
      <c r="B165" s="8">
        <v>154.0</v>
      </c>
      <c r="C165" s="402">
        <v>279759.0</v>
      </c>
      <c r="D165" s="87" t="s">
        <v>2885</v>
      </c>
      <c r="E165" s="87" t="s">
        <v>2886</v>
      </c>
      <c r="F165" s="87" t="s">
        <v>2887</v>
      </c>
      <c r="G165" s="90" t="s">
        <v>13</v>
      </c>
      <c r="H165" s="7">
        <v>5.0</v>
      </c>
      <c r="I165" s="89" t="s">
        <v>14</v>
      </c>
      <c r="J165" s="87" t="s">
        <v>15</v>
      </c>
      <c r="K165" s="7">
        <v>4980.0</v>
      </c>
      <c r="L165" s="87" t="s">
        <v>2888</v>
      </c>
      <c r="M165" s="89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>
      <c r="A166" s="7">
        <v>221.0</v>
      </c>
      <c r="B166" s="8">
        <v>155.0</v>
      </c>
      <c r="C166" s="402">
        <v>330941.0</v>
      </c>
      <c r="D166" s="87" t="s">
        <v>2889</v>
      </c>
      <c r="E166" s="87" t="s">
        <v>1707</v>
      </c>
      <c r="F166" s="87" t="s">
        <v>1087</v>
      </c>
      <c r="G166" s="90" t="s">
        <v>13</v>
      </c>
      <c r="H166" s="7">
        <v>5.0</v>
      </c>
      <c r="I166" s="89" t="s">
        <v>14</v>
      </c>
      <c r="J166" s="87" t="s">
        <v>15</v>
      </c>
      <c r="K166" s="7">
        <v>4980.0</v>
      </c>
      <c r="L166" s="87" t="s">
        <v>2890</v>
      </c>
      <c r="M166" s="89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>
      <c r="A167" s="7">
        <v>222.0</v>
      </c>
      <c r="B167" s="8">
        <v>156.0</v>
      </c>
      <c r="C167" s="402">
        <v>314106.0</v>
      </c>
      <c r="D167" s="87" t="s">
        <v>2891</v>
      </c>
      <c r="E167" s="87" t="s">
        <v>2892</v>
      </c>
      <c r="F167" s="87" t="s">
        <v>2584</v>
      </c>
      <c r="G167" s="90" t="s">
        <v>13</v>
      </c>
      <c r="H167" s="7">
        <v>5.0</v>
      </c>
      <c r="I167" s="89" t="s">
        <v>14</v>
      </c>
      <c r="J167" s="87" t="s">
        <v>15</v>
      </c>
      <c r="K167" s="7">
        <v>4980.0</v>
      </c>
      <c r="L167" s="87" t="s">
        <v>2893</v>
      </c>
      <c r="M167" s="89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>
      <c r="A168" s="7">
        <v>223.0</v>
      </c>
      <c r="B168" s="8">
        <v>157.0</v>
      </c>
      <c r="C168" s="402">
        <v>327141.0</v>
      </c>
      <c r="D168" s="87" t="s">
        <v>2894</v>
      </c>
      <c r="E168" s="87" t="s">
        <v>63</v>
      </c>
      <c r="F168" s="87" t="s">
        <v>837</v>
      </c>
      <c r="G168" s="90" t="s">
        <v>13</v>
      </c>
      <c r="H168" s="7">
        <v>5.0</v>
      </c>
      <c r="I168" s="89" t="s">
        <v>14</v>
      </c>
      <c r="J168" s="87" t="s">
        <v>15</v>
      </c>
      <c r="K168" s="7">
        <v>4980.0</v>
      </c>
      <c r="L168" s="87" t="s">
        <v>2895</v>
      </c>
      <c r="M168" s="89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>
      <c r="A169" s="7">
        <v>224.0</v>
      </c>
      <c r="B169" s="8">
        <v>158.0</v>
      </c>
      <c r="C169" s="402">
        <v>315692.0</v>
      </c>
      <c r="D169" s="87" t="s">
        <v>302</v>
      </c>
      <c r="E169" s="87" t="s">
        <v>2896</v>
      </c>
      <c r="F169" s="87" t="s">
        <v>1319</v>
      </c>
      <c r="G169" s="90" t="s">
        <v>13</v>
      </c>
      <c r="H169" s="7">
        <v>5.0</v>
      </c>
      <c r="I169" s="89" t="s">
        <v>14</v>
      </c>
      <c r="J169" s="87" t="s">
        <v>15</v>
      </c>
      <c r="K169" s="7">
        <v>4980.0</v>
      </c>
      <c r="L169" s="87" t="s">
        <v>2897</v>
      </c>
      <c r="M169" s="89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>
      <c r="A170" s="7">
        <v>225.0</v>
      </c>
      <c r="B170" s="8">
        <v>159.0</v>
      </c>
      <c r="C170" s="402">
        <v>321173.0</v>
      </c>
      <c r="D170" s="87" t="s">
        <v>2898</v>
      </c>
      <c r="E170" s="87" t="s">
        <v>2899</v>
      </c>
      <c r="F170" s="87" t="s">
        <v>339</v>
      </c>
      <c r="G170" s="90" t="s">
        <v>13</v>
      </c>
      <c r="H170" s="7">
        <v>5.0</v>
      </c>
      <c r="I170" s="89" t="s">
        <v>14</v>
      </c>
      <c r="J170" s="87" t="s">
        <v>15</v>
      </c>
      <c r="K170" s="7">
        <v>4980.0</v>
      </c>
      <c r="L170" s="87" t="s">
        <v>2900</v>
      </c>
      <c r="M170" s="89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>
      <c r="A171" s="7">
        <v>226.0</v>
      </c>
      <c r="B171" s="8">
        <v>160.0</v>
      </c>
      <c r="C171" s="402">
        <v>203187.0</v>
      </c>
      <c r="D171" s="87" t="s">
        <v>2901</v>
      </c>
      <c r="E171" s="87" t="s">
        <v>482</v>
      </c>
      <c r="F171" s="87" t="s">
        <v>2826</v>
      </c>
      <c r="G171" s="90" t="s">
        <v>13</v>
      </c>
      <c r="H171" s="7">
        <v>5.0</v>
      </c>
      <c r="I171" s="89" t="s">
        <v>14</v>
      </c>
      <c r="J171" s="87" t="s">
        <v>15</v>
      </c>
      <c r="K171" s="7">
        <v>4980.0</v>
      </c>
      <c r="L171" s="87" t="s">
        <v>2902</v>
      </c>
      <c r="M171" s="89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>
      <c r="A172" s="7">
        <v>227.0</v>
      </c>
      <c r="B172" s="8">
        <v>161.0</v>
      </c>
      <c r="C172" s="402">
        <v>277702.0</v>
      </c>
      <c r="D172" s="87" t="s">
        <v>2903</v>
      </c>
      <c r="E172" s="87" t="s">
        <v>2904</v>
      </c>
      <c r="F172" s="87" t="s">
        <v>2905</v>
      </c>
      <c r="G172" s="90" t="s">
        <v>13</v>
      </c>
      <c r="H172" s="7">
        <v>5.0</v>
      </c>
      <c r="I172" s="89" t="s">
        <v>14</v>
      </c>
      <c r="J172" s="87" t="s">
        <v>15</v>
      </c>
      <c r="K172" s="7">
        <v>4980.0</v>
      </c>
      <c r="L172" s="87" t="s">
        <v>2906</v>
      </c>
      <c r="M172" s="89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>
      <c r="A173" s="7">
        <v>228.0</v>
      </c>
      <c r="B173" s="8">
        <v>162.0</v>
      </c>
      <c r="C173" s="402">
        <v>315545.0</v>
      </c>
      <c r="D173" s="87" t="s">
        <v>2907</v>
      </c>
      <c r="E173" s="87" t="s">
        <v>2908</v>
      </c>
      <c r="F173" s="87" t="s">
        <v>315</v>
      </c>
      <c r="G173" s="90" t="s">
        <v>13</v>
      </c>
      <c r="H173" s="7">
        <v>5.0</v>
      </c>
      <c r="I173" s="89" t="s">
        <v>14</v>
      </c>
      <c r="J173" s="87" t="s">
        <v>15</v>
      </c>
      <c r="K173" s="7">
        <v>4980.0</v>
      </c>
      <c r="L173" s="87" t="s">
        <v>2909</v>
      </c>
      <c r="M173" s="89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>
      <c r="A174" s="7">
        <v>229.0</v>
      </c>
      <c r="B174" s="8">
        <v>163.0</v>
      </c>
      <c r="C174" s="402">
        <v>320862.0</v>
      </c>
      <c r="D174" s="87" t="s">
        <v>58</v>
      </c>
      <c r="E174" s="87" t="s">
        <v>375</v>
      </c>
      <c r="F174" s="87" t="s">
        <v>339</v>
      </c>
      <c r="G174" s="90" t="s">
        <v>13</v>
      </c>
      <c r="H174" s="7">
        <v>5.0</v>
      </c>
      <c r="I174" s="89" t="s">
        <v>14</v>
      </c>
      <c r="J174" s="87" t="s">
        <v>15</v>
      </c>
      <c r="K174" s="7">
        <v>4980.0</v>
      </c>
      <c r="L174" s="87" t="s">
        <v>2910</v>
      </c>
      <c r="M174" s="8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>
      <c r="A175" s="7">
        <v>230.0</v>
      </c>
      <c r="B175" s="8">
        <v>164.0</v>
      </c>
      <c r="C175" s="402">
        <v>320260.0</v>
      </c>
      <c r="D175" s="87" t="s">
        <v>2911</v>
      </c>
      <c r="E175" s="87" t="s">
        <v>134</v>
      </c>
      <c r="F175" s="87" t="s">
        <v>2912</v>
      </c>
      <c r="G175" s="90" t="s">
        <v>13</v>
      </c>
      <c r="H175" s="7">
        <v>5.0</v>
      </c>
      <c r="I175" s="89" t="s">
        <v>14</v>
      </c>
      <c r="J175" s="87" t="s">
        <v>15</v>
      </c>
      <c r="K175" s="7">
        <v>4980.0</v>
      </c>
      <c r="L175" s="87" t="s">
        <v>2913</v>
      </c>
      <c r="M175" s="8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>
      <c r="A176" s="7">
        <v>231.0</v>
      </c>
      <c r="B176" s="8">
        <v>165.0</v>
      </c>
      <c r="C176" s="402">
        <v>286159.0</v>
      </c>
      <c r="D176" s="87" t="s">
        <v>47</v>
      </c>
      <c r="E176" s="87" t="s">
        <v>567</v>
      </c>
      <c r="F176" s="87" t="s">
        <v>37</v>
      </c>
      <c r="G176" s="90" t="s">
        <v>13</v>
      </c>
      <c r="H176" s="7">
        <v>5.0</v>
      </c>
      <c r="I176" s="89" t="s">
        <v>14</v>
      </c>
      <c r="J176" s="87" t="s">
        <v>15</v>
      </c>
      <c r="K176" s="7">
        <v>4980.0</v>
      </c>
      <c r="L176" s="87" t="s">
        <v>2914</v>
      </c>
      <c r="M176" s="8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>
      <c r="A177" s="7">
        <v>232.0</v>
      </c>
      <c r="B177" s="8">
        <v>166.0</v>
      </c>
      <c r="C177" s="402">
        <v>294567.0</v>
      </c>
      <c r="D177" s="87" t="s">
        <v>2915</v>
      </c>
      <c r="E177" s="87" t="s">
        <v>964</v>
      </c>
      <c r="F177" s="87" t="s">
        <v>2916</v>
      </c>
      <c r="G177" s="90" t="s">
        <v>13</v>
      </c>
      <c r="H177" s="7">
        <v>5.0</v>
      </c>
      <c r="I177" s="89" t="s">
        <v>14</v>
      </c>
      <c r="J177" s="87" t="s">
        <v>15</v>
      </c>
      <c r="K177" s="7">
        <v>4980.0</v>
      </c>
      <c r="L177" s="87" t="s">
        <v>2917</v>
      </c>
      <c r="M177" s="8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>
      <c r="A178" s="7">
        <v>233.0</v>
      </c>
      <c r="B178" s="8">
        <v>167.0</v>
      </c>
      <c r="C178" s="402">
        <v>321248.0</v>
      </c>
      <c r="D178" s="87" t="s">
        <v>1440</v>
      </c>
      <c r="E178" s="87" t="s">
        <v>2918</v>
      </c>
      <c r="F178" s="87" t="s">
        <v>2919</v>
      </c>
      <c r="G178" s="90" t="s">
        <v>13</v>
      </c>
      <c r="H178" s="7">
        <v>5.0</v>
      </c>
      <c r="I178" s="89" t="s">
        <v>14</v>
      </c>
      <c r="J178" s="87" t="s">
        <v>15</v>
      </c>
      <c r="K178" s="7">
        <v>4980.0</v>
      </c>
      <c r="L178" s="87" t="s">
        <v>2920</v>
      </c>
      <c r="M178" s="8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>
      <c r="A179" s="7">
        <v>234.0</v>
      </c>
      <c r="B179" s="8">
        <v>168.0</v>
      </c>
      <c r="C179" s="402">
        <v>289821.0</v>
      </c>
      <c r="D179" s="87" t="s">
        <v>283</v>
      </c>
      <c r="E179" s="87" t="s">
        <v>1694</v>
      </c>
      <c r="F179" s="87" t="s">
        <v>2921</v>
      </c>
      <c r="G179" s="90" t="s">
        <v>13</v>
      </c>
      <c r="H179" s="7">
        <v>5.0</v>
      </c>
      <c r="I179" s="89" t="s">
        <v>14</v>
      </c>
      <c r="J179" s="87" t="s">
        <v>15</v>
      </c>
      <c r="K179" s="7">
        <v>4980.0</v>
      </c>
      <c r="L179" s="87" t="s">
        <v>2922</v>
      </c>
      <c r="M179" s="8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>
      <c r="A180" s="7">
        <v>235.0</v>
      </c>
      <c r="B180" s="8">
        <v>169.0</v>
      </c>
      <c r="C180" s="402">
        <v>319747.0</v>
      </c>
      <c r="D180" s="87" t="s">
        <v>1566</v>
      </c>
      <c r="E180" s="87" t="s">
        <v>2283</v>
      </c>
      <c r="F180" s="87" t="s">
        <v>540</v>
      </c>
      <c r="G180" s="90" t="s">
        <v>13</v>
      </c>
      <c r="H180" s="7">
        <v>5.0</v>
      </c>
      <c r="I180" s="89" t="s">
        <v>14</v>
      </c>
      <c r="J180" s="87" t="s">
        <v>15</v>
      </c>
      <c r="K180" s="7">
        <v>4980.0</v>
      </c>
      <c r="L180" s="87" t="s">
        <v>2923</v>
      </c>
      <c r="M180" s="8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>
      <c r="A181" s="7">
        <v>236.0</v>
      </c>
      <c r="B181" s="8">
        <v>170.0</v>
      </c>
      <c r="C181" s="402">
        <v>285105.0</v>
      </c>
      <c r="D181" s="87" t="s">
        <v>1777</v>
      </c>
      <c r="E181" s="87" t="s">
        <v>2283</v>
      </c>
      <c r="F181" s="87" t="s">
        <v>339</v>
      </c>
      <c r="G181" s="90" t="s">
        <v>13</v>
      </c>
      <c r="H181" s="7">
        <v>5.0</v>
      </c>
      <c r="I181" s="89" t="s">
        <v>14</v>
      </c>
      <c r="J181" s="87" t="s">
        <v>15</v>
      </c>
      <c r="K181" s="7">
        <v>4980.0</v>
      </c>
      <c r="L181" s="87" t="s">
        <v>2924</v>
      </c>
      <c r="M181" s="8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>
      <c r="A182" s="7">
        <v>237.0</v>
      </c>
      <c r="B182" s="8">
        <v>171.0</v>
      </c>
      <c r="C182" s="402">
        <v>318615.0</v>
      </c>
      <c r="D182" s="87" t="s">
        <v>1719</v>
      </c>
      <c r="E182" s="87" t="s">
        <v>143</v>
      </c>
      <c r="F182" s="87" t="s">
        <v>2925</v>
      </c>
      <c r="G182" s="90" t="s">
        <v>13</v>
      </c>
      <c r="H182" s="7">
        <v>5.0</v>
      </c>
      <c r="I182" s="89" t="s">
        <v>14</v>
      </c>
      <c r="J182" s="87" t="s">
        <v>15</v>
      </c>
      <c r="K182" s="7">
        <v>4980.0</v>
      </c>
      <c r="L182" s="14" t="s">
        <v>2926</v>
      </c>
      <c r="M182" s="8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>
      <c r="A183" s="7">
        <v>238.0</v>
      </c>
      <c r="B183" s="8">
        <v>172.0</v>
      </c>
      <c r="C183" s="402">
        <v>313429.0</v>
      </c>
      <c r="D183" s="87" t="s">
        <v>2799</v>
      </c>
      <c r="E183" s="87" t="s">
        <v>2927</v>
      </c>
      <c r="F183" s="87" t="s">
        <v>2928</v>
      </c>
      <c r="G183" s="90" t="s">
        <v>13</v>
      </c>
      <c r="H183" s="7">
        <v>5.0</v>
      </c>
      <c r="I183" s="89" t="s">
        <v>14</v>
      </c>
      <c r="J183" s="87" t="s">
        <v>15</v>
      </c>
      <c r="K183" s="7">
        <v>4980.0</v>
      </c>
      <c r="L183" s="87" t="s">
        <v>2929</v>
      </c>
      <c r="M183" s="8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>
      <c r="A184" s="7">
        <v>239.0</v>
      </c>
      <c r="B184" s="8">
        <v>173.0</v>
      </c>
      <c r="C184" s="402">
        <v>276813.0</v>
      </c>
      <c r="D184" s="87" t="s">
        <v>2930</v>
      </c>
      <c r="E184" s="87" t="s">
        <v>2931</v>
      </c>
      <c r="F184" s="87" t="s">
        <v>2932</v>
      </c>
      <c r="G184" s="90" t="s">
        <v>22</v>
      </c>
      <c r="H184" s="7">
        <v>5.0</v>
      </c>
      <c r="I184" s="89" t="s">
        <v>14</v>
      </c>
      <c r="J184" s="87" t="s">
        <v>15</v>
      </c>
      <c r="K184" s="7">
        <v>4980.0</v>
      </c>
      <c r="L184" s="87" t="s">
        <v>2933</v>
      </c>
      <c r="M184" s="8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>
      <c r="A185" s="7">
        <v>240.0</v>
      </c>
      <c r="B185" s="8">
        <v>174.0</v>
      </c>
      <c r="C185" s="402">
        <v>314842.0</v>
      </c>
      <c r="D185" s="87" t="s">
        <v>856</v>
      </c>
      <c r="E185" s="87" t="s">
        <v>2252</v>
      </c>
      <c r="F185" s="87" t="s">
        <v>2934</v>
      </c>
      <c r="G185" s="90" t="s">
        <v>22</v>
      </c>
      <c r="H185" s="7">
        <v>5.0</v>
      </c>
      <c r="I185" s="89" t="s">
        <v>14</v>
      </c>
      <c r="J185" s="87" t="s">
        <v>15</v>
      </c>
      <c r="K185" s="7">
        <v>4980.0</v>
      </c>
      <c r="L185" s="87" t="s">
        <v>2935</v>
      </c>
      <c r="M185" s="8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>
      <c r="A186" s="7">
        <v>241.0</v>
      </c>
      <c r="B186" s="8">
        <v>175.0</v>
      </c>
      <c r="C186" s="402">
        <v>278056.0</v>
      </c>
      <c r="D186" s="87" t="s">
        <v>2936</v>
      </c>
      <c r="E186" s="87" t="s">
        <v>2937</v>
      </c>
      <c r="F186" s="87" t="s">
        <v>2283</v>
      </c>
      <c r="G186" s="90" t="s">
        <v>22</v>
      </c>
      <c r="H186" s="7">
        <v>5.0</v>
      </c>
      <c r="I186" s="89" t="s">
        <v>14</v>
      </c>
      <c r="J186" s="87" t="s">
        <v>15</v>
      </c>
      <c r="K186" s="7">
        <v>4980.0</v>
      </c>
      <c r="L186" s="87" t="s">
        <v>2938</v>
      </c>
      <c r="M186" s="8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>
      <c r="A187" s="7">
        <v>242.0</v>
      </c>
      <c r="B187" s="8">
        <v>176.0</v>
      </c>
      <c r="C187" s="402">
        <v>324690.0</v>
      </c>
      <c r="D187" s="87" t="s">
        <v>471</v>
      </c>
      <c r="E187" s="87" t="s">
        <v>2939</v>
      </c>
      <c r="F187" s="87" t="s">
        <v>2940</v>
      </c>
      <c r="G187" s="90" t="s">
        <v>22</v>
      </c>
      <c r="H187" s="7">
        <v>5.0</v>
      </c>
      <c r="I187" s="89" t="s">
        <v>14</v>
      </c>
      <c r="J187" s="87" t="s">
        <v>15</v>
      </c>
      <c r="K187" s="7">
        <v>4980.0</v>
      </c>
      <c r="L187" s="87" t="s">
        <v>2941</v>
      </c>
      <c r="M187" s="8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>
      <c r="A188" s="7">
        <v>243.0</v>
      </c>
      <c r="B188" s="8">
        <v>177.0</v>
      </c>
      <c r="C188" s="402">
        <v>327452.0</v>
      </c>
      <c r="D188" s="87" t="s">
        <v>480</v>
      </c>
      <c r="E188" s="87" t="s">
        <v>2942</v>
      </c>
      <c r="F188" s="87" t="s">
        <v>2943</v>
      </c>
      <c r="G188" s="90" t="s">
        <v>22</v>
      </c>
      <c r="H188" s="7">
        <v>5.0</v>
      </c>
      <c r="I188" s="89" t="s">
        <v>14</v>
      </c>
      <c r="J188" s="87" t="s">
        <v>15</v>
      </c>
      <c r="K188" s="7">
        <v>4980.0</v>
      </c>
      <c r="L188" s="87" t="s">
        <v>2944</v>
      </c>
      <c r="M188" s="8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>
      <c r="A189" s="7">
        <v>244.0</v>
      </c>
      <c r="B189" s="8">
        <v>178.0</v>
      </c>
      <c r="C189" s="402">
        <v>294671.0</v>
      </c>
      <c r="D189" s="87" t="s">
        <v>897</v>
      </c>
      <c r="E189" s="87" t="s">
        <v>21</v>
      </c>
      <c r="F189" s="87" t="s">
        <v>2945</v>
      </c>
      <c r="G189" s="90" t="s">
        <v>22</v>
      </c>
      <c r="H189" s="7">
        <v>5.0</v>
      </c>
      <c r="I189" s="89" t="s">
        <v>14</v>
      </c>
      <c r="J189" s="87" t="s">
        <v>15</v>
      </c>
      <c r="K189" s="7">
        <v>4980.0</v>
      </c>
      <c r="L189" s="87" t="s">
        <v>2946</v>
      </c>
      <c r="M189" s="8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>
      <c r="A190" s="7">
        <v>245.0</v>
      </c>
      <c r="B190" s="8">
        <v>179.0</v>
      </c>
      <c r="C190" s="402">
        <v>319437.0</v>
      </c>
      <c r="D190" s="87" t="s">
        <v>2947</v>
      </c>
      <c r="E190" s="87" t="s">
        <v>495</v>
      </c>
      <c r="F190" s="87" t="s">
        <v>2948</v>
      </c>
      <c r="G190" s="90" t="s">
        <v>22</v>
      </c>
      <c r="H190" s="7">
        <v>5.0</v>
      </c>
      <c r="I190" s="89" t="s">
        <v>14</v>
      </c>
      <c r="J190" s="87" t="s">
        <v>15</v>
      </c>
      <c r="K190" s="7">
        <v>4980.0</v>
      </c>
      <c r="L190" s="87" t="s">
        <v>2949</v>
      </c>
      <c r="M190" s="8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>
      <c r="A191" s="7">
        <v>246.0</v>
      </c>
      <c r="B191" s="8">
        <v>180.0</v>
      </c>
      <c r="C191" s="402">
        <v>293374.0</v>
      </c>
      <c r="D191" s="87" t="s">
        <v>2950</v>
      </c>
      <c r="E191" s="87" t="s">
        <v>812</v>
      </c>
      <c r="F191" s="87" t="s">
        <v>430</v>
      </c>
      <c r="G191" s="90" t="s">
        <v>22</v>
      </c>
      <c r="H191" s="7">
        <v>5.0</v>
      </c>
      <c r="I191" s="89" t="s">
        <v>14</v>
      </c>
      <c r="J191" s="87" t="s">
        <v>15</v>
      </c>
      <c r="K191" s="7">
        <v>4980.0</v>
      </c>
      <c r="L191" s="87" t="s">
        <v>2951</v>
      </c>
      <c r="M191" s="8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>
      <c r="A192" s="7">
        <v>247.0</v>
      </c>
      <c r="B192" s="8">
        <v>181.0</v>
      </c>
      <c r="C192" s="402">
        <v>314092.0</v>
      </c>
      <c r="D192" s="87" t="s">
        <v>2952</v>
      </c>
      <c r="E192" s="87" t="s">
        <v>2953</v>
      </c>
      <c r="F192" s="87" t="s">
        <v>2954</v>
      </c>
      <c r="G192" s="90" t="s">
        <v>22</v>
      </c>
      <c r="H192" s="7">
        <v>5.0</v>
      </c>
      <c r="I192" s="89" t="s">
        <v>14</v>
      </c>
      <c r="J192" s="87" t="s">
        <v>15</v>
      </c>
      <c r="K192" s="7">
        <v>4980.0</v>
      </c>
      <c r="L192" s="87" t="s">
        <v>2955</v>
      </c>
      <c r="M192" s="8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>
      <c r="A193" s="7">
        <v>248.0</v>
      </c>
      <c r="B193" s="8">
        <v>182.0</v>
      </c>
      <c r="C193" s="402">
        <v>282880.0</v>
      </c>
      <c r="D193" s="87" t="s">
        <v>160</v>
      </c>
      <c r="E193" s="87" t="s">
        <v>134</v>
      </c>
      <c r="F193" s="87" t="s">
        <v>2956</v>
      </c>
      <c r="G193" s="90" t="s">
        <v>22</v>
      </c>
      <c r="H193" s="7">
        <v>5.0</v>
      </c>
      <c r="I193" s="89" t="s">
        <v>14</v>
      </c>
      <c r="J193" s="87" t="s">
        <v>15</v>
      </c>
      <c r="K193" s="7">
        <v>4980.0</v>
      </c>
      <c r="L193" s="87" t="s">
        <v>2957</v>
      </c>
      <c r="M193" s="8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>
      <c r="A194" s="7">
        <v>249.0</v>
      </c>
      <c r="B194" s="8">
        <v>183.0</v>
      </c>
      <c r="C194" s="402">
        <v>248682.0</v>
      </c>
      <c r="D194" s="87" t="s">
        <v>2958</v>
      </c>
      <c r="E194" s="87" t="s">
        <v>2959</v>
      </c>
      <c r="F194" s="87" t="s">
        <v>63</v>
      </c>
      <c r="G194" s="90" t="s">
        <v>22</v>
      </c>
      <c r="H194" s="7">
        <v>5.0</v>
      </c>
      <c r="I194" s="89" t="s">
        <v>14</v>
      </c>
      <c r="J194" s="87" t="s">
        <v>15</v>
      </c>
      <c r="K194" s="7">
        <v>4980.0</v>
      </c>
      <c r="L194" s="87" t="s">
        <v>2960</v>
      </c>
      <c r="M194" s="8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>
      <c r="A195" s="7"/>
      <c r="B195" s="6"/>
      <c r="C195" s="402"/>
      <c r="D195" s="87"/>
      <c r="E195" s="87"/>
      <c r="F195" s="87"/>
      <c r="G195" s="90"/>
      <c r="H195" s="7"/>
      <c r="I195" s="89"/>
      <c r="J195" s="87"/>
      <c r="K195" s="7">
        <f>SUM(K49:K194)</f>
        <v>727080</v>
      </c>
      <c r="L195" s="87"/>
      <c r="M195" s="8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>
      <c r="A196" s="7">
        <v>251.0</v>
      </c>
      <c r="B196" s="8">
        <v>2.0</v>
      </c>
      <c r="C196" s="191" t="s">
        <v>2964</v>
      </c>
      <c r="D196" s="197" t="s">
        <v>2965</v>
      </c>
      <c r="E196" s="197" t="s">
        <v>2966</v>
      </c>
      <c r="F196" s="197" t="s">
        <v>2268</v>
      </c>
      <c r="G196" s="90" t="s">
        <v>22</v>
      </c>
      <c r="H196" s="90">
        <v>10.0</v>
      </c>
      <c r="I196" s="89" t="s">
        <v>61</v>
      </c>
      <c r="J196" s="197" t="s">
        <v>57</v>
      </c>
      <c r="K196" s="7">
        <v>4980.0</v>
      </c>
      <c r="L196" s="273" t="s">
        <v>2967</v>
      </c>
      <c r="M196" s="263"/>
      <c r="N196" s="272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>
      <c r="A197" s="7">
        <v>252.0</v>
      </c>
      <c r="B197" s="8">
        <v>3.0</v>
      </c>
      <c r="C197" s="191">
        <v>238644.0</v>
      </c>
      <c r="D197" s="137" t="s">
        <v>2968</v>
      </c>
      <c r="E197" s="137" t="s">
        <v>445</v>
      </c>
      <c r="F197" s="137" t="s">
        <v>495</v>
      </c>
      <c r="G197" s="7" t="s">
        <v>13</v>
      </c>
      <c r="H197" s="7">
        <v>11.0</v>
      </c>
      <c r="I197" s="89" t="s">
        <v>205</v>
      </c>
      <c r="J197" s="137" t="s">
        <v>57</v>
      </c>
      <c r="K197" s="7">
        <v>4980.0</v>
      </c>
      <c r="L197" s="87" t="s">
        <v>2969</v>
      </c>
      <c r="M197" s="263"/>
      <c r="N197" s="272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>
      <c r="A198" s="7">
        <v>253.0</v>
      </c>
      <c r="B198" s="8">
        <v>4.0</v>
      </c>
      <c r="C198" s="191">
        <v>194893.0</v>
      </c>
      <c r="D198" s="137" t="s">
        <v>2970</v>
      </c>
      <c r="E198" s="137" t="s">
        <v>440</v>
      </c>
      <c r="F198" s="137" t="s">
        <v>2971</v>
      </c>
      <c r="G198" s="7" t="s">
        <v>13</v>
      </c>
      <c r="H198" s="7">
        <v>11.0</v>
      </c>
      <c r="I198" s="89" t="s">
        <v>77</v>
      </c>
      <c r="J198" s="137" t="s">
        <v>57</v>
      </c>
      <c r="K198" s="7">
        <v>4980.0</v>
      </c>
      <c r="L198" s="87" t="s">
        <v>2972</v>
      </c>
      <c r="M198" s="263"/>
      <c r="N198" s="272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>
      <c r="A199" s="7">
        <v>254.0</v>
      </c>
      <c r="B199" s="8">
        <v>5.0</v>
      </c>
      <c r="C199" s="191">
        <v>194895.0</v>
      </c>
      <c r="D199" s="137" t="s">
        <v>276</v>
      </c>
      <c r="E199" s="137" t="s">
        <v>440</v>
      </c>
      <c r="F199" s="137" t="s">
        <v>2973</v>
      </c>
      <c r="G199" s="7" t="s">
        <v>13</v>
      </c>
      <c r="H199" s="7">
        <v>11.0</v>
      </c>
      <c r="I199" s="89" t="s">
        <v>77</v>
      </c>
      <c r="J199" s="137" t="s">
        <v>57</v>
      </c>
      <c r="K199" s="7">
        <v>4980.0</v>
      </c>
      <c r="L199" s="87" t="s">
        <v>2974</v>
      </c>
      <c r="M199" s="263"/>
      <c r="N199" s="272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>
      <c r="A200" s="7">
        <v>255.0</v>
      </c>
      <c r="B200" s="8">
        <v>6.0</v>
      </c>
      <c r="C200" s="191">
        <v>224006.0</v>
      </c>
      <c r="D200" s="137" t="s">
        <v>62</v>
      </c>
      <c r="E200" s="137" t="s">
        <v>430</v>
      </c>
      <c r="F200" s="137" t="s">
        <v>2975</v>
      </c>
      <c r="G200" s="7" t="s">
        <v>13</v>
      </c>
      <c r="H200" s="7">
        <v>11.0</v>
      </c>
      <c r="I200" s="89" t="s">
        <v>205</v>
      </c>
      <c r="J200" s="137" t="s">
        <v>57</v>
      </c>
      <c r="K200" s="7">
        <v>4980.0</v>
      </c>
      <c r="L200" s="87" t="s">
        <v>2976</v>
      </c>
      <c r="M200" s="89" t="s">
        <v>530</v>
      </c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>
      <c r="A201" s="7">
        <v>256.0</v>
      </c>
      <c r="B201" s="8">
        <v>7.0</v>
      </c>
      <c r="C201" s="191">
        <v>235003.0</v>
      </c>
      <c r="D201" s="137" t="s">
        <v>2977</v>
      </c>
      <c r="E201" s="137" t="s">
        <v>2978</v>
      </c>
      <c r="F201" s="137" t="s">
        <v>76</v>
      </c>
      <c r="G201" s="7" t="s">
        <v>13</v>
      </c>
      <c r="H201" s="7">
        <v>11.0</v>
      </c>
      <c r="I201" s="89" t="s">
        <v>77</v>
      </c>
      <c r="J201" s="137" t="s">
        <v>57</v>
      </c>
      <c r="K201" s="7">
        <v>4980.0</v>
      </c>
      <c r="L201" s="87" t="s">
        <v>2979</v>
      </c>
      <c r="M201" s="89" t="s">
        <v>530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>
      <c r="A202" s="7">
        <v>257.0</v>
      </c>
      <c r="B202" s="8">
        <v>8.0</v>
      </c>
      <c r="C202" s="191">
        <v>237038.0</v>
      </c>
      <c r="D202" s="137" t="s">
        <v>241</v>
      </c>
      <c r="E202" s="137" t="s">
        <v>366</v>
      </c>
      <c r="F202" s="137" t="s">
        <v>2980</v>
      </c>
      <c r="G202" s="7" t="s">
        <v>13</v>
      </c>
      <c r="H202" s="7">
        <v>11.0</v>
      </c>
      <c r="I202" s="89" t="s">
        <v>110</v>
      </c>
      <c r="J202" s="137" t="s">
        <v>57</v>
      </c>
      <c r="K202" s="7">
        <v>4980.0</v>
      </c>
      <c r="L202" s="87" t="s">
        <v>2981</v>
      </c>
      <c r="M202" s="89" t="s">
        <v>530</v>
      </c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>
      <c r="A203" s="7">
        <v>258.0</v>
      </c>
      <c r="B203" s="8">
        <v>9.0</v>
      </c>
      <c r="C203" s="191">
        <v>238296.0</v>
      </c>
      <c r="D203" s="137" t="s">
        <v>1558</v>
      </c>
      <c r="E203" s="137" t="s">
        <v>812</v>
      </c>
      <c r="F203" s="137" t="s">
        <v>2982</v>
      </c>
      <c r="G203" s="7" t="s">
        <v>13</v>
      </c>
      <c r="H203" s="7">
        <v>11.0</v>
      </c>
      <c r="I203" s="89" t="s">
        <v>205</v>
      </c>
      <c r="J203" s="137" t="s">
        <v>57</v>
      </c>
      <c r="K203" s="7">
        <v>4980.0</v>
      </c>
      <c r="L203" s="87" t="s">
        <v>2983</v>
      </c>
      <c r="M203" s="89" t="s">
        <v>530</v>
      </c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>
      <c r="A204" s="7">
        <v>259.0</v>
      </c>
      <c r="B204" s="8">
        <v>10.0</v>
      </c>
      <c r="C204" s="191">
        <v>227242.0</v>
      </c>
      <c r="D204" s="137" t="s">
        <v>320</v>
      </c>
      <c r="E204" s="137" t="s">
        <v>2984</v>
      </c>
      <c r="F204" s="137" t="s">
        <v>118</v>
      </c>
      <c r="G204" s="7" t="s">
        <v>13</v>
      </c>
      <c r="H204" s="7">
        <v>11.0</v>
      </c>
      <c r="I204" s="89" t="s">
        <v>90</v>
      </c>
      <c r="J204" s="137" t="s">
        <v>57</v>
      </c>
      <c r="K204" s="7">
        <v>4980.0</v>
      </c>
      <c r="L204" s="87" t="s">
        <v>2985</v>
      </c>
      <c r="M204" s="89" t="s">
        <v>530</v>
      </c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>
      <c r="A205" s="7">
        <v>260.0</v>
      </c>
      <c r="B205" s="8">
        <v>11.0</v>
      </c>
      <c r="C205" s="191">
        <v>233450.0</v>
      </c>
      <c r="D205" s="137" t="s">
        <v>302</v>
      </c>
      <c r="E205" s="137" t="s">
        <v>977</v>
      </c>
      <c r="F205" s="137" t="s">
        <v>2986</v>
      </c>
      <c r="G205" s="7" t="s">
        <v>13</v>
      </c>
      <c r="H205" s="7">
        <v>11.0</v>
      </c>
      <c r="I205" s="89" t="s">
        <v>119</v>
      </c>
      <c r="J205" s="137" t="s">
        <v>57</v>
      </c>
      <c r="K205" s="7">
        <v>4980.0</v>
      </c>
      <c r="L205" s="87" t="s">
        <v>2987</v>
      </c>
      <c r="M205" s="263"/>
      <c r="N205" s="272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>
      <c r="A206" s="7">
        <v>261.0</v>
      </c>
      <c r="B206" s="8">
        <v>12.0</v>
      </c>
      <c r="C206" s="191">
        <v>233570.0</v>
      </c>
      <c r="D206" s="137" t="s">
        <v>773</v>
      </c>
      <c r="E206" s="137" t="s">
        <v>2988</v>
      </c>
      <c r="F206" s="137" t="s">
        <v>1844</v>
      </c>
      <c r="G206" s="7" t="s">
        <v>22</v>
      </c>
      <c r="H206" s="7">
        <v>11.0</v>
      </c>
      <c r="I206" s="89" t="s">
        <v>201</v>
      </c>
      <c r="J206" s="137" t="s">
        <v>57</v>
      </c>
      <c r="K206" s="7">
        <v>4980.0</v>
      </c>
      <c r="L206" s="87" t="s">
        <v>2989</v>
      </c>
      <c r="M206" s="263"/>
      <c r="N206" s="272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>
      <c r="A207" s="7">
        <v>262.0</v>
      </c>
      <c r="B207" s="8">
        <v>13.0</v>
      </c>
      <c r="C207" s="191">
        <v>234726.0</v>
      </c>
      <c r="D207" s="137" t="s">
        <v>1495</v>
      </c>
      <c r="E207" s="137" t="s">
        <v>2990</v>
      </c>
      <c r="F207" s="137" t="s">
        <v>495</v>
      </c>
      <c r="G207" s="7" t="s">
        <v>22</v>
      </c>
      <c r="H207" s="7">
        <v>11.0</v>
      </c>
      <c r="I207" s="89" t="s">
        <v>194</v>
      </c>
      <c r="J207" s="137" t="s">
        <v>57</v>
      </c>
      <c r="K207" s="7">
        <v>4980.0</v>
      </c>
      <c r="L207" s="87" t="s">
        <v>2991</v>
      </c>
      <c r="M207" s="89" t="s">
        <v>2992</v>
      </c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>
      <c r="A208" s="7">
        <v>263.0</v>
      </c>
      <c r="B208" s="8">
        <v>14.0</v>
      </c>
      <c r="C208" s="191">
        <v>234985.0</v>
      </c>
      <c r="D208" s="137" t="s">
        <v>164</v>
      </c>
      <c r="E208" s="137" t="s">
        <v>888</v>
      </c>
      <c r="F208" s="137" t="s">
        <v>1575</v>
      </c>
      <c r="G208" s="7" t="s">
        <v>22</v>
      </c>
      <c r="H208" s="7">
        <v>11.0</v>
      </c>
      <c r="I208" s="89" t="s">
        <v>56</v>
      </c>
      <c r="J208" s="137" t="s">
        <v>57</v>
      </c>
      <c r="K208" s="7">
        <v>4980.0</v>
      </c>
      <c r="L208" s="87" t="s">
        <v>2993</v>
      </c>
      <c r="M208" s="263"/>
      <c r="N208" s="272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>
      <c r="A209" s="7">
        <v>264.0</v>
      </c>
      <c r="B209" s="8">
        <v>15.0</v>
      </c>
      <c r="C209" s="191">
        <v>221782.0</v>
      </c>
      <c r="D209" s="137" t="s">
        <v>928</v>
      </c>
      <c r="E209" s="137" t="s">
        <v>465</v>
      </c>
      <c r="F209" s="137" t="s">
        <v>2994</v>
      </c>
      <c r="G209" s="7" t="s">
        <v>22</v>
      </c>
      <c r="H209" s="7">
        <v>11.0</v>
      </c>
      <c r="I209" s="89" t="s">
        <v>205</v>
      </c>
      <c r="J209" s="137" t="s">
        <v>57</v>
      </c>
      <c r="K209" s="7">
        <v>4980.0</v>
      </c>
      <c r="L209" s="87" t="s">
        <v>2995</v>
      </c>
      <c r="M209" s="89" t="s">
        <v>2992</v>
      </c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>
      <c r="A210" s="7">
        <v>265.0</v>
      </c>
      <c r="B210" s="8">
        <v>16.0</v>
      </c>
      <c r="C210" s="191">
        <v>239728.0</v>
      </c>
      <c r="D210" s="137" t="s">
        <v>2996</v>
      </c>
      <c r="E210" s="137" t="s">
        <v>2997</v>
      </c>
      <c r="F210" s="137" t="s">
        <v>2998</v>
      </c>
      <c r="G210" s="7" t="s">
        <v>22</v>
      </c>
      <c r="H210" s="7">
        <v>11.0</v>
      </c>
      <c r="I210" s="89" t="s">
        <v>232</v>
      </c>
      <c r="J210" s="137" t="s">
        <v>57</v>
      </c>
      <c r="K210" s="7">
        <v>4980.0</v>
      </c>
      <c r="L210" s="87" t="s">
        <v>2999</v>
      </c>
      <c r="M210" s="263"/>
      <c r="N210" s="272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>
      <c r="A211" s="7">
        <v>266.0</v>
      </c>
      <c r="B211" s="8">
        <v>17.0</v>
      </c>
      <c r="C211" s="191">
        <v>251285.0</v>
      </c>
      <c r="D211" s="137" t="s">
        <v>3000</v>
      </c>
      <c r="E211" s="137" t="s">
        <v>310</v>
      </c>
      <c r="F211" s="137" t="s">
        <v>865</v>
      </c>
      <c r="G211" s="7" t="s">
        <v>13</v>
      </c>
      <c r="H211" s="7">
        <v>12.0</v>
      </c>
      <c r="I211" s="89" t="s">
        <v>608</v>
      </c>
      <c r="J211" s="137" t="s">
        <v>57</v>
      </c>
      <c r="K211" s="7">
        <v>4980.0</v>
      </c>
      <c r="L211" s="87" t="s">
        <v>3001</v>
      </c>
      <c r="M211" s="89" t="s">
        <v>530</v>
      </c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>
      <c r="A212" s="7">
        <v>268.0</v>
      </c>
      <c r="B212" s="8">
        <v>19.0</v>
      </c>
      <c r="C212" s="191">
        <v>252479.0</v>
      </c>
      <c r="D212" s="137" t="s">
        <v>58</v>
      </c>
      <c r="E212" s="137" t="s">
        <v>3003</v>
      </c>
      <c r="F212" s="137" t="s">
        <v>84</v>
      </c>
      <c r="G212" s="7" t="s">
        <v>13</v>
      </c>
      <c r="H212" s="7">
        <v>12.0</v>
      </c>
      <c r="I212" s="89" t="s">
        <v>119</v>
      </c>
      <c r="J212" s="137" t="s">
        <v>57</v>
      </c>
      <c r="K212" s="7">
        <v>4980.0</v>
      </c>
      <c r="L212" s="87" t="s">
        <v>3004</v>
      </c>
      <c r="M212" s="89" t="s">
        <v>530</v>
      </c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>
      <c r="A213" s="7">
        <v>269.0</v>
      </c>
      <c r="B213" s="8">
        <v>20.0</v>
      </c>
      <c r="C213" s="191">
        <v>260761.0</v>
      </c>
      <c r="D213" s="137" t="s">
        <v>302</v>
      </c>
      <c r="E213" s="137" t="s">
        <v>339</v>
      </c>
      <c r="F213" s="137" t="s">
        <v>3005</v>
      </c>
      <c r="G213" s="7" t="s">
        <v>13</v>
      </c>
      <c r="H213" s="7">
        <v>12.0</v>
      </c>
      <c r="I213" s="89" t="s">
        <v>182</v>
      </c>
      <c r="J213" s="137" t="s">
        <v>57</v>
      </c>
      <c r="K213" s="7">
        <v>4980.0</v>
      </c>
      <c r="L213" s="87" t="s">
        <v>3006</v>
      </c>
      <c r="M213" s="89" t="s">
        <v>530</v>
      </c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>
      <c r="A214" s="7">
        <v>270.0</v>
      </c>
      <c r="B214" s="8">
        <v>21.0</v>
      </c>
      <c r="C214" s="191">
        <v>227144.0</v>
      </c>
      <c r="D214" s="137" t="s">
        <v>3007</v>
      </c>
      <c r="E214" s="137" t="s">
        <v>25</v>
      </c>
      <c r="F214" s="137" t="s">
        <v>448</v>
      </c>
      <c r="G214" s="7" t="s">
        <v>13</v>
      </c>
      <c r="H214" s="7">
        <v>12.0</v>
      </c>
      <c r="I214" s="89" t="s">
        <v>194</v>
      </c>
      <c r="J214" s="137" t="s">
        <v>57</v>
      </c>
      <c r="K214" s="7">
        <v>4980.0</v>
      </c>
      <c r="L214" s="87" t="s">
        <v>3008</v>
      </c>
      <c r="M214" s="263"/>
      <c r="N214" s="272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>
      <c r="A215" s="7">
        <v>271.0</v>
      </c>
      <c r="B215" s="8">
        <v>22.0</v>
      </c>
      <c r="C215" s="191">
        <v>259228.0</v>
      </c>
      <c r="D215" s="137" t="s">
        <v>3009</v>
      </c>
      <c r="E215" s="137" t="s">
        <v>3010</v>
      </c>
      <c r="F215" s="137" t="s">
        <v>466</v>
      </c>
      <c r="G215" s="7" t="s">
        <v>13</v>
      </c>
      <c r="H215" s="7">
        <v>12.0</v>
      </c>
      <c r="I215" s="89" t="s">
        <v>56</v>
      </c>
      <c r="J215" s="137" t="s">
        <v>57</v>
      </c>
      <c r="K215" s="7">
        <v>4980.0</v>
      </c>
      <c r="L215" s="87" t="s">
        <v>3011</v>
      </c>
      <c r="M215" s="89" t="s">
        <v>530</v>
      </c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>
      <c r="A216" s="7">
        <v>272.0</v>
      </c>
      <c r="B216" s="8">
        <v>23.0</v>
      </c>
      <c r="C216" s="191">
        <v>253175.0</v>
      </c>
      <c r="D216" s="137" t="s">
        <v>276</v>
      </c>
      <c r="E216" s="137" t="s">
        <v>2248</v>
      </c>
      <c r="F216" s="137" t="s">
        <v>17</v>
      </c>
      <c r="G216" s="7" t="s">
        <v>13</v>
      </c>
      <c r="H216" s="7">
        <v>12.0</v>
      </c>
      <c r="I216" s="89" t="s">
        <v>14</v>
      </c>
      <c r="J216" s="137" t="s">
        <v>57</v>
      </c>
      <c r="K216" s="7">
        <v>4980.0</v>
      </c>
      <c r="L216" s="87" t="s">
        <v>3012</v>
      </c>
      <c r="M216" s="263"/>
      <c r="N216" s="272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>
      <c r="A217" s="7">
        <v>273.0</v>
      </c>
      <c r="B217" s="8">
        <v>24.0</v>
      </c>
      <c r="C217" s="191">
        <v>260325.0</v>
      </c>
      <c r="D217" s="137" t="s">
        <v>589</v>
      </c>
      <c r="E217" s="137" t="s">
        <v>3013</v>
      </c>
      <c r="F217" s="137" t="s">
        <v>3014</v>
      </c>
      <c r="G217" s="7" t="s">
        <v>13</v>
      </c>
      <c r="H217" s="7">
        <v>12.0</v>
      </c>
      <c r="I217" s="89" t="s">
        <v>3015</v>
      </c>
      <c r="J217" s="137" t="s">
        <v>57</v>
      </c>
      <c r="K217" s="7">
        <v>4980.0</v>
      </c>
      <c r="L217" s="87" t="s">
        <v>3016</v>
      </c>
      <c r="M217" s="263"/>
      <c r="N217" s="272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>
      <c r="A218" s="7">
        <v>274.0</v>
      </c>
      <c r="B218" s="8">
        <v>25.0</v>
      </c>
      <c r="C218" s="191">
        <v>261306.0</v>
      </c>
      <c r="D218" s="137" t="s">
        <v>3017</v>
      </c>
      <c r="E218" s="137" t="s">
        <v>2826</v>
      </c>
      <c r="F218" s="137" t="s">
        <v>1008</v>
      </c>
      <c r="G218" s="7" t="s">
        <v>13</v>
      </c>
      <c r="H218" s="7">
        <v>12.0</v>
      </c>
      <c r="I218" s="89" t="s">
        <v>205</v>
      </c>
      <c r="J218" s="137" t="s">
        <v>57</v>
      </c>
      <c r="K218" s="7">
        <v>4980.0</v>
      </c>
      <c r="L218" s="87" t="s">
        <v>3018</v>
      </c>
      <c r="M218" s="263"/>
      <c r="N218" s="272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>
      <c r="A219" s="7">
        <v>275.0</v>
      </c>
      <c r="B219" s="8">
        <v>26.0</v>
      </c>
      <c r="C219" s="191">
        <v>251686.0</v>
      </c>
      <c r="D219" s="137" t="s">
        <v>173</v>
      </c>
      <c r="E219" s="137" t="s">
        <v>953</v>
      </c>
      <c r="F219" s="137" t="s">
        <v>473</v>
      </c>
      <c r="G219" s="7" t="s">
        <v>13</v>
      </c>
      <c r="H219" s="7">
        <v>12.0</v>
      </c>
      <c r="I219" s="89" t="s">
        <v>205</v>
      </c>
      <c r="J219" s="137" t="s">
        <v>57</v>
      </c>
      <c r="K219" s="7">
        <v>4980.0</v>
      </c>
      <c r="L219" s="87" t="s">
        <v>3019</v>
      </c>
      <c r="M219" s="263"/>
      <c r="N219" s="272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>
      <c r="A220" s="7">
        <v>276.0</v>
      </c>
      <c r="B220" s="8">
        <v>27.0</v>
      </c>
      <c r="C220" s="191">
        <v>264272.0</v>
      </c>
      <c r="D220" s="137" t="s">
        <v>3020</v>
      </c>
      <c r="E220" s="137" t="s">
        <v>358</v>
      </c>
      <c r="F220" s="137" t="s">
        <v>486</v>
      </c>
      <c r="G220" s="7" t="s">
        <v>22</v>
      </c>
      <c r="H220" s="7">
        <v>12.0</v>
      </c>
      <c r="I220" s="89" t="s">
        <v>98</v>
      </c>
      <c r="J220" s="137" t="s">
        <v>57</v>
      </c>
      <c r="K220" s="7">
        <v>4980.0</v>
      </c>
      <c r="L220" s="87" t="s">
        <v>3021</v>
      </c>
      <c r="M220" s="263"/>
      <c r="N220" s="272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>
      <c r="A221" s="7">
        <v>277.0</v>
      </c>
      <c r="B221" s="8">
        <v>28.0</v>
      </c>
      <c r="C221" s="191">
        <v>255168.0</v>
      </c>
      <c r="D221" s="137" t="s">
        <v>2952</v>
      </c>
      <c r="E221" s="137" t="s">
        <v>1186</v>
      </c>
      <c r="F221" s="137" t="s">
        <v>310</v>
      </c>
      <c r="G221" s="7" t="s">
        <v>22</v>
      </c>
      <c r="H221" s="7">
        <v>12.0</v>
      </c>
      <c r="I221" s="89" t="s">
        <v>61</v>
      </c>
      <c r="J221" s="137" t="s">
        <v>57</v>
      </c>
      <c r="K221" s="7">
        <v>4980.0</v>
      </c>
      <c r="L221" s="87" t="s">
        <v>3022</v>
      </c>
      <c r="M221" s="89" t="s">
        <v>480</v>
      </c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>
      <c r="A222" s="7">
        <v>278.0</v>
      </c>
      <c r="B222" s="8">
        <v>29.0</v>
      </c>
      <c r="C222" s="191">
        <v>241309.0</v>
      </c>
      <c r="D222" s="137" t="s">
        <v>3023</v>
      </c>
      <c r="E222" s="137" t="s">
        <v>17</v>
      </c>
      <c r="F222" s="137" t="s">
        <v>694</v>
      </c>
      <c r="G222" s="7" t="s">
        <v>22</v>
      </c>
      <c r="H222" s="7">
        <v>12.0</v>
      </c>
      <c r="I222" s="89" t="s">
        <v>194</v>
      </c>
      <c r="J222" s="137" t="s">
        <v>57</v>
      </c>
      <c r="K222" s="7">
        <v>4980.0</v>
      </c>
      <c r="L222" s="87" t="s">
        <v>3024</v>
      </c>
      <c r="M222" s="89" t="s">
        <v>480</v>
      </c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>
      <c r="A223" s="7">
        <v>279.0</v>
      </c>
      <c r="B223" s="8">
        <v>30.0</v>
      </c>
      <c r="C223" s="191">
        <v>259731.0</v>
      </c>
      <c r="D223" s="137" t="s">
        <v>3025</v>
      </c>
      <c r="E223" s="137" t="s">
        <v>3026</v>
      </c>
      <c r="F223" s="137" t="s">
        <v>1588</v>
      </c>
      <c r="G223" s="7" t="s">
        <v>22</v>
      </c>
      <c r="H223" s="7">
        <v>12.0</v>
      </c>
      <c r="I223" s="140" t="s">
        <v>511</v>
      </c>
      <c r="J223" s="137" t="s">
        <v>57</v>
      </c>
      <c r="K223" s="7">
        <v>4980.0</v>
      </c>
      <c r="L223" s="87" t="s">
        <v>3027</v>
      </c>
      <c r="M223" s="89" t="s">
        <v>2992</v>
      </c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>
      <c r="A224" s="7">
        <v>280.0</v>
      </c>
      <c r="B224" s="8">
        <v>31.0</v>
      </c>
      <c r="C224" s="191">
        <v>261894.0</v>
      </c>
      <c r="D224" s="137" t="s">
        <v>2418</v>
      </c>
      <c r="E224" s="137" t="s">
        <v>3028</v>
      </c>
      <c r="F224" s="137" t="s">
        <v>857</v>
      </c>
      <c r="G224" s="7" t="s">
        <v>22</v>
      </c>
      <c r="H224" s="7">
        <v>12.0</v>
      </c>
      <c r="I224" s="185" t="s">
        <v>359</v>
      </c>
      <c r="J224" s="137" t="s">
        <v>57</v>
      </c>
      <c r="K224" s="7">
        <v>4980.0</v>
      </c>
      <c r="L224" s="87" t="s">
        <v>3029</v>
      </c>
      <c r="M224" s="89" t="s">
        <v>480</v>
      </c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>
      <c r="A225" s="7">
        <v>281.0</v>
      </c>
      <c r="B225" s="8">
        <v>32.0</v>
      </c>
      <c r="C225" s="191">
        <v>262185.0</v>
      </c>
      <c r="D225" s="137" t="s">
        <v>480</v>
      </c>
      <c r="E225" s="137" t="s">
        <v>837</v>
      </c>
      <c r="F225" s="137" t="s">
        <v>1580</v>
      </c>
      <c r="G225" s="7" t="s">
        <v>22</v>
      </c>
      <c r="H225" s="7">
        <v>12.0</v>
      </c>
      <c r="I225" s="89" t="s">
        <v>77</v>
      </c>
      <c r="J225" s="137" t="s">
        <v>57</v>
      </c>
      <c r="K225" s="7">
        <v>4980.0</v>
      </c>
      <c r="L225" s="87" t="s">
        <v>3030</v>
      </c>
      <c r="M225" s="89" t="s">
        <v>2992</v>
      </c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>
      <c r="A226" s="7">
        <v>283.0</v>
      </c>
      <c r="B226" s="8">
        <v>34.0</v>
      </c>
      <c r="C226" s="191" t="s">
        <v>3031</v>
      </c>
      <c r="D226" s="137" t="s">
        <v>3032</v>
      </c>
      <c r="E226" s="137" t="s">
        <v>2988</v>
      </c>
      <c r="F226" s="137" t="s">
        <v>1844</v>
      </c>
      <c r="G226" s="7" t="s">
        <v>13</v>
      </c>
      <c r="H226" s="7">
        <v>13.0</v>
      </c>
      <c r="I226" s="89" t="s">
        <v>64</v>
      </c>
      <c r="J226" s="137" t="s">
        <v>57</v>
      </c>
      <c r="K226" s="7">
        <v>4980.0</v>
      </c>
      <c r="L226" s="249" t="s">
        <v>3033</v>
      </c>
      <c r="M226" s="263"/>
      <c r="N226" s="272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>
      <c r="A227" s="7">
        <v>286.0</v>
      </c>
      <c r="B227" s="8">
        <v>37.0</v>
      </c>
      <c r="C227" s="191" t="s">
        <v>3035</v>
      </c>
      <c r="D227" s="137" t="s">
        <v>69</v>
      </c>
      <c r="E227" s="137" t="s">
        <v>3036</v>
      </c>
      <c r="F227" s="137" t="s">
        <v>567</v>
      </c>
      <c r="G227" s="7" t="s">
        <v>13</v>
      </c>
      <c r="H227" s="7">
        <v>13.0</v>
      </c>
      <c r="I227" s="89" t="s">
        <v>655</v>
      </c>
      <c r="J227" s="137" t="s">
        <v>57</v>
      </c>
      <c r="K227" s="7">
        <v>4980.0</v>
      </c>
      <c r="L227" s="87" t="s">
        <v>3037</v>
      </c>
      <c r="M227" s="263"/>
      <c r="N227" s="272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>
      <c r="A228" s="7">
        <v>287.0</v>
      </c>
      <c r="B228" s="8">
        <v>38.0</v>
      </c>
      <c r="C228" s="191" t="s">
        <v>3038</v>
      </c>
      <c r="D228" s="137" t="s">
        <v>3039</v>
      </c>
      <c r="E228" s="137" t="s">
        <v>3040</v>
      </c>
      <c r="F228" s="137" t="s">
        <v>3041</v>
      </c>
      <c r="G228" s="7" t="s">
        <v>13</v>
      </c>
      <c r="H228" s="7">
        <v>13.0</v>
      </c>
      <c r="I228" s="185" t="s">
        <v>359</v>
      </c>
      <c r="J228" s="137" t="s">
        <v>57</v>
      </c>
      <c r="K228" s="7">
        <v>4980.0</v>
      </c>
      <c r="L228" s="87" t="s">
        <v>3042</v>
      </c>
      <c r="M228" s="89" t="s">
        <v>530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>
      <c r="A229" s="7">
        <v>288.0</v>
      </c>
      <c r="B229" s="8">
        <v>39.0</v>
      </c>
      <c r="C229" s="191" t="s">
        <v>3043</v>
      </c>
      <c r="D229" s="137" t="s">
        <v>3044</v>
      </c>
      <c r="E229" s="137" t="s">
        <v>3003</v>
      </c>
      <c r="F229" s="137" t="s">
        <v>84</v>
      </c>
      <c r="G229" s="7" t="s">
        <v>13</v>
      </c>
      <c r="H229" s="7">
        <v>13.0</v>
      </c>
      <c r="I229" s="89" t="s">
        <v>194</v>
      </c>
      <c r="J229" s="137" t="s">
        <v>57</v>
      </c>
      <c r="K229" s="7">
        <v>4980.0</v>
      </c>
      <c r="L229" s="249" t="s">
        <v>3045</v>
      </c>
      <c r="M229" s="89" t="s">
        <v>530</v>
      </c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>
      <c r="A230" s="7">
        <v>290.0</v>
      </c>
      <c r="B230" s="8">
        <v>41.0</v>
      </c>
      <c r="C230" s="191" t="s">
        <v>3047</v>
      </c>
      <c r="D230" s="137" t="s">
        <v>3048</v>
      </c>
      <c r="E230" s="137" t="s">
        <v>37</v>
      </c>
      <c r="F230" s="137" t="s">
        <v>3049</v>
      </c>
      <c r="G230" s="7" t="s">
        <v>13</v>
      </c>
      <c r="H230" s="7">
        <v>13.0</v>
      </c>
      <c r="I230" s="89" t="s">
        <v>275</v>
      </c>
      <c r="J230" s="137" t="s">
        <v>57</v>
      </c>
      <c r="K230" s="7">
        <v>4980.0</v>
      </c>
      <c r="L230" s="249" t="s">
        <v>3050</v>
      </c>
      <c r="M230" s="89" t="s">
        <v>530</v>
      </c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>
      <c r="A231" s="7">
        <v>292.0</v>
      </c>
      <c r="B231" s="8">
        <v>43.0</v>
      </c>
      <c r="C231" s="191" t="s">
        <v>3053</v>
      </c>
      <c r="D231" s="137" t="s">
        <v>863</v>
      </c>
      <c r="E231" s="137" t="s">
        <v>3054</v>
      </c>
      <c r="F231" s="137" t="s">
        <v>3055</v>
      </c>
      <c r="G231" s="7" t="s">
        <v>13</v>
      </c>
      <c r="H231" s="7">
        <v>13.0</v>
      </c>
      <c r="I231" s="89" t="s">
        <v>98</v>
      </c>
      <c r="J231" s="137" t="s">
        <v>57</v>
      </c>
      <c r="K231" s="7">
        <v>4980.0</v>
      </c>
      <c r="L231" s="87" t="s">
        <v>3056</v>
      </c>
      <c r="M231" s="263"/>
      <c r="N231" s="272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>
      <c r="A232" s="7">
        <v>293.0</v>
      </c>
      <c r="B232" s="8">
        <v>44.0</v>
      </c>
      <c r="C232" s="191" t="s">
        <v>3057</v>
      </c>
      <c r="D232" s="137" t="s">
        <v>420</v>
      </c>
      <c r="E232" s="137" t="s">
        <v>3058</v>
      </c>
      <c r="F232" s="137" t="s">
        <v>1214</v>
      </c>
      <c r="G232" s="7" t="s">
        <v>13</v>
      </c>
      <c r="H232" s="7">
        <v>13.0</v>
      </c>
      <c r="I232" s="89" t="s">
        <v>81</v>
      </c>
      <c r="J232" s="137" t="s">
        <v>57</v>
      </c>
      <c r="K232" s="7">
        <v>4980.0</v>
      </c>
      <c r="L232" s="87" t="s">
        <v>3059</v>
      </c>
      <c r="M232" s="263"/>
      <c r="N232" s="272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>
      <c r="A233" s="7">
        <v>294.0</v>
      </c>
      <c r="B233" s="8">
        <v>45.0</v>
      </c>
      <c r="C233" s="191" t="s">
        <v>3060</v>
      </c>
      <c r="D233" s="137" t="s">
        <v>589</v>
      </c>
      <c r="E233" s="137" t="s">
        <v>3061</v>
      </c>
      <c r="F233" s="137" t="s">
        <v>76</v>
      </c>
      <c r="G233" s="7" t="s">
        <v>13</v>
      </c>
      <c r="H233" s="7">
        <v>13.0</v>
      </c>
      <c r="I233" s="89" t="s">
        <v>3062</v>
      </c>
      <c r="J233" s="137" t="s">
        <v>57</v>
      </c>
      <c r="K233" s="7">
        <v>4980.0</v>
      </c>
      <c r="L233" s="249" t="s">
        <v>3063</v>
      </c>
      <c r="M233" s="89" t="s">
        <v>530</v>
      </c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>
      <c r="A234" s="7">
        <v>297.0</v>
      </c>
      <c r="B234" s="8">
        <v>48.0</v>
      </c>
      <c r="C234" s="191" t="s">
        <v>3065</v>
      </c>
      <c r="D234" s="137" t="s">
        <v>484</v>
      </c>
      <c r="E234" s="137" t="s">
        <v>964</v>
      </c>
      <c r="F234" s="137" t="s">
        <v>1478</v>
      </c>
      <c r="G234" s="7" t="s">
        <v>13</v>
      </c>
      <c r="H234" s="7">
        <v>13.0</v>
      </c>
      <c r="I234" s="89" t="s">
        <v>201</v>
      </c>
      <c r="J234" s="137" t="s">
        <v>57</v>
      </c>
      <c r="K234" s="7">
        <v>4980.0</v>
      </c>
      <c r="L234" s="87" t="s">
        <v>3066</v>
      </c>
      <c r="M234" s="89" t="s">
        <v>530</v>
      </c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>
      <c r="A235" s="7">
        <v>298.0</v>
      </c>
      <c r="B235" s="8">
        <v>49.0</v>
      </c>
      <c r="C235" s="191" t="s">
        <v>3067</v>
      </c>
      <c r="D235" s="137" t="s">
        <v>3068</v>
      </c>
      <c r="E235" s="137" t="s">
        <v>837</v>
      </c>
      <c r="F235" s="137" t="s">
        <v>55</v>
      </c>
      <c r="G235" s="7" t="s">
        <v>13</v>
      </c>
      <c r="H235" s="7">
        <v>13.0</v>
      </c>
      <c r="I235" s="89" t="s">
        <v>1757</v>
      </c>
      <c r="J235" s="137" t="s">
        <v>57</v>
      </c>
      <c r="K235" s="7">
        <v>4980.0</v>
      </c>
      <c r="L235" s="249" t="s">
        <v>3069</v>
      </c>
      <c r="M235" s="263"/>
      <c r="N235" s="272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>
      <c r="A236" s="7">
        <v>300.0</v>
      </c>
      <c r="B236" s="8">
        <v>51.0</v>
      </c>
      <c r="C236" s="191" t="s">
        <v>3073</v>
      </c>
      <c r="D236" s="137" t="s">
        <v>3074</v>
      </c>
      <c r="E236" s="137" t="s">
        <v>3075</v>
      </c>
      <c r="F236" s="137" t="s">
        <v>143</v>
      </c>
      <c r="G236" s="7" t="s">
        <v>13</v>
      </c>
      <c r="H236" s="7">
        <v>13.0</v>
      </c>
      <c r="I236" s="89" t="s">
        <v>182</v>
      </c>
      <c r="J236" s="137" t="s">
        <v>57</v>
      </c>
      <c r="K236" s="7">
        <v>4980.0</v>
      </c>
      <c r="L236" s="249" t="s">
        <v>3076</v>
      </c>
      <c r="M236" s="89" t="s">
        <v>530</v>
      </c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>
      <c r="A237" s="7">
        <v>301.0</v>
      </c>
      <c r="B237" s="8">
        <v>52.0</v>
      </c>
      <c r="C237" s="191" t="s">
        <v>3077</v>
      </c>
      <c r="D237" s="137" t="s">
        <v>173</v>
      </c>
      <c r="E237" s="137" t="s">
        <v>3078</v>
      </c>
      <c r="F237" s="137" t="s">
        <v>3079</v>
      </c>
      <c r="G237" s="7" t="s">
        <v>13</v>
      </c>
      <c r="H237" s="7">
        <v>13.0</v>
      </c>
      <c r="I237" s="89" t="s">
        <v>205</v>
      </c>
      <c r="J237" s="137" t="s">
        <v>57</v>
      </c>
      <c r="K237" s="7">
        <v>4980.0</v>
      </c>
      <c r="L237" s="249" t="s">
        <v>3080</v>
      </c>
      <c r="M237" s="89" t="s">
        <v>530</v>
      </c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>
      <c r="A238" s="7">
        <v>302.0</v>
      </c>
      <c r="B238" s="8">
        <v>53.0</v>
      </c>
      <c r="C238" s="191" t="s">
        <v>3081</v>
      </c>
      <c r="D238" s="137" t="s">
        <v>3082</v>
      </c>
      <c r="E238" s="137" t="s">
        <v>88</v>
      </c>
      <c r="F238" s="137" t="s">
        <v>150</v>
      </c>
      <c r="G238" s="7" t="s">
        <v>22</v>
      </c>
      <c r="H238" s="7">
        <v>13.0</v>
      </c>
      <c r="I238" s="89" t="s">
        <v>56</v>
      </c>
      <c r="J238" s="137" t="s">
        <v>57</v>
      </c>
      <c r="K238" s="7">
        <v>4980.0</v>
      </c>
      <c r="L238" s="87" t="s">
        <v>3083</v>
      </c>
      <c r="M238" s="89" t="s">
        <v>480</v>
      </c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>
      <c r="A239" s="7">
        <v>303.0</v>
      </c>
      <c r="B239" s="8">
        <v>54.0</v>
      </c>
      <c r="C239" s="191" t="s">
        <v>3084</v>
      </c>
      <c r="D239" s="137" t="s">
        <v>476</v>
      </c>
      <c r="E239" s="137" t="s">
        <v>3085</v>
      </c>
      <c r="F239" s="137" t="s">
        <v>1048</v>
      </c>
      <c r="G239" s="7" t="s">
        <v>22</v>
      </c>
      <c r="H239" s="7">
        <v>13.0</v>
      </c>
      <c r="I239" s="89" t="s">
        <v>98</v>
      </c>
      <c r="J239" s="137" t="s">
        <v>57</v>
      </c>
      <c r="K239" s="7">
        <v>4980.0</v>
      </c>
      <c r="L239" s="249" t="s">
        <v>3086</v>
      </c>
      <c r="M239" s="89" t="s">
        <v>480</v>
      </c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>
      <c r="A240" s="7">
        <v>304.0</v>
      </c>
      <c r="B240" s="8">
        <v>55.0</v>
      </c>
      <c r="C240" s="191" t="s">
        <v>3087</v>
      </c>
      <c r="D240" s="137" t="s">
        <v>2442</v>
      </c>
      <c r="E240" s="137" t="s">
        <v>3088</v>
      </c>
      <c r="F240" s="137" t="s">
        <v>977</v>
      </c>
      <c r="G240" s="7" t="s">
        <v>22</v>
      </c>
      <c r="H240" s="7">
        <v>13.0</v>
      </c>
      <c r="I240" s="185" t="s">
        <v>359</v>
      </c>
      <c r="J240" s="137" t="s">
        <v>57</v>
      </c>
      <c r="K240" s="7">
        <v>4980.0</v>
      </c>
      <c r="L240" s="249" t="s">
        <v>3089</v>
      </c>
      <c r="M240" s="89" t="s">
        <v>480</v>
      </c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>
      <c r="A241" s="7">
        <v>305.0</v>
      </c>
      <c r="B241" s="8">
        <v>56.0</v>
      </c>
      <c r="C241" s="191" t="s">
        <v>3090</v>
      </c>
      <c r="D241" s="137" t="s">
        <v>509</v>
      </c>
      <c r="E241" s="137" t="s">
        <v>3091</v>
      </c>
      <c r="F241" s="137" t="s">
        <v>102</v>
      </c>
      <c r="G241" s="7" t="s">
        <v>22</v>
      </c>
      <c r="H241" s="7">
        <v>13.0</v>
      </c>
      <c r="I241" s="140" t="s">
        <v>511</v>
      </c>
      <c r="J241" s="137" t="s">
        <v>57</v>
      </c>
      <c r="K241" s="7">
        <v>4980.0</v>
      </c>
      <c r="L241" s="87" t="s">
        <v>3092</v>
      </c>
      <c r="M241" s="89" t="s">
        <v>480</v>
      </c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>
      <c r="A242" s="7">
        <v>306.0</v>
      </c>
      <c r="B242" s="8">
        <v>57.0</v>
      </c>
      <c r="C242" s="191" t="s">
        <v>3093</v>
      </c>
      <c r="D242" s="137" t="s">
        <v>286</v>
      </c>
      <c r="E242" s="137" t="s">
        <v>3094</v>
      </c>
      <c r="F242" s="137" t="s">
        <v>3095</v>
      </c>
      <c r="G242" s="7" t="s">
        <v>22</v>
      </c>
      <c r="H242" s="7">
        <v>13.0</v>
      </c>
      <c r="I242" s="89" t="s">
        <v>201</v>
      </c>
      <c r="J242" s="137" t="s">
        <v>57</v>
      </c>
      <c r="K242" s="7">
        <v>4980.0</v>
      </c>
      <c r="L242" s="87" t="s">
        <v>3096</v>
      </c>
      <c r="M242" s="89" t="s">
        <v>2992</v>
      </c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>
      <c r="A243" s="7">
        <v>307.0</v>
      </c>
      <c r="B243" s="8">
        <v>58.0</v>
      </c>
      <c r="C243" s="191" t="s">
        <v>3097</v>
      </c>
      <c r="D243" s="137" t="s">
        <v>2958</v>
      </c>
      <c r="E243" s="137" t="s">
        <v>3098</v>
      </c>
      <c r="F243" s="137" t="s">
        <v>375</v>
      </c>
      <c r="G243" s="7" t="s">
        <v>22</v>
      </c>
      <c r="H243" s="7">
        <v>13.0</v>
      </c>
      <c r="I243" s="89" t="s">
        <v>81</v>
      </c>
      <c r="J243" s="137" t="s">
        <v>57</v>
      </c>
      <c r="K243" s="7">
        <v>4980.0</v>
      </c>
      <c r="L243" s="87" t="s">
        <v>3099</v>
      </c>
      <c r="M243" s="263"/>
      <c r="N243" s="272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>
      <c r="A244" s="7">
        <v>308.0</v>
      </c>
      <c r="B244" s="8">
        <v>59.0</v>
      </c>
      <c r="C244" s="191" t="s">
        <v>3100</v>
      </c>
      <c r="D244" s="137" t="s">
        <v>1922</v>
      </c>
      <c r="E244" s="137" t="s">
        <v>3101</v>
      </c>
      <c r="F244" s="137" t="s">
        <v>1478</v>
      </c>
      <c r="G244" s="7" t="s">
        <v>22</v>
      </c>
      <c r="H244" s="7">
        <v>13.0</v>
      </c>
      <c r="I244" s="89" t="s">
        <v>194</v>
      </c>
      <c r="J244" s="137" t="s">
        <v>57</v>
      </c>
      <c r="K244" s="7">
        <v>4980.0</v>
      </c>
      <c r="L244" s="87" t="s">
        <v>3102</v>
      </c>
      <c r="M244" s="89" t="s">
        <v>480</v>
      </c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>
      <c r="A245" s="7">
        <v>309.0</v>
      </c>
      <c r="B245" s="8">
        <v>60.0</v>
      </c>
      <c r="C245" s="191" t="s">
        <v>3103</v>
      </c>
      <c r="D245" s="137" t="s">
        <v>153</v>
      </c>
      <c r="E245" s="137" t="s">
        <v>3104</v>
      </c>
      <c r="F245" s="137" t="s">
        <v>1474</v>
      </c>
      <c r="G245" s="7" t="s">
        <v>22</v>
      </c>
      <c r="H245" s="7">
        <v>13.0</v>
      </c>
      <c r="I245" s="89" t="s">
        <v>81</v>
      </c>
      <c r="J245" s="137" t="s">
        <v>57</v>
      </c>
      <c r="K245" s="7">
        <v>4980.0</v>
      </c>
      <c r="L245" s="87" t="s">
        <v>3105</v>
      </c>
      <c r="M245" s="89" t="s">
        <v>2992</v>
      </c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>
      <c r="A246" s="7">
        <v>310.0</v>
      </c>
      <c r="B246" s="8">
        <v>61.0</v>
      </c>
      <c r="C246" s="191" t="s">
        <v>3106</v>
      </c>
      <c r="D246" s="137" t="s">
        <v>207</v>
      </c>
      <c r="E246" s="137" t="s">
        <v>3107</v>
      </c>
      <c r="F246" s="137" t="s">
        <v>3108</v>
      </c>
      <c r="G246" s="7" t="s">
        <v>22</v>
      </c>
      <c r="H246" s="7">
        <v>13.0</v>
      </c>
      <c r="I246" s="89" t="s">
        <v>14</v>
      </c>
      <c r="J246" s="137" t="s">
        <v>57</v>
      </c>
      <c r="K246" s="7">
        <v>4980.0</v>
      </c>
      <c r="L246" s="87" t="s">
        <v>3109</v>
      </c>
      <c r="M246" s="89" t="s">
        <v>480</v>
      </c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>
      <c r="A247" s="7">
        <v>311.0</v>
      </c>
      <c r="B247" s="8">
        <v>62.0</v>
      </c>
      <c r="C247" s="191" t="s">
        <v>3110</v>
      </c>
      <c r="D247" s="137" t="s">
        <v>19</v>
      </c>
      <c r="E247" s="137" t="s">
        <v>774</v>
      </c>
      <c r="F247" s="137" t="s">
        <v>3111</v>
      </c>
      <c r="G247" s="7" t="s">
        <v>22</v>
      </c>
      <c r="H247" s="7">
        <v>13.0</v>
      </c>
      <c r="I247" s="89" t="s">
        <v>61</v>
      </c>
      <c r="J247" s="137" t="s">
        <v>57</v>
      </c>
      <c r="K247" s="7">
        <v>4980.0</v>
      </c>
      <c r="L247" s="87" t="s">
        <v>3112</v>
      </c>
      <c r="M247" s="89" t="s">
        <v>480</v>
      </c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>
      <c r="A248" s="7">
        <v>312.0</v>
      </c>
      <c r="B248" s="8">
        <v>63.0</v>
      </c>
      <c r="C248" s="191" t="s">
        <v>3113</v>
      </c>
      <c r="D248" s="137" t="s">
        <v>3114</v>
      </c>
      <c r="E248" s="137" t="s">
        <v>1073</v>
      </c>
      <c r="F248" s="137" t="s">
        <v>3115</v>
      </c>
      <c r="G248" s="7" t="s">
        <v>22</v>
      </c>
      <c r="H248" s="7">
        <v>13.0</v>
      </c>
      <c r="I248" s="89" t="s">
        <v>205</v>
      </c>
      <c r="J248" s="137" t="s">
        <v>57</v>
      </c>
      <c r="K248" s="7">
        <v>4980.0</v>
      </c>
      <c r="L248" s="249" t="s">
        <v>3116</v>
      </c>
      <c r="M248" s="89" t="s">
        <v>480</v>
      </c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>
      <c r="A249" s="7">
        <v>314.0</v>
      </c>
      <c r="B249" s="8">
        <v>65.0</v>
      </c>
      <c r="C249" s="191" t="s">
        <v>3117</v>
      </c>
      <c r="D249" s="137" t="s">
        <v>476</v>
      </c>
      <c r="E249" s="137" t="s">
        <v>28</v>
      </c>
      <c r="F249" s="137" t="s">
        <v>102</v>
      </c>
      <c r="G249" s="7" t="s">
        <v>22</v>
      </c>
      <c r="H249" s="7">
        <v>13.0</v>
      </c>
      <c r="I249" s="89" t="s">
        <v>194</v>
      </c>
      <c r="J249" s="137" t="s">
        <v>57</v>
      </c>
      <c r="K249" s="7">
        <v>4980.0</v>
      </c>
      <c r="L249" s="87" t="s">
        <v>3118</v>
      </c>
      <c r="M249" s="89" t="s">
        <v>480</v>
      </c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>
      <c r="A250" s="7">
        <v>315.0</v>
      </c>
      <c r="B250" s="8">
        <v>66.0</v>
      </c>
      <c r="C250" s="191" t="s">
        <v>3119</v>
      </c>
      <c r="D250" s="87" t="s">
        <v>3120</v>
      </c>
      <c r="E250" s="87" t="s">
        <v>3121</v>
      </c>
      <c r="F250" s="87" t="s">
        <v>2048</v>
      </c>
      <c r="G250" s="7" t="s">
        <v>13</v>
      </c>
      <c r="H250" s="7">
        <v>14.0</v>
      </c>
      <c r="I250" s="89" t="s">
        <v>61</v>
      </c>
      <c r="J250" s="137" t="s">
        <v>57</v>
      </c>
      <c r="K250" s="7">
        <v>4980.0</v>
      </c>
      <c r="L250" s="87" t="s">
        <v>3122</v>
      </c>
      <c r="M250" s="89" t="s">
        <v>530</v>
      </c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>
      <c r="A251" s="7">
        <v>316.0</v>
      </c>
      <c r="B251" s="8">
        <v>67.0</v>
      </c>
      <c r="C251" s="191" t="s">
        <v>3123</v>
      </c>
      <c r="D251" s="87" t="s">
        <v>3124</v>
      </c>
      <c r="E251" s="87" t="s">
        <v>3125</v>
      </c>
      <c r="F251" s="87" t="s">
        <v>3126</v>
      </c>
      <c r="G251" s="7" t="s">
        <v>13</v>
      </c>
      <c r="H251" s="7">
        <v>14.0</v>
      </c>
      <c r="I251" s="89" t="s">
        <v>2034</v>
      </c>
      <c r="J251" s="137" t="s">
        <v>57</v>
      </c>
      <c r="K251" s="7">
        <v>4980.0</v>
      </c>
      <c r="L251" s="87" t="s">
        <v>3127</v>
      </c>
      <c r="M251" s="89" t="s">
        <v>530</v>
      </c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>
      <c r="A252" s="7">
        <v>317.0</v>
      </c>
      <c r="B252" s="8">
        <v>68.0</v>
      </c>
      <c r="C252" s="191" t="s">
        <v>3128</v>
      </c>
      <c r="D252" s="87" t="s">
        <v>1649</v>
      </c>
      <c r="E252" s="87" t="s">
        <v>3129</v>
      </c>
      <c r="F252" s="87" t="s">
        <v>1528</v>
      </c>
      <c r="G252" s="7" t="s">
        <v>13</v>
      </c>
      <c r="H252" s="7">
        <v>14.0</v>
      </c>
      <c r="I252" s="89" t="s">
        <v>3130</v>
      </c>
      <c r="J252" s="137" t="s">
        <v>57</v>
      </c>
      <c r="K252" s="7">
        <v>4980.0</v>
      </c>
      <c r="L252" s="87" t="s">
        <v>3131</v>
      </c>
      <c r="M252" s="89" t="s">
        <v>530</v>
      </c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>
      <c r="A253" s="7">
        <v>318.0</v>
      </c>
      <c r="B253" s="8">
        <v>69.0</v>
      </c>
      <c r="C253" s="191" t="s">
        <v>3132</v>
      </c>
      <c r="D253" s="87" t="s">
        <v>3133</v>
      </c>
      <c r="E253" s="87" t="s">
        <v>105</v>
      </c>
      <c r="F253" s="87" t="s">
        <v>3134</v>
      </c>
      <c r="G253" s="7" t="s">
        <v>13</v>
      </c>
      <c r="H253" s="7">
        <v>14.0</v>
      </c>
      <c r="I253" s="89" t="s">
        <v>1757</v>
      </c>
      <c r="J253" s="137" t="s">
        <v>57</v>
      </c>
      <c r="K253" s="7">
        <v>4980.0</v>
      </c>
      <c r="L253" s="87" t="s">
        <v>3135</v>
      </c>
      <c r="M253" s="89" t="s">
        <v>530</v>
      </c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>
      <c r="A254" s="7">
        <v>319.0</v>
      </c>
      <c r="B254" s="8">
        <v>70.0</v>
      </c>
      <c r="C254" s="191" t="s">
        <v>3136</v>
      </c>
      <c r="D254" s="87" t="s">
        <v>3074</v>
      </c>
      <c r="E254" s="87" t="s">
        <v>1027</v>
      </c>
      <c r="F254" s="87" t="s">
        <v>63</v>
      </c>
      <c r="G254" s="7" t="s">
        <v>13</v>
      </c>
      <c r="H254" s="7">
        <v>14.0</v>
      </c>
      <c r="I254" s="89" t="s">
        <v>14</v>
      </c>
      <c r="J254" s="137" t="s">
        <v>57</v>
      </c>
      <c r="K254" s="7">
        <v>4980.0</v>
      </c>
      <c r="L254" s="87" t="s">
        <v>3137</v>
      </c>
      <c r="M254" s="89" t="s">
        <v>530</v>
      </c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>
      <c r="A255" s="7">
        <v>320.0</v>
      </c>
      <c r="B255" s="8">
        <v>71.0</v>
      </c>
      <c r="C255" s="191" t="s">
        <v>3138</v>
      </c>
      <c r="D255" s="87" t="s">
        <v>69</v>
      </c>
      <c r="E255" s="87" t="s">
        <v>2629</v>
      </c>
      <c r="F255" s="87" t="s">
        <v>3139</v>
      </c>
      <c r="G255" s="7" t="s">
        <v>13</v>
      </c>
      <c r="H255" s="7">
        <v>14.0</v>
      </c>
      <c r="I255" s="89" t="s">
        <v>282</v>
      </c>
      <c r="J255" s="137" t="s">
        <v>57</v>
      </c>
      <c r="K255" s="7">
        <v>4980.0</v>
      </c>
      <c r="L255" s="87" t="s">
        <v>3140</v>
      </c>
      <c r="M255" s="89" t="s">
        <v>530</v>
      </c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>
      <c r="A256" s="7">
        <v>321.0</v>
      </c>
      <c r="B256" s="8">
        <v>72.0</v>
      </c>
      <c r="C256" s="191" t="s">
        <v>3141</v>
      </c>
      <c r="D256" s="87" t="s">
        <v>3142</v>
      </c>
      <c r="E256" s="87" t="s">
        <v>130</v>
      </c>
      <c r="F256" s="87" t="s">
        <v>3143</v>
      </c>
      <c r="G256" s="7" t="s">
        <v>13</v>
      </c>
      <c r="H256" s="7">
        <v>14.0</v>
      </c>
      <c r="I256" s="89" t="s">
        <v>3144</v>
      </c>
      <c r="J256" s="137" t="s">
        <v>57</v>
      </c>
      <c r="K256" s="7">
        <v>4980.0</v>
      </c>
      <c r="L256" s="87" t="s">
        <v>3145</v>
      </c>
      <c r="M256" s="89" t="s">
        <v>530</v>
      </c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>
      <c r="A257" s="7">
        <v>323.0</v>
      </c>
      <c r="B257" s="8">
        <v>74.0</v>
      </c>
      <c r="C257" s="191" t="s">
        <v>3147</v>
      </c>
      <c r="D257" s="87" t="s">
        <v>302</v>
      </c>
      <c r="E257" s="87" t="s">
        <v>3148</v>
      </c>
      <c r="F257" s="87" t="s">
        <v>181</v>
      </c>
      <c r="G257" s="7" t="s">
        <v>13</v>
      </c>
      <c r="H257" s="7">
        <v>14.0</v>
      </c>
      <c r="I257" s="89" t="s">
        <v>282</v>
      </c>
      <c r="J257" s="137" t="s">
        <v>57</v>
      </c>
      <c r="K257" s="7">
        <v>4980.0</v>
      </c>
      <c r="L257" s="87" t="s">
        <v>3149</v>
      </c>
      <c r="M257" s="89" t="s">
        <v>530</v>
      </c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>
      <c r="A258" s="7">
        <v>324.0</v>
      </c>
      <c r="B258" s="8">
        <v>75.0</v>
      </c>
      <c r="C258" s="191" t="s">
        <v>3150</v>
      </c>
      <c r="D258" s="87" t="s">
        <v>3151</v>
      </c>
      <c r="E258" s="87" t="s">
        <v>3152</v>
      </c>
      <c r="F258" s="87" t="s">
        <v>3153</v>
      </c>
      <c r="G258" s="7" t="s">
        <v>13</v>
      </c>
      <c r="H258" s="7">
        <v>14.0</v>
      </c>
      <c r="I258" s="89" t="s">
        <v>1757</v>
      </c>
      <c r="J258" s="137" t="s">
        <v>57</v>
      </c>
      <c r="K258" s="7">
        <v>4980.0</v>
      </c>
      <c r="L258" s="87" t="s">
        <v>3154</v>
      </c>
      <c r="M258" s="89" t="s">
        <v>530</v>
      </c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>
      <c r="A259" s="7">
        <v>325.0</v>
      </c>
      <c r="B259" s="8">
        <v>76.0</v>
      </c>
      <c r="C259" s="191" t="s">
        <v>3155</v>
      </c>
      <c r="D259" s="87" t="s">
        <v>58</v>
      </c>
      <c r="E259" s="87" t="s">
        <v>55</v>
      </c>
      <c r="F259" s="87" t="s">
        <v>1575</v>
      </c>
      <c r="G259" s="7" t="s">
        <v>13</v>
      </c>
      <c r="H259" s="7">
        <v>14.0</v>
      </c>
      <c r="I259" s="89" t="s">
        <v>64</v>
      </c>
      <c r="J259" s="137" t="s">
        <v>57</v>
      </c>
      <c r="K259" s="7">
        <v>4980.0</v>
      </c>
      <c r="L259" s="87" t="s">
        <v>3156</v>
      </c>
      <c r="M259" s="89" t="s">
        <v>530</v>
      </c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>
      <c r="A260" s="7">
        <v>326.0</v>
      </c>
      <c r="B260" s="8">
        <v>77.0</v>
      </c>
      <c r="C260" s="191" t="s">
        <v>3157</v>
      </c>
      <c r="D260" s="87" t="s">
        <v>276</v>
      </c>
      <c r="E260" s="87" t="s">
        <v>1588</v>
      </c>
      <c r="F260" s="87" t="s">
        <v>3158</v>
      </c>
      <c r="G260" s="7" t="s">
        <v>13</v>
      </c>
      <c r="H260" s="7">
        <v>14.0</v>
      </c>
      <c r="I260" s="89" t="s">
        <v>282</v>
      </c>
      <c r="J260" s="137" t="s">
        <v>57</v>
      </c>
      <c r="K260" s="7">
        <v>4980.0</v>
      </c>
      <c r="L260" s="87" t="s">
        <v>3159</v>
      </c>
      <c r="M260" s="89" t="s">
        <v>530</v>
      </c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>
      <c r="A261" s="7">
        <v>328.0</v>
      </c>
      <c r="B261" s="8">
        <v>79.0</v>
      </c>
      <c r="C261" s="191">
        <v>277568.0</v>
      </c>
      <c r="D261" s="87" t="s">
        <v>26</v>
      </c>
      <c r="E261" s="87" t="s">
        <v>27</v>
      </c>
      <c r="F261" s="87" t="s">
        <v>28</v>
      </c>
      <c r="G261" s="132" t="s">
        <v>13</v>
      </c>
      <c r="H261" s="7">
        <v>14.0</v>
      </c>
      <c r="I261" s="185" t="s">
        <v>537</v>
      </c>
      <c r="J261" s="137" t="s">
        <v>57</v>
      </c>
      <c r="K261" s="7">
        <v>4980.0</v>
      </c>
      <c r="L261" s="249" t="s">
        <v>3161</v>
      </c>
      <c r="M261" s="89" t="s">
        <v>530</v>
      </c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>
      <c r="A262" s="7">
        <v>329.0</v>
      </c>
      <c r="B262" s="8">
        <v>80.0</v>
      </c>
      <c r="C262" s="191" t="s">
        <v>3162</v>
      </c>
      <c r="D262" s="87" t="s">
        <v>3163</v>
      </c>
      <c r="E262" s="87" t="s">
        <v>494</v>
      </c>
      <c r="F262" s="87" t="s">
        <v>1588</v>
      </c>
      <c r="G262" s="7" t="s">
        <v>13</v>
      </c>
      <c r="H262" s="7">
        <v>14.0</v>
      </c>
      <c r="I262" s="89" t="s">
        <v>708</v>
      </c>
      <c r="J262" s="137" t="s">
        <v>57</v>
      </c>
      <c r="K262" s="7">
        <v>4980.0</v>
      </c>
      <c r="L262" s="87" t="s">
        <v>3164</v>
      </c>
      <c r="M262" s="89" t="s">
        <v>530</v>
      </c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>
      <c r="A263" s="7">
        <v>330.0</v>
      </c>
      <c r="B263" s="8">
        <v>81.0</v>
      </c>
      <c r="C263" s="191" t="s">
        <v>3165</v>
      </c>
      <c r="D263" s="87" t="s">
        <v>3166</v>
      </c>
      <c r="E263" s="87" t="s">
        <v>3167</v>
      </c>
      <c r="F263" s="87" t="s">
        <v>3115</v>
      </c>
      <c r="G263" s="7" t="s">
        <v>13</v>
      </c>
      <c r="H263" s="7">
        <v>14.0</v>
      </c>
      <c r="I263" s="89" t="s">
        <v>2034</v>
      </c>
      <c r="J263" s="137" t="s">
        <v>57</v>
      </c>
      <c r="K263" s="7">
        <v>4980.0</v>
      </c>
      <c r="L263" s="87" t="s">
        <v>3168</v>
      </c>
      <c r="M263" s="89" t="s">
        <v>530</v>
      </c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>
      <c r="A264" s="7">
        <v>331.0</v>
      </c>
      <c r="B264" s="8">
        <v>82.0</v>
      </c>
      <c r="C264" s="191" t="s">
        <v>3169</v>
      </c>
      <c r="D264" s="87" t="s">
        <v>3170</v>
      </c>
      <c r="E264" s="87" t="s">
        <v>2248</v>
      </c>
      <c r="F264" s="87" t="s">
        <v>3171</v>
      </c>
      <c r="G264" s="7" t="s">
        <v>13</v>
      </c>
      <c r="H264" s="7">
        <v>14.0</v>
      </c>
      <c r="I264" s="89" t="s">
        <v>77</v>
      </c>
      <c r="J264" s="137" t="s">
        <v>57</v>
      </c>
      <c r="K264" s="7">
        <v>4980.0</v>
      </c>
      <c r="L264" s="87" t="s">
        <v>3172</v>
      </c>
      <c r="M264" s="89" t="s">
        <v>530</v>
      </c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>
      <c r="A265" s="7">
        <v>332.0</v>
      </c>
      <c r="B265" s="8">
        <v>83.0</v>
      </c>
      <c r="C265" s="191" t="s">
        <v>3173</v>
      </c>
      <c r="D265" s="87" t="s">
        <v>3174</v>
      </c>
      <c r="E265" s="87" t="s">
        <v>1222</v>
      </c>
      <c r="F265" s="87" t="s">
        <v>3175</v>
      </c>
      <c r="G265" s="7" t="s">
        <v>13</v>
      </c>
      <c r="H265" s="7">
        <v>14.0</v>
      </c>
      <c r="I265" s="89" t="s">
        <v>77</v>
      </c>
      <c r="J265" s="137" t="s">
        <v>57</v>
      </c>
      <c r="K265" s="7">
        <v>4980.0</v>
      </c>
      <c r="L265" s="87" t="s">
        <v>3176</v>
      </c>
      <c r="M265" s="89" t="s">
        <v>530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>
      <c r="A266" s="7">
        <v>333.0</v>
      </c>
      <c r="B266" s="8">
        <v>84.0</v>
      </c>
      <c r="C266" s="191">
        <v>316173.0</v>
      </c>
      <c r="D266" s="87" t="s">
        <v>484</v>
      </c>
      <c r="E266" s="87" t="s">
        <v>3177</v>
      </c>
      <c r="F266" s="87" t="s">
        <v>375</v>
      </c>
      <c r="G266" s="7" t="s">
        <v>13</v>
      </c>
      <c r="H266" s="7">
        <v>14.0</v>
      </c>
      <c r="I266" s="89" t="s">
        <v>3144</v>
      </c>
      <c r="J266" s="137" t="s">
        <v>57</v>
      </c>
      <c r="K266" s="7">
        <v>4980.0</v>
      </c>
      <c r="L266" s="87" t="s">
        <v>3178</v>
      </c>
      <c r="M266" s="89" t="s">
        <v>530</v>
      </c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>
      <c r="A267" s="7">
        <v>334.0</v>
      </c>
      <c r="B267" s="8">
        <v>85.0</v>
      </c>
      <c r="C267" s="191" t="s">
        <v>3179</v>
      </c>
      <c r="D267" s="87" t="s">
        <v>69</v>
      </c>
      <c r="E267" s="87" t="s">
        <v>774</v>
      </c>
      <c r="F267" s="87" t="s">
        <v>63</v>
      </c>
      <c r="G267" s="7" t="s">
        <v>13</v>
      </c>
      <c r="H267" s="7">
        <v>14.0</v>
      </c>
      <c r="I267" s="89" t="s">
        <v>61</v>
      </c>
      <c r="J267" s="137" t="s">
        <v>57</v>
      </c>
      <c r="K267" s="7">
        <v>4980.0</v>
      </c>
      <c r="L267" s="87" t="s">
        <v>3180</v>
      </c>
      <c r="M267" s="89" t="s">
        <v>530</v>
      </c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>
      <c r="A268" s="7">
        <v>335.0</v>
      </c>
      <c r="B268" s="8">
        <v>86.0</v>
      </c>
      <c r="C268" s="191" t="s">
        <v>3181</v>
      </c>
      <c r="D268" s="87" t="s">
        <v>423</v>
      </c>
      <c r="E268" s="87" t="s">
        <v>837</v>
      </c>
      <c r="F268" s="87" t="s">
        <v>102</v>
      </c>
      <c r="G268" s="7" t="s">
        <v>13</v>
      </c>
      <c r="H268" s="7">
        <v>14.0</v>
      </c>
      <c r="I268" s="89" t="s">
        <v>90</v>
      </c>
      <c r="J268" s="137" t="s">
        <v>57</v>
      </c>
      <c r="K268" s="7">
        <v>4980.0</v>
      </c>
      <c r="L268" s="87" t="s">
        <v>3182</v>
      </c>
      <c r="M268" s="89" t="s">
        <v>530</v>
      </c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>
      <c r="A269" s="7">
        <v>336.0</v>
      </c>
      <c r="B269" s="8">
        <v>87.0</v>
      </c>
      <c r="C269" s="191" t="s">
        <v>3183</v>
      </c>
      <c r="D269" s="87" t="s">
        <v>3184</v>
      </c>
      <c r="E269" s="87" t="s">
        <v>45</v>
      </c>
      <c r="F269" s="87" t="s">
        <v>46</v>
      </c>
      <c r="G269" s="7" t="s">
        <v>13</v>
      </c>
      <c r="H269" s="7">
        <v>14.0</v>
      </c>
      <c r="I269" s="89" t="s">
        <v>2034</v>
      </c>
      <c r="J269" s="137" t="s">
        <v>57</v>
      </c>
      <c r="K269" s="7">
        <v>4980.0</v>
      </c>
      <c r="L269" s="87" t="s">
        <v>3185</v>
      </c>
      <c r="M269" s="89" t="s">
        <v>530</v>
      </c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>
      <c r="A270" s="7">
        <v>337.0</v>
      </c>
      <c r="B270" s="8">
        <v>88.0</v>
      </c>
      <c r="C270" s="191" t="s">
        <v>3186</v>
      </c>
      <c r="D270" s="87" t="s">
        <v>3187</v>
      </c>
      <c r="E270" s="87" t="s">
        <v>3188</v>
      </c>
      <c r="F270" s="87" t="s">
        <v>812</v>
      </c>
      <c r="G270" s="7" t="s">
        <v>13</v>
      </c>
      <c r="H270" s="7">
        <v>14.0</v>
      </c>
      <c r="I270" s="89" t="s">
        <v>519</v>
      </c>
      <c r="J270" s="137" t="s">
        <v>57</v>
      </c>
      <c r="K270" s="7">
        <v>4980.0</v>
      </c>
      <c r="L270" s="87" t="s">
        <v>3189</v>
      </c>
      <c r="M270" s="89" t="s">
        <v>530</v>
      </c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>
      <c r="A271" s="7">
        <v>338.0</v>
      </c>
      <c r="B271" s="8">
        <v>89.0</v>
      </c>
      <c r="C271" s="191" t="s">
        <v>3190</v>
      </c>
      <c r="D271" s="87" t="s">
        <v>1558</v>
      </c>
      <c r="E271" s="87" t="s">
        <v>3191</v>
      </c>
      <c r="F271" s="87" t="s">
        <v>43</v>
      </c>
      <c r="G271" s="7" t="s">
        <v>13</v>
      </c>
      <c r="H271" s="7">
        <v>14.0</v>
      </c>
      <c r="I271" s="89" t="s">
        <v>655</v>
      </c>
      <c r="J271" s="137" t="s">
        <v>57</v>
      </c>
      <c r="K271" s="7">
        <v>4980.0</v>
      </c>
      <c r="L271" s="87" t="s">
        <v>3192</v>
      </c>
      <c r="M271" s="89" t="s">
        <v>530</v>
      </c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>
      <c r="A272" s="7">
        <v>339.0</v>
      </c>
      <c r="B272" s="8">
        <v>90.0</v>
      </c>
      <c r="C272" s="191" t="s">
        <v>3193</v>
      </c>
      <c r="D272" s="87" t="s">
        <v>3194</v>
      </c>
      <c r="E272" s="87" t="s">
        <v>3195</v>
      </c>
      <c r="F272" s="87" t="s">
        <v>3196</v>
      </c>
      <c r="G272" s="7" t="s">
        <v>13</v>
      </c>
      <c r="H272" s="7">
        <v>14.0</v>
      </c>
      <c r="I272" s="89" t="s">
        <v>3144</v>
      </c>
      <c r="J272" s="137" t="s">
        <v>57</v>
      </c>
      <c r="K272" s="7">
        <v>4980.0</v>
      </c>
      <c r="L272" s="87" t="s">
        <v>3197</v>
      </c>
      <c r="M272" s="89" t="s">
        <v>530</v>
      </c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>
      <c r="A273" s="7">
        <v>341.0</v>
      </c>
      <c r="B273" s="8">
        <v>92.0</v>
      </c>
      <c r="C273" s="191" t="s">
        <v>3199</v>
      </c>
      <c r="D273" s="87" t="s">
        <v>773</v>
      </c>
      <c r="E273" s="87" t="s">
        <v>2522</v>
      </c>
      <c r="F273" s="87" t="s">
        <v>43</v>
      </c>
      <c r="G273" s="7" t="s">
        <v>22</v>
      </c>
      <c r="H273" s="7">
        <v>14.0</v>
      </c>
      <c r="I273" s="89" t="s">
        <v>194</v>
      </c>
      <c r="J273" s="137" t="s">
        <v>57</v>
      </c>
      <c r="K273" s="7">
        <v>4980.0</v>
      </c>
      <c r="L273" s="87" t="s">
        <v>3200</v>
      </c>
      <c r="M273" s="89" t="s">
        <v>480</v>
      </c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>
      <c r="A274" s="7">
        <v>342.0</v>
      </c>
      <c r="B274" s="8">
        <v>93.0</v>
      </c>
      <c r="C274" s="191" t="s">
        <v>3201</v>
      </c>
      <c r="D274" s="87" t="s">
        <v>480</v>
      </c>
      <c r="E274" s="87" t="s">
        <v>1238</v>
      </c>
      <c r="F274" s="87" t="s">
        <v>3091</v>
      </c>
      <c r="G274" s="7" t="s">
        <v>22</v>
      </c>
      <c r="H274" s="7">
        <v>14.0</v>
      </c>
      <c r="I274" s="89" t="s">
        <v>194</v>
      </c>
      <c r="J274" s="137" t="s">
        <v>57</v>
      </c>
      <c r="K274" s="7">
        <v>4980.0</v>
      </c>
      <c r="L274" s="87" t="s">
        <v>3202</v>
      </c>
      <c r="M274" s="89" t="s">
        <v>480</v>
      </c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>
      <c r="A275" s="7">
        <v>343.0</v>
      </c>
      <c r="B275" s="8">
        <v>94.0</v>
      </c>
      <c r="C275" s="191" t="s">
        <v>3203</v>
      </c>
      <c r="D275" s="87" t="s">
        <v>3204</v>
      </c>
      <c r="E275" s="87" t="s">
        <v>3205</v>
      </c>
      <c r="F275" s="87" t="s">
        <v>1348</v>
      </c>
      <c r="G275" s="7" t="s">
        <v>22</v>
      </c>
      <c r="H275" s="7">
        <v>14.0</v>
      </c>
      <c r="I275" s="89" t="s">
        <v>239</v>
      </c>
      <c r="J275" s="137" t="s">
        <v>57</v>
      </c>
      <c r="K275" s="7">
        <v>4980.0</v>
      </c>
      <c r="L275" s="87" t="s">
        <v>3206</v>
      </c>
      <c r="M275" s="89" t="s">
        <v>480</v>
      </c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>
      <c r="A276" s="7">
        <v>344.0</v>
      </c>
      <c r="B276" s="8">
        <v>95.0</v>
      </c>
      <c r="C276" s="191" t="s">
        <v>3207</v>
      </c>
      <c r="D276" s="87" t="s">
        <v>1584</v>
      </c>
      <c r="E276" s="87" t="s">
        <v>11</v>
      </c>
      <c r="F276" s="87" t="s">
        <v>3208</v>
      </c>
      <c r="G276" s="7" t="s">
        <v>22</v>
      </c>
      <c r="H276" s="7">
        <v>14.0</v>
      </c>
      <c r="I276" s="89" t="s">
        <v>201</v>
      </c>
      <c r="J276" s="137" t="s">
        <v>57</v>
      </c>
      <c r="K276" s="7">
        <v>4980.0</v>
      </c>
      <c r="L276" s="87" t="s">
        <v>3209</v>
      </c>
      <c r="M276" s="89" t="s">
        <v>480</v>
      </c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>
      <c r="A277" s="7">
        <v>345.0</v>
      </c>
      <c r="B277" s="8">
        <v>96.0</v>
      </c>
      <c r="C277" s="191" t="s">
        <v>3210</v>
      </c>
      <c r="D277" s="87" t="s">
        <v>3211</v>
      </c>
      <c r="E277" s="87" t="s">
        <v>3094</v>
      </c>
      <c r="F277" s="87" t="s">
        <v>3095</v>
      </c>
      <c r="G277" s="7" t="s">
        <v>22</v>
      </c>
      <c r="H277" s="7">
        <v>14.0</v>
      </c>
      <c r="I277" s="89" t="s">
        <v>61</v>
      </c>
      <c r="J277" s="137" t="s">
        <v>57</v>
      </c>
      <c r="K277" s="7">
        <v>4980.0</v>
      </c>
      <c r="L277" s="87" t="s">
        <v>3212</v>
      </c>
      <c r="M277" s="89" t="s">
        <v>480</v>
      </c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>
      <c r="A278" s="7">
        <v>346.0</v>
      </c>
      <c r="B278" s="8">
        <v>97.0</v>
      </c>
      <c r="C278" s="191" t="s">
        <v>3213</v>
      </c>
      <c r="D278" s="87" t="s">
        <v>3214</v>
      </c>
      <c r="E278" s="87" t="s">
        <v>3215</v>
      </c>
      <c r="F278" s="87" t="s">
        <v>3216</v>
      </c>
      <c r="G278" s="7" t="s">
        <v>22</v>
      </c>
      <c r="H278" s="7">
        <v>14.0</v>
      </c>
      <c r="I278" s="89" t="s">
        <v>14</v>
      </c>
      <c r="J278" s="137" t="s">
        <v>57</v>
      </c>
      <c r="K278" s="7">
        <v>4980.0</v>
      </c>
      <c r="L278" s="87" t="s">
        <v>3217</v>
      </c>
      <c r="M278" s="89" t="s">
        <v>480</v>
      </c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>
      <c r="A279" s="7">
        <v>347.0</v>
      </c>
      <c r="B279" s="8">
        <v>98.0</v>
      </c>
      <c r="C279" s="191" t="s">
        <v>3218</v>
      </c>
      <c r="D279" s="87" t="s">
        <v>577</v>
      </c>
      <c r="E279" s="87" t="s">
        <v>3219</v>
      </c>
      <c r="F279" s="87" t="s">
        <v>3220</v>
      </c>
      <c r="G279" s="7" t="s">
        <v>22</v>
      </c>
      <c r="H279" s="7">
        <v>14.0</v>
      </c>
      <c r="I279" s="89" t="s">
        <v>119</v>
      </c>
      <c r="J279" s="137" t="s">
        <v>57</v>
      </c>
      <c r="K279" s="7">
        <v>4980.0</v>
      </c>
      <c r="L279" s="87" t="s">
        <v>3221</v>
      </c>
      <c r="M279" s="89" t="s">
        <v>480</v>
      </c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>
      <c r="A280" s="7">
        <v>348.0</v>
      </c>
      <c r="B280" s="8">
        <v>99.0</v>
      </c>
      <c r="C280" s="191" t="s">
        <v>3222</v>
      </c>
      <c r="D280" s="87" t="s">
        <v>3223</v>
      </c>
      <c r="E280" s="87" t="s">
        <v>3224</v>
      </c>
      <c r="F280" s="87" t="s">
        <v>3225</v>
      </c>
      <c r="G280" s="7" t="s">
        <v>22</v>
      </c>
      <c r="H280" s="7">
        <v>14.0</v>
      </c>
      <c r="I280" s="89" t="s">
        <v>90</v>
      </c>
      <c r="J280" s="137" t="s">
        <v>57</v>
      </c>
      <c r="K280" s="7">
        <v>4980.0</v>
      </c>
      <c r="L280" s="87" t="s">
        <v>3226</v>
      </c>
      <c r="M280" s="89" t="s">
        <v>480</v>
      </c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>
      <c r="A281" s="7">
        <v>349.0</v>
      </c>
      <c r="B281" s="8">
        <v>100.0</v>
      </c>
      <c r="C281" s="191" t="s">
        <v>3227</v>
      </c>
      <c r="D281" s="87" t="s">
        <v>3228</v>
      </c>
      <c r="E281" s="87" t="s">
        <v>3229</v>
      </c>
      <c r="F281" s="87" t="s">
        <v>567</v>
      </c>
      <c r="G281" s="7" t="s">
        <v>22</v>
      </c>
      <c r="H281" s="7">
        <v>14.0</v>
      </c>
      <c r="I281" s="89" t="s">
        <v>519</v>
      </c>
      <c r="J281" s="137" t="s">
        <v>57</v>
      </c>
      <c r="K281" s="7">
        <v>4980.0</v>
      </c>
      <c r="L281" s="87" t="s">
        <v>3230</v>
      </c>
      <c r="M281" s="89" t="s">
        <v>480</v>
      </c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>
      <c r="A282" s="7"/>
      <c r="B282" s="6"/>
      <c r="C282" s="191"/>
      <c r="D282" s="87"/>
      <c r="E282" s="87"/>
      <c r="F282" s="87"/>
      <c r="G282" s="7"/>
      <c r="H282" s="7"/>
      <c r="I282" s="89"/>
      <c r="J282" s="137"/>
      <c r="K282" s="7">
        <f>SUM(K196:K281)</f>
        <v>428280</v>
      </c>
      <c r="L282" s="87"/>
      <c r="M282" s="8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>
      <c r="A283" s="7">
        <v>350.0</v>
      </c>
      <c r="B283" s="8">
        <v>1.0</v>
      </c>
      <c r="C283" s="191" t="s">
        <v>3231</v>
      </c>
      <c r="D283" s="274" t="s">
        <v>3232</v>
      </c>
      <c r="E283" s="274" t="s">
        <v>3233</v>
      </c>
      <c r="F283" s="274" t="s">
        <v>3234</v>
      </c>
      <c r="G283" s="90" t="s">
        <v>22</v>
      </c>
      <c r="H283" s="90">
        <v>6.0</v>
      </c>
      <c r="I283" s="89" t="s">
        <v>119</v>
      </c>
      <c r="J283" s="274" t="s">
        <v>120</v>
      </c>
      <c r="K283" s="7">
        <v>4980.0</v>
      </c>
      <c r="L283" s="174" t="s">
        <v>3235</v>
      </c>
      <c r="M283" s="89" t="s">
        <v>564</v>
      </c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>
      <c r="A284" s="7">
        <v>353.0</v>
      </c>
      <c r="B284" s="8">
        <v>4.0</v>
      </c>
      <c r="C284" s="172" t="s">
        <v>3239</v>
      </c>
      <c r="D284" s="108" t="s">
        <v>3240</v>
      </c>
      <c r="E284" s="108" t="s">
        <v>3241</v>
      </c>
      <c r="F284" s="185" t="s">
        <v>3242</v>
      </c>
      <c r="G284" s="173" t="s">
        <v>13</v>
      </c>
      <c r="H284" s="143">
        <v>7.0</v>
      </c>
      <c r="I284" s="185" t="s">
        <v>119</v>
      </c>
      <c r="J284" s="277" t="s">
        <v>120</v>
      </c>
      <c r="K284" s="7">
        <v>4980.0</v>
      </c>
      <c r="L284" s="174" t="str">
        <f>HYPERLINK("mailto:ludlf138@gmail.com","ludlf138@gmail.com")</f>
        <v>ludlf138@gmail.com</v>
      </c>
      <c r="M284" s="185" t="s">
        <v>548</v>
      </c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>
      <c r="A285" s="7">
        <v>355.0</v>
      </c>
      <c r="B285" s="8">
        <v>6.0</v>
      </c>
      <c r="C285" s="172" t="s">
        <v>3243</v>
      </c>
      <c r="D285" s="108" t="s">
        <v>351</v>
      </c>
      <c r="E285" s="108" t="s">
        <v>3244</v>
      </c>
      <c r="F285" s="108" t="s">
        <v>1790</v>
      </c>
      <c r="G285" s="173" t="s">
        <v>13</v>
      </c>
      <c r="H285" s="143">
        <v>7.0</v>
      </c>
      <c r="I285" s="185" t="s">
        <v>119</v>
      </c>
      <c r="J285" s="277" t="s">
        <v>120</v>
      </c>
      <c r="K285" s="7">
        <v>4980.0</v>
      </c>
      <c r="L285" s="174" t="str">
        <f>HYPERLINK("mailto:marianaespinoza.95@hotmail.com","marianaespinoza.95@hotmail.com")</f>
        <v>marianaespinoza.95@hotmail.com</v>
      </c>
      <c r="M285" s="185" t="s">
        <v>548</v>
      </c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>
      <c r="A286" s="7">
        <v>356.0</v>
      </c>
      <c r="B286" s="8">
        <v>7.0</v>
      </c>
      <c r="C286" s="172" t="s">
        <v>3245</v>
      </c>
      <c r="D286" s="108" t="s">
        <v>62</v>
      </c>
      <c r="E286" s="108" t="s">
        <v>59</v>
      </c>
      <c r="F286" s="108" t="s">
        <v>130</v>
      </c>
      <c r="G286" s="173" t="s">
        <v>13</v>
      </c>
      <c r="H286" s="143">
        <v>7.0</v>
      </c>
      <c r="I286" s="185" t="s">
        <v>432</v>
      </c>
      <c r="J286" s="277" t="s">
        <v>120</v>
      </c>
      <c r="K286" s="7">
        <v>4980.0</v>
      </c>
      <c r="L286" s="174" t="str">
        <f>HYPERLINK("mailto:maferflores12@hotmail.com","maferflores12@hotmail.com")</f>
        <v>maferflores12@hotmail.com</v>
      </c>
      <c r="M286" s="185" t="s">
        <v>548</v>
      </c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>
      <c r="A287" s="7">
        <v>357.0</v>
      </c>
      <c r="B287" s="8">
        <v>8.0</v>
      </c>
      <c r="C287" s="172" t="s">
        <v>3246</v>
      </c>
      <c r="D287" s="108" t="s">
        <v>1784</v>
      </c>
      <c r="E287" s="108" t="s">
        <v>1710</v>
      </c>
      <c r="F287" s="108" t="s">
        <v>3247</v>
      </c>
      <c r="G287" s="173" t="s">
        <v>13</v>
      </c>
      <c r="H287" s="173">
        <v>7.0</v>
      </c>
      <c r="I287" s="185" t="s">
        <v>119</v>
      </c>
      <c r="J287" s="277" t="s">
        <v>120</v>
      </c>
      <c r="K287" s="7">
        <v>4980.0</v>
      </c>
      <c r="L287" s="174" t="str">
        <f>HYPERLINK("mailto:stuffbysandygv@hotmail.com","stuffbysandygv@hotmail.com")</f>
        <v>stuffbysandygv@hotmail.com</v>
      </c>
      <c r="M287" s="185" t="s">
        <v>548</v>
      </c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>
      <c r="A288" s="7">
        <v>358.0</v>
      </c>
      <c r="B288" s="8">
        <v>9.0</v>
      </c>
      <c r="C288" s="172" t="s">
        <v>3248</v>
      </c>
      <c r="D288" s="108" t="s">
        <v>276</v>
      </c>
      <c r="E288" s="108" t="s">
        <v>339</v>
      </c>
      <c r="F288" s="108" t="s">
        <v>812</v>
      </c>
      <c r="G288" s="173" t="s">
        <v>13</v>
      </c>
      <c r="H288" s="143">
        <v>7.0</v>
      </c>
      <c r="I288" s="185" t="s">
        <v>119</v>
      </c>
      <c r="J288" s="277" t="s">
        <v>120</v>
      </c>
      <c r="K288" s="7">
        <v>4980.0</v>
      </c>
      <c r="L288" s="174" t="str">
        <f>HYPERLINK("mailto:dannyglez94@hotmail.com","dannyglez94@hotmail.com")</f>
        <v>dannyglez94@hotmail.com</v>
      </c>
      <c r="M288" s="185" t="s">
        <v>548</v>
      </c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>
      <c r="A289" s="7">
        <v>360.0</v>
      </c>
      <c r="B289" s="8">
        <v>11.0</v>
      </c>
      <c r="C289" s="172" t="s">
        <v>3249</v>
      </c>
      <c r="D289" s="108" t="s">
        <v>3250</v>
      </c>
      <c r="E289" s="108" t="s">
        <v>3251</v>
      </c>
      <c r="F289" s="108" t="s">
        <v>2288</v>
      </c>
      <c r="G289" s="173" t="s">
        <v>13</v>
      </c>
      <c r="H289" s="143">
        <v>7.0</v>
      </c>
      <c r="I289" s="185" t="s">
        <v>119</v>
      </c>
      <c r="J289" s="277" t="s">
        <v>120</v>
      </c>
      <c r="K289" s="7">
        <v>4980.0</v>
      </c>
      <c r="L289" s="174" t="str">
        <f>HYPERLINK("mailto:valemgs.1096@gmail.com","valemgs.1096@gmail.com")</f>
        <v>valemgs.1096@gmail.com</v>
      </c>
      <c r="M289" s="185" t="s">
        <v>548</v>
      </c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>
      <c r="A290" s="7">
        <v>361.0</v>
      </c>
      <c r="B290" s="8">
        <v>12.0</v>
      </c>
      <c r="C290" s="172" t="s">
        <v>3252</v>
      </c>
      <c r="D290" s="108" t="s">
        <v>52</v>
      </c>
      <c r="E290" s="108" t="s">
        <v>25</v>
      </c>
      <c r="F290" s="108" t="s">
        <v>912</v>
      </c>
      <c r="G290" s="173" t="s">
        <v>13</v>
      </c>
      <c r="H290" s="143">
        <v>7.0</v>
      </c>
      <c r="I290" s="185" t="s">
        <v>119</v>
      </c>
      <c r="J290" s="277" t="s">
        <v>120</v>
      </c>
      <c r="K290" s="7">
        <v>4980.0</v>
      </c>
      <c r="L290" s="174" t="str">
        <f>HYPERLINK("mailto:amaya_9525@hotmail.com","amaya_9525@hotmail.com")</f>
        <v>amaya_9525@hotmail.com</v>
      </c>
      <c r="M290" s="185" t="s">
        <v>564</v>
      </c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>
      <c r="A291" s="7">
        <v>362.0</v>
      </c>
      <c r="B291" s="8">
        <v>13.0</v>
      </c>
      <c r="C291" s="172" t="s">
        <v>3253</v>
      </c>
      <c r="D291" s="108" t="s">
        <v>276</v>
      </c>
      <c r="E291" s="108" t="s">
        <v>2629</v>
      </c>
      <c r="F291" s="108" t="s">
        <v>3139</v>
      </c>
      <c r="G291" s="173" t="s">
        <v>13</v>
      </c>
      <c r="H291" s="143">
        <v>7.0</v>
      </c>
      <c r="I291" s="185" t="s">
        <v>119</v>
      </c>
      <c r="J291" s="277" t="s">
        <v>120</v>
      </c>
      <c r="K291" s="7">
        <v>4980.0</v>
      </c>
      <c r="L291" s="174" t="str">
        <f>HYPERLINK("mailto:danyhanono@gmail.com","danyhanono@gmail.com")</f>
        <v>danyhanono@gmail.com</v>
      </c>
      <c r="M291" s="185" t="s">
        <v>564</v>
      </c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>
      <c r="A292" s="7">
        <v>363.0</v>
      </c>
      <c r="B292" s="8">
        <v>14.0</v>
      </c>
      <c r="C292" s="172" t="s">
        <v>3254</v>
      </c>
      <c r="D292" s="108" t="s">
        <v>3255</v>
      </c>
      <c r="E292" s="108" t="s">
        <v>424</v>
      </c>
      <c r="F292" s="108" t="s">
        <v>1528</v>
      </c>
      <c r="G292" s="173" t="s">
        <v>13</v>
      </c>
      <c r="H292" s="143">
        <v>7.0</v>
      </c>
      <c r="I292" s="185" t="s">
        <v>119</v>
      </c>
      <c r="J292" s="277" t="s">
        <v>120</v>
      </c>
      <c r="K292" s="7">
        <v>4980.0</v>
      </c>
      <c r="L292" s="174" t="str">
        <f>HYPERLINK("mailto:ay_mi@hotmail.com","ay_mi@hotmail.com")</f>
        <v>ay_mi@hotmail.com</v>
      </c>
      <c r="M292" s="185" t="s">
        <v>548</v>
      </c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>
      <c r="A293" s="7">
        <v>364.0</v>
      </c>
      <c r="B293" s="8">
        <v>15.0</v>
      </c>
      <c r="C293" s="172" t="s">
        <v>3256</v>
      </c>
      <c r="D293" s="108" t="s">
        <v>3257</v>
      </c>
      <c r="E293" s="108" t="s">
        <v>3258</v>
      </c>
      <c r="F293" s="108" t="s">
        <v>957</v>
      </c>
      <c r="G293" s="173" t="s">
        <v>13</v>
      </c>
      <c r="H293" s="143">
        <v>7.0</v>
      </c>
      <c r="I293" s="185" t="s">
        <v>432</v>
      </c>
      <c r="J293" s="277" t="s">
        <v>120</v>
      </c>
      <c r="K293" s="7">
        <v>4980.0</v>
      </c>
      <c r="L293" s="174" t="str">
        <f>HYPERLINK("mailto:ingridlucero_33@hotmail.com","ingridlucero_33@hotmail.com")</f>
        <v>ingridlucero_33@hotmail.com</v>
      </c>
      <c r="M293" s="185" t="s">
        <v>548</v>
      </c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>
      <c r="A294" s="7">
        <v>365.0</v>
      </c>
      <c r="B294" s="8">
        <v>16.0</v>
      </c>
      <c r="C294" s="172" t="s">
        <v>3259</v>
      </c>
      <c r="D294" s="108" t="s">
        <v>58</v>
      </c>
      <c r="E294" s="108" t="s">
        <v>3260</v>
      </c>
      <c r="F294" s="108" t="s">
        <v>3261</v>
      </c>
      <c r="G294" s="173" t="s">
        <v>13</v>
      </c>
      <c r="H294" s="143">
        <v>7.0</v>
      </c>
      <c r="I294" s="185" t="s">
        <v>119</v>
      </c>
      <c r="J294" s="277" t="s">
        <v>120</v>
      </c>
      <c r="K294" s="7">
        <v>4980.0</v>
      </c>
      <c r="L294" s="174" t="str">
        <f>HYPERLINK("mailto:andrea_naves@hotmail.com","andrea_naves@hotmail.com")</f>
        <v>andrea_naves@hotmail.com</v>
      </c>
      <c r="M294" s="185" t="s">
        <v>564</v>
      </c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>
      <c r="A295" s="7">
        <v>366.0</v>
      </c>
      <c r="B295" s="8">
        <v>17.0</v>
      </c>
      <c r="C295" s="172" t="s">
        <v>3262</v>
      </c>
      <c r="D295" s="108" t="s">
        <v>3263</v>
      </c>
      <c r="E295" s="108" t="s">
        <v>147</v>
      </c>
      <c r="F295" s="108" t="s">
        <v>37</v>
      </c>
      <c r="G295" s="173" t="s">
        <v>13</v>
      </c>
      <c r="H295" s="143">
        <v>7.0</v>
      </c>
      <c r="I295" s="185" t="s">
        <v>119</v>
      </c>
      <c r="J295" s="277" t="s">
        <v>120</v>
      </c>
      <c r="K295" s="7">
        <v>4980.0</v>
      </c>
      <c r="L295" s="174" t="str">
        <f>HYPERLINK("mailto:nanyortega@live.com.mx","nanyortega@live.com.mx")</f>
        <v>nanyortega@live.com.mx</v>
      </c>
      <c r="M295" s="185" t="s">
        <v>548</v>
      </c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>
      <c r="A296" s="7">
        <v>367.0</v>
      </c>
      <c r="B296" s="8">
        <v>18.0</v>
      </c>
      <c r="C296" s="172" t="s">
        <v>3264</v>
      </c>
      <c r="D296" s="108" t="s">
        <v>3265</v>
      </c>
      <c r="E296" s="108" t="s">
        <v>495</v>
      </c>
      <c r="F296" s="108" t="s">
        <v>63</v>
      </c>
      <c r="G296" s="173" t="s">
        <v>13</v>
      </c>
      <c r="H296" s="143">
        <v>7.0</v>
      </c>
      <c r="I296" s="185" t="s">
        <v>119</v>
      </c>
      <c r="J296" s="277" t="s">
        <v>120</v>
      </c>
      <c r="K296" s="7">
        <v>4980.0</v>
      </c>
      <c r="L296" s="174" t="str">
        <f>HYPERLINK("mailto:fernandalopmoran@outlook.es","fernandalopmoran@outlook.es")</f>
        <v>fernandalopmoran@outlook.es</v>
      </c>
      <c r="M296" s="185" t="s">
        <v>548</v>
      </c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>
      <c r="A297" s="7">
        <v>368.0</v>
      </c>
      <c r="B297" s="8">
        <v>19.0</v>
      </c>
      <c r="C297" s="172" t="s">
        <v>3266</v>
      </c>
      <c r="D297" s="108" t="s">
        <v>3267</v>
      </c>
      <c r="E297" s="108" t="s">
        <v>920</v>
      </c>
      <c r="F297" s="108" t="s">
        <v>59</v>
      </c>
      <c r="G297" s="173" t="s">
        <v>13</v>
      </c>
      <c r="H297" s="143">
        <v>7.0</v>
      </c>
      <c r="I297" s="185" t="s">
        <v>119</v>
      </c>
      <c r="J297" s="277" t="s">
        <v>120</v>
      </c>
      <c r="K297" s="7">
        <v>4980.0</v>
      </c>
      <c r="L297" s="174" t="str">
        <f>HYPERLINK("mailto:babyromof_@hotmail.com","babyromof_@hotmail.com")</f>
        <v>babyromof_@hotmail.com</v>
      </c>
      <c r="M297" s="185" t="s">
        <v>548</v>
      </c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>
      <c r="A298" s="7">
        <v>369.0</v>
      </c>
      <c r="B298" s="8">
        <v>20.0</v>
      </c>
      <c r="C298" s="172" t="s">
        <v>3268</v>
      </c>
      <c r="D298" s="108" t="s">
        <v>3269</v>
      </c>
      <c r="E298" s="108" t="s">
        <v>1052</v>
      </c>
      <c r="F298" s="108" t="s">
        <v>888</v>
      </c>
      <c r="G298" s="173" t="s">
        <v>13</v>
      </c>
      <c r="H298" s="143">
        <v>7.0</v>
      </c>
      <c r="I298" s="185" t="s">
        <v>119</v>
      </c>
      <c r="J298" s="277" t="s">
        <v>120</v>
      </c>
      <c r="K298" s="7">
        <v>4980.0</v>
      </c>
      <c r="L298" s="174" t="str">
        <f>HYPERLINK("mailto:montse_star94@hotmail.com","montse_star94@hotmail.com")</f>
        <v>montse_star94@hotmail.com</v>
      </c>
      <c r="M298" s="185" t="s">
        <v>548</v>
      </c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>
      <c r="A299" s="7">
        <v>370.0</v>
      </c>
      <c r="B299" s="8">
        <v>21.0</v>
      </c>
      <c r="C299" s="172" t="s">
        <v>3270</v>
      </c>
      <c r="D299" s="108" t="s">
        <v>276</v>
      </c>
      <c r="E299" s="108" t="s">
        <v>151</v>
      </c>
      <c r="F299" s="108" t="s">
        <v>339</v>
      </c>
      <c r="G299" s="173" t="s">
        <v>13</v>
      </c>
      <c r="H299" s="143">
        <v>7.0</v>
      </c>
      <c r="I299" s="185" t="s">
        <v>119</v>
      </c>
      <c r="J299" s="277" t="s">
        <v>120</v>
      </c>
      <c r="K299" s="7">
        <v>4980.0</v>
      </c>
      <c r="L299" s="174" t="str">
        <f>HYPERLINK("mailto:vilchisdanny@gmail.com","vilchisdanny@gmail.com")</f>
        <v>vilchisdanny@gmail.com</v>
      </c>
      <c r="M299" s="185" t="s">
        <v>548</v>
      </c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>
      <c r="A300" s="7">
        <v>371.0</v>
      </c>
      <c r="B300" s="8">
        <v>22.0</v>
      </c>
      <c r="C300" s="191" t="s">
        <v>3271</v>
      </c>
      <c r="D300" s="87" t="s">
        <v>3272</v>
      </c>
      <c r="E300" s="87" t="s">
        <v>3273</v>
      </c>
      <c r="F300" s="87" t="s">
        <v>3274</v>
      </c>
      <c r="G300" s="7" t="s">
        <v>22</v>
      </c>
      <c r="H300" s="90">
        <v>7.0</v>
      </c>
      <c r="I300" s="89" t="s">
        <v>119</v>
      </c>
      <c r="J300" s="274" t="s">
        <v>120</v>
      </c>
      <c r="K300" s="7">
        <v>4980.0</v>
      </c>
      <c r="L300" s="249" t="str">
        <f>HYPERLINK("mailto:96oscar@live.com.mx","96oscar@live.com.mx")</f>
        <v>96oscar@live.com.mx</v>
      </c>
      <c r="M300" s="89" t="s">
        <v>564</v>
      </c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>
      <c r="A301" s="7">
        <v>372.0</v>
      </c>
      <c r="B301" s="8">
        <v>23.0</v>
      </c>
      <c r="C301" s="191" t="s">
        <v>3275</v>
      </c>
      <c r="D301" s="87" t="s">
        <v>2395</v>
      </c>
      <c r="E301" s="87" t="s">
        <v>80</v>
      </c>
      <c r="F301" s="87" t="s">
        <v>3276</v>
      </c>
      <c r="G301" s="7" t="s">
        <v>22</v>
      </c>
      <c r="H301" s="90">
        <v>7.0</v>
      </c>
      <c r="I301" s="89" t="s">
        <v>119</v>
      </c>
      <c r="J301" s="274" t="s">
        <v>120</v>
      </c>
      <c r="K301" s="7">
        <v>4980.0</v>
      </c>
      <c r="L301" s="249" t="str">
        <f>HYPERLINK("mailto:goyogarrido5@gmail.com","goyogarrido5@gmail.com")</f>
        <v>goyogarrido5@gmail.com</v>
      </c>
      <c r="M301" s="89" t="s">
        <v>564</v>
      </c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>
      <c r="A302" s="7">
        <v>373.0</v>
      </c>
      <c r="B302" s="8">
        <v>24.0</v>
      </c>
      <c r="C302" s="191" t="s">
        <v>3277</v>
      </c>
      <c r="D302" s="87" t="s">
        <v>3278</v>
      </c>
      <c r="E302" s="87" t="s">
        <v>117</v>
      </c>
      <c r="F302" s="87" t="s">
        <v>3279</v>
      </c>
      <c r="G302" s="7" t="s">
        <v>22</v>
      </c>
      <c r="H302" s="90">
        <v>7.0</v>
      </c>
      <c r="I302" s="89" t="s">
        <v>119</v>
      </c>
      <c r="J302" s="274" t="s">
        <v>120</v>
      </c>
      <c r="K302" s="7">
        <v>4980.0</v>
      </c>
      <c r="L302" s="249" t="str">
        <f>HYPERLINK("mailto:m4rloon_12@hotmail.com","m4rloon_12@hotmail.com")</f>
        <v>m4rloon_12@hotmail.com</v>
      </c>
      <c r="M302" s="89" t="s">
        <v>564</v>
      </c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>
      <c r="A303" s="7">
        <v>376.0</v>
      </c>
      <c r="B303" s="8">
        <v>27.0</v>
      </c>
      <c r="C303" s="191" t="s">
        <v>3280</v>
      </c>
      <c r="D303" s="87" t="s">
        <v>1584</v>
      </c>
      <c r="E303" s="87" t="s">
        <v>2543</v>
      </c>
      <c r="F303" s="87" t="s">
        <v>1066</v>
      </c>
      <c r="G303" s="7" t="s">
        <v>22</v>
      </c>
      <c r="H303" s="90">
        <v>7.0</v>
      </c>
      <c r="I303" s="89" t="s">
        <v>119</v>
      </c>
      <c r="J303" s="274" t="s">
        <v>120</v>
      </c>
      <c r="K303" s="7">
        <v>4980.0</v>
      </c>
      <c r="L303" s="249" t="str">
        <f>HYPERLINK("mailto:muirdolen@gmail.com","muirdolen@gmail.com")</f>
        <v>muirdolen@gmail.com</v>
      </c>
      <c r="M303" s="89" t="s">
        <v>564</v>
      </c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>
      <c r="A304" s="7">
        <v>377.0</v>
      </c>
      <c r="B304" s="8">
        <v>28.0</v>
      </c>
      <c r="C304" s="191" t="s">
        <v>3281</v>
      </c>
      <c r="D304" s="87" t="s">
        <v>3282</v>
      </c>
      <c r="E304" s="87" t="s">
        <v>3283</v>
      </c>
      <c r="F304" s="87" t="s">
        <v>1714</v>
      </c>
      <c r="G304" s="7" t="s">
        <v>22</v>
      </c>
      <c r="H304" s="90">
        <v>7.0</v>
      </c>
      <c r="I304" s="89" t="s">
        <v>119</v>
      </c>
      <c r="J304" s="274" t="s">
        <v>120</v>
      </c>
      <c r="K304" s="7">
        <v>4980.0</v>
      </c>
      <c r="L304" s="249" t="str">
        <f>HYPERLINK("mailto:javacas95@hotmail.com","javacas95@hotmail.com")</f>
        <v>javacas95@hotmail.com</v>
      </c>
      <c r="M304" s="89" t="s">
        <v>564</v>
      </c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>
      <c r="A305" s="7">
        <v>379.0</v>
      </c>
      <c r="B305" s="8">
        <v>30.0</v>
      </c>
      <c r="C305" s="172" t="s">
        <v>3285</v>
      </c>
      <c r="D305" s="108" t="s">
        <v>3286</v>
      </c>
      <c r="E305" s="108" t="s">
        <v>3287</v>
      </c>
      <c r="F305" s="108" t="s">
        <v>3288</v>
      </c>
      <c r="G305" s="173" t="s">
        <v>13</v>
      </c>
      <c r="H305" s="143">
        <v>8.0</v>
      </c>
      <c r="I305" s="185" t="s">
        <v>170</v>
      </c>
      <c r="J305" s="277" t="s">
        <v>120</v>
      </c>
      <c r="K305" s="7">
        <v>4980.0</v>
      </c>
      <c r="L305" s="108" t="s">
        <v>3289</v>
      </c>
      <c r="M305" s="185" t="s">
        <v>548</v>
      </c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>
      <c r="A306" s="7">
        <v>380.0</v>
      </c>
      <c r="B306" s="8">
        <v>31.0</v>
      </c>
      <c r="C306" s="172" t="s">
        <v>3290</v>
      </c>
      <c r="D306" s="108" t="s">
        <v>320</v>
      </c>
      <c r="E306" s="108" t="s">
        <v>3291</v>
      </c>
      <c r="F306" s="108" t="s">
        <v>797</v>
      </c>
      <c r="G306" s="173" t="s">
        <v>13</v>
      </c>
      <c r="H306" s="143">
        <v>8.0</v>
      </c>
      <c r="I306" s="185" t="s">
        <v>170</v>
      </c>
      <c r="J306" s="277" t="s">
        <v>120</v>
      </c>
      <c r="K306" s="7">
        <v>4980.0</v>
      </c>
      <c r="L306" s="108" t="s">
        <v>3292</v>
      </c>
      <c r="M306" s="185" t="s">
        <v>548</v>
      </c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>
      <c r="A307" s="7">
        <v>381.0</v>
      </c>
      <c r="B307" s="8">
        <v>32.0</v>
      </c>
      <c r="C307" s="172" t="s">
        <v>3293</v>
      </c>
      <c r="D307" s="108" t="s">
        <v>734</v>
      </c>
      <c r="E307" s="108" t="s">
        <v>2342</v>
      </c>
      <c r="F307" s="108" t="s">
        <v>88</v>
      </c>
      <c r="G307" s="173" t="s">
        <v>13</v>
      </c>
      <c r="H307" s="143">
        <v>8.0</v>
      </c>
      <c r="I307" s="185" t="s">
        <v>170</v>
      </c>
      <c r="J307" s="277" t="s">
        <v>120</v>
      </c>
      <c r="K307" s="7">
        <v>4980.0</v>
      </c>
      <c r="L307" s="108" t="s">
        <v>3294</v>
      </c>
      <c r="M307" s="185" t="s">
        <v>548</v>
      </c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>
      <c r="A308" s="7">
        <v>382.0</v>
      </c>
      <c r="B308" s="8">
        <v>33.0</v>
      </c>
      <c r="C308" s="172" t="s">
        <v>3295</v>
      </c>
      <c r="D308" s="108" t="s">
        <v>3296</v>
      </c>
      <c r="E308" s="108" t="s">
        <v>857</v>
      </c>
      <c r="F308" s="108" t="s">
        <v>3297</v>
      </c>
      <c r="G308" s="173" t="s">
        <v>13</v>
      </c>
      <c r="H308" s="143">
        <v>8.0</v>
      </c>
      <c r="I308" s="185" t="s">
        <v>81</v>
      </c>
      <c r="J308" s="277" t="s">
        <v>120</v>
      </c>
      <c r="K308" s="7">
        <v>4980.0</v>
      </c>
      <c r="L308" s="108" t="s">
        <v>3298</v>
      </c>
      <c r="M308" s="185" t="s">
        <v>548</v>
      </c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>
      <c r="A309" s="7">
        <v>383.0</v>
      </c>
      <c r="B309" s="8">
        <v>34.0</v>
      </c>
      <c r="C309" s="172" t="s">
        <v>3299</v>
      </c>
      <c r="D309" s="108" t="s">
        <v>3300</v>
      </c>
      <c r="E309" s="108" t="s">
        <v>3301</v>
      </c>
      <c r="F309" s="108" t="s">
        <v>1222</v>
      </c>
      <c r="G309" s="173" t="s">
        <v>13</v>
      </c>
      <c r="H309" s="143">
        <v>8.0</v>
      </c>
      <c r="I309" s="185" t="s">
        <v>140</v>
      </c>
      <c r="J309" s="277" t="s">
        <v>120</v>
      </c>
      <c r="K309" s="7">
        <v>4980.0</v>
      </c>
      <c r="L309" s="108" t="s">
        <v>3302</v>
      </c>
      <c r="M309" s="185" t="s">
        <v>548</v>
      </c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>
      <c r="A310" s="7">
        <v>384.0</v>
      </c>
      <c r="B310" s="8">
        <v>35.0</v>
      </c>
      <c r="C310" s="172" t="s">
        <v>3303</v>
      </c>
      <c r="D310" s="108" t="s">
        <v>2802</v>
      </c>
      <c r="E310" s="108" t="s">
        <v>1496</v>
      </c>
      <c r="F310" s="108" t="s">
        <v>682</v>
      </c>
      <c r="G310" s="173" t="s">
        <v>13</v>
      </c>
      <c r="H310" s="143">
        <v>8.0</v>
      </c>
      <c r="I310" s="185" t="s">
        <v>119</v>
      </c>
      <c r="J310" s="277" t="s">
        <v>120</v>
      </c>
      <c r="K310" s="7">
        <v>4980.0</v>
      </c>
      <c r="L310" s="108" t="s">
        <v>3304</v>
      </c>
      <c r="M310" s="185" t="s">
        <v>548</v>
      </c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>
      <c r="A311" s="7">
        <v>385.0</v>
      </c>
      <c r="B311" s="8">
        <v>36.0</v>
      </c>
      <c r="C311" s="172" t="s">
        <v>3305</v>
      </c>
      <c r="D311" s="108" t="s">
        <v>2509</v>
      </c>
      <c r="E311" s="108" t="s">
        <v>3306</v>
      </c>
      <c r="F311" s="108" t="s">
        <v>3307</v>
      </c>
      <c r="G311" s="173" t="s">
        <v>13</v>
      </c>
      <c r="H311" s="143">
        <v>8.0</v>
      </c>
      <c r="I311" s="185" t="s">
        <v>119</v>
      </c>
      <c r="J311" s="277" t="s">
        <v>120</v>
      </c>
      <c r="K311" s="7">
        <v>4980.0</v>
      </c>
      <c r="L311" s="108" t="s">
        <v>3308</v>
      </c>
      <c r="M311" s="185" t="s">
        <v>548</v>
      </c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>
      <c r="A312" s="7">
        <v>386.0</v>
      </c>
      <c r="B312" s="8">
        <v>37.0</v>
      </c>
      <c r="C312" s="172" t="s">
        <v>3309</v>
      </c>
      <c r="D312" s="108" t="s">
        <v>940</v>
      </c>
      <c r="E312" s="108" t="s">
        <v>912</v>
      </c>
      <c r="F312" s="108" t="s">
        <v>3310</v>
      </c>
      <c r="G312" s="173" t="s">
        <v>13</v>
      </c>
      <c r="H312" s="143">
        <v>8.0</v>
      </c>
      <c r="I312" s="185" t="s">
        <v>81</v>
      </c>
      <c r="J312" s="277" t="s">
        <v>120</v>
      </c>
      <c r="K312" s="7">
        <v>4980.0</v>
      </c>
      <c r="L312" s="108" t="s">
        <v>3311</v>
      </c>
      <c r="M312" s="185" t="s">
        <v>548</v>
      </c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>
      <c r="A313" s="7">
        <v>387.0</v>
      </c>
      <c r="B313" s="8">
        <v>38.0</v>
      </c>
      <c r="C313" s="172" t="s">
        <v>3312</v>
      </c>
      <c r="D313" s="108" t="s">
        <v>1440</v>
      </c>
      <c r="E313" s="108" t="s">
        <v>3088</v>
      </c>
      <c r="F313" s="108" t="s">
        <v>106</v>
      </c>
      <c r="G313" s="173" t="s">
        <v>13</v>
      </c>
      <c r="H313" s="143">
        <v>8.0</v>
      </c>
      <c r="I313" s="185" t="s">
        <v>81</v>
      </c>
      <c r="J313" s="277" t="s">
        <v>120</v>
      </c>
      <c r="K313" s="7">
        <v>4980.0</v>
      </c>
      <c r="L313" s="108" t="s">
        <v>3313</v>
      </c>
      <c r="M313" s="185" t="s">
        <v>548</v>
      </c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>
      <c r="A314" s="7">
        <v>388.0</v>
      </c>
      <c r="B314" s="8">
        <v>39.0</v>
      </c>
      <c r="C314" s="172" t="s">
        <v>3314</v>
      </c>
      <c r="D314" s="108" t="s">
        <v>1211</v>
      </c>
      <c r="E314" s="108" t="s">
        <v>3315</v>
      </c>
      <c r="F314" s="108" t="s">
        <v>2732</v>
      </c>
      <c r="G314" s="173" t="s">
        <v>13</v>
      </c>
      <c r="H314" s="143">
        <v>8.0</v>
      </c>
      <c r="I314" s="185" t="s">
        <v>81</v>
      </c>
      <c r="J314" s="277" t="s">
        <v>120</v>
      </c>
      <c r="K314" s="7">
        <v>4980.0</v>
      </c>
      <c r="L314" s="108" t="s">
        <v>3316</v>
      </c>
      <c r="M314" s="185" t="s">
        <v>548</v>
      </c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>
      <c r="A315" s="7">
        <v>389.0</v>
      </c>
      <c r="B315" s="8">
        <v>40.0</v>
      </c>
      <c r="C315" s="172" t="s">
        <v>3317</v>
      </c>
      <c r="D315" s="108" t="s">
        <v>3318</v>
      </c>
      <c r="E315" s="108" t="s">
        <v>3319</v>
      </c>
      <c r="F315" s="108" t="s">
        <v>802</v>
      </c>
      <c r="G315" s="173" t="s">
        <v>13</v>
      </c>
      <c r="H315" s="143">
        <v>8.0</v>
      </c>
      <c r="I315" s="185" t="s">
        <v>81</v>
      </c>
      <c r="J315" s="277" t="s">
        <v>120</v>
      </c>
      <c r="K315" s="7">
        <v>4980.0</v>
      </c>
      <c r="L315" s="108" t="s">
        <v>3320</v>
      </c>
      <c r="M315" s="185" t="s">
        <v>548</v>
      </c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>
      <c r="A316" s="7">
        <v>392.0</v>
      </c>
      <c r="B316" s="8">
        <v>43.0</v>
      </c>
      <c r="C316" s="172" t="s">
        <v>3322</v>
      </c>
      <c r="D316" s="108" t="s">
        <v>3323</v>
      </c>
      <c r="E316" s="108" t="s">
        <v>892</v>
      </c>
      <c r="F316" s="108" t="s">
        <v>3324</v>
      </c>
      <c r="G316" s="173" t="s">
        <v>13</v>
      </c>
      <c r="H316" s="143">
        <v>8.0</v>
      </c>
      <c r="I316" s="185" t="s">
        <v>140</v>
      </c>
      <c r="J316" s="277" t="s">
        <v>120</v>
      </c>
      <c r="K316" s="7">
        <v>4980.0</v>
      </c>
      <c r="L316" s="108" t="s">
        <v>3325</v>
      </c>
      <c r="M316" s="185" t="s">
        <v>548</v>
      </c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>
      <c r="A317" s="7">
        <v>393.0</v>
      </c>
      <c r="B317" s="8">
        <v>44.0</v>
      </c>
      <c r="C317" s="172" t="s">
        <v>3326</v>
      </c>
      <c r="D317" s="108" t="s">
        <v>1637</v>
      </c>
      <c r="E317" s="108" t="s">
        <v>55</v>
      </c>
      <c r="F317" s="108" t="s">
        <v>440</v>
      </c>
      <c r="G317" s="173" t="s">
        <v>13</v>
      </c>
      <c r="H317" s="143">
        <v>8.0</v>
      </c>
      <c r="I317" s="185" t="s">
        <v>119</v>
      </c>
      <c r="J317" s="277" t="s">
        <v>120</v>
      </c>
      <c r="K317" s="7">
        <v>4980.0</v>
      </c>
      <c r="L317" s="108" t="s">
        <v>3327</v>
      </c>
      <c r="M317" s="185" t="s">
        <v>548</v>
      </c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>
      <c r="A318" s="7">
        <v>394.0</v>
      </c>
      <c r="B318" s="8">
        <v>45.0</v>
      </c>
      <c r="C318" s="172" t="s">
        <v>3328</v>
      </c>
      <c r="D318" s="108" t="s">
        <v>2383</v>
      </c>
      <c r="E318" s="108" t="s">
        <v>1048</v>
      </c>
      <c r="F318" s="108" t="s">
        <v>857</v>
      </c>
      <c r="G318" s="173" t="s">
        <v>13</v>
      </c>
      <c r="H318" s="143">
        <v>8.0</v>
      </c>
      <c r="I318" s="185" t="s">
        <v>119</v>
      </c>
      <c r="J318" s="277" t="s">
        <v>120</v>
      </c>
      <c r="K318" s="7">
        <v>4980.0</v>
      </c>
      <c r="L318" s="108" t="s">
        <v>3329</v>
      </c>
      <c r="M318" s="185" t="s">
        <v>548</v>
      </c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>
      <c r="A319" s="7">
        <v>399.0</v>
      </c>
      <c r="B319" s="8">
        <v>50.0</v>
      </c>
      <c r="C319" s="172" t="s">
        <v>3333</v>
      </c>
      <c r="D319" s="108" t="s">
        <v>3334</v>
      </c>
      <c r="E319" s="108" t="s">
        <v>1222</v>
      </c>
      <c r="F319" s="108"/>
      <c r="G319" s="173" t="s">
        <v>13</v>
      </c>
      <c r="H319" s="143">
        <v>8.0</v>
      </c>
      <c r="I319" s="185" t="s">
        <v>119</v>
      </c>
      <c r="J319" s="277" t="s">
        <v>120</v>
      </c>
      <c r="K319" s="7">
        <v>4980.0</v>
      </c>
      <c r="L319" s="108" t="s">
        <v>3335</v>
      </c>
      <c r="M319" s="185" t="s">
        <v>548</v>
      </c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>
      <c r="A320" s="7">
        <v>402.0</v>
      </c>
      <c r="B320" s="8">
        <v>53.0</v>
      </c>
      <c r="C320" s="172" t="s">
        <v>3337</v>
      </c>
      <c r="D320" s="108" t="s">
        <v>3338</v>
      </c>
      <c r="E320" s="108" t="s">
        <v>1146</v>
      </c>
      <c r="F320" s="108" t="s">
        <v>1222</v>
      </c>
      <c r="G320" s="173" t="s">
        <v>13</v>
      </c>
      <c r="H320" s="143">
        <v>8.0</v>
      </c>
      <c r="I320" s="185" t="s">
        <v>140</v>
      </c>
      <c r="J320" s="277" t="s">
        <v>120</v>
      </c>
      <c r="K320" s="7">
        <v>4980.0</v>
      </c>
      <c r="L320" s="108" t="s">
        <v>3339</v>
      </c>
      <c r="M320" s="185" t="s">
        <v>548</v>
      </c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>
      <c r="A321" s="7">
        <v>403.0</v>
      </c>
      <c r="B321" s="8">
        <v>54.0</v>
      </c>
      <c r="C321" s="172" t="s">
        <v>3340</v>
      </c>
      <c r="D321" s="108" t="s">
        <v>3341</v>
      </c>
      <c r="E321" s="108" t="s">
        <v>375</v>
      </c>
      <c r="F321" s="108" t="s">
        <v>3342</v>
      </c>
      <c r="G321" s="173" t="s">
        <v>13</v>
      </c>
      <c r="H321" s="143">
        <v>8.0</v>
      </c>
      <c r="I321" s="185" t="s">
        <v>119</v>
      </c>
      <c r="J321" s="277" t="s">
        <v>120</v>
      </c>
      <c r="K321" s="7">
        <v>4980.0</v>
      </c>
      <c r="L321" s="108" t="s">
        <v>3343</v>
      </c>
      <c r="M321" s="185" t="s">
        <v>548</v>
      </c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>
      <c r="A322" s="7">
        <v>404.0</v>
      </c>
      <c r="B322" s="8">
        <v>55.0</v>
      </c>
      <c r="C322" s="172" t="s">
        <v>3344</v>
      </c>
      <c r="D322" s="108" t="s">
        <v>3345</v>
      </c>
      <c r="E322" s="108" t="s">
        <v>375</v>
      </c>
      <c r="F322" s="108" t="s">
        <v>1054</v>
      </c>
      <c r="G322" s="173" t="s">
        <v>13</v>
      </c>
      <c r="H322" s="143">
        <v>8.0</v>
      </c>
      <c r="I322" s="185" t="s">
        <v>119</v>
      </c>
      <c r="J322" s="277" t="s">
        <v>120</v>
      </c>
      <c r="K322" s="7">
        <v>4980.0</v>
      </c>
      <c r="L322" s="108" t="s">
        <v>3346</v>
      </c>
      <c r="M322" s="185" t="s">
        <v>548</v>
      </c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>
      <c r="A323" s="7">
        <v>405.0</v>
      </c>
      <c r="B323" s="8">
        <v>56.0</v>
      </c>
      <c r="C323" s="172" t="s">
        <v>3347</v>
      </c>
      <c r="D323" s="108" t="s">
        <v>3348</v>
      </c>
      <c r="E323" s="108" t="s">
        <v>330</v>
      </c>
      <c r="F323" s="108" t="s">
        <v>80</v>
      </c>
      <c r="G323" s="173" t="s">
        <v>13</v>
      </c>
      <c r="H323" s="143">
        <v>8.0</v>
      </c>
      <c r="I323" s="185" t="s">
        <v>119</v>
      </c>
      <c r="J323" s="277" t="s">
        <v>120</v>
      </c>
      <c r="K323" s="7">
        <v>4980.0</v>
      </c>
      <c r="L323" s="108" t="s">
        <v>3349</v>
      </c>
      <c r="M323" s="185" t="s">
        <v>548</v>
      </c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>
      <c r="A324" s="7">
        <v>407.0</v>
      </c>
      <c r="B324" s="8">
        <v>58.0</v>
      </c>
      <c r="C324" s="172" t="s">
        <v>3351</v>
      </c>
      <c r="D324" s="108" t="s">
        <v>2264</v>
      </c>
      <c r="E324" s="108" t="s">
        <v>964</v>
      </c>
      <c r="F324" s="108" t="s">
        <v>1087</v>
      </c>
      <c r="G324" s="173" t="s">
        <v>13</v>
      </c>
      <c r="H324" s="143">
        <v>8.0</v>
      </c>
      <c r="I324" s="185" t="s">
        <v>81</v>
      </c>
      <c r="J324" s="277" t="s">
        <v>120</v>
      </c>
      <c r="K324" s="7">
        <v>4980.0</v>
      </c>
      <c r="L324" s="108" t="s">
        <v>3352</v>
      </c>
      <c r="M324" s="185" t="s">
        <v>548</v>
      </c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>
      <c r="A325" s="7">
        <v>408.0</v>
      </c>
      <c r="B325" s="8">
        <v>59.0</v>
      </c>
      <c r="C325" s="172" t="s">
        <v>3353</v>
      </c>
      <c r="D325" s="108" t="s">
        <v>3354</v>
      </c>
      <c r="E325" s="108" t="s">
        <v>2826</v>
      </c>
      <c r="F325" s="108" t="s">
        <v>3355</v>
      </c>
      <c r="G325" s="173" t="s">
        <v>13</v>
      </c>
      <c r="H325" s="143">
        <v>8.0</v>
      </c>
      <c r="I325" s="185" t="s">
        <v>119</v>
      </c>
      <c r="J325" s="277" t="s">
        <v>120</v>
      </c>
      <c r="K325" s="7">
        <v>4980.0</v>
      </c>
      <c r="L325" s="108" t="s">
        <v>3356</v>
      </c>
      <c r="M325" s="185" t="s">
        <v>548</v>
      </c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>
      <c r="A326" s="7">
        <v>410.0</v>
      </c>
      <c r="B326" s="8">
        <v>61.0</v>
      </c>
      <c r="C326" s="191" t="s">
        <v>3357</v>
      </c>
      <c r="D326" s="277" t="s">
        <v>480</v>
      </c>
      <c r="E326" s="277" t="s">
        <v>2934</v>
      </c>
      <c r="F326" s="277" t="s">
        <v>421</v>
      </c>
      <c r="G326" s="90" t="s">
        <v>22</v>
      </c>
      <c r="H326" s="90">
        <v>8.0</v>
      </c>
      <c r="I326" s="185" t="s">
        <v>119</v>
      </c>
      <c r="J326" s="274" t="s">
        <v>120</v>
      </c>
      <c r="K326" s="7">
        <v>4980.0</v>
      </c>
      <c r="L326" s="108" t="s">
        <v>3358</v>
      </c>
      <c r="M326" s="89" t="s">
        <v>564</v>
      </c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>
      <c r="A327" s="7">
        <v>411.0</v>
      </c>
      <c r="B327" s="8">
        <v>62.0</v>
      </c>
      <c r="C327" s="191" t="s">
        <v>3359</v>
      </c>
      <c r="D327" s="274" t="s">
        <v>650</v>
      </c>
      <c r="E327" s="274" t="s">
        <v>3360</v>
      </c>
      <c r="F327" s="274" t="s">
        <v>3361</v>
      </c>
      <c r="G327" s="90" t="s">
        <v>22</v>
      </c>
      <c r="H327" s="90">
        <v>8.0</v>
      </c>
      <c r="I327" s="89" t="s">
        <v>1826</v>
      </c>
      <c r="J327" s="274" t="s">
        <v>120</v>
      </c>
      <c r="K327" s="7">
        <v>4980.0</v>
      </c>
      <c r="L327" s="108" t="s">
        <v>3362</v>
      </c>
      <c r="M327" s="89" t="s">
        <v>564</v>
      </c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>
      <c r="A328" s="7">
        <v>413.0</v>
      </c>
      <c r="B328" s="8">
        <v>64.0</v>
      </c>
      <c r="C328" s="191" t="s">
        <v>3364</v>
      </c>
      <c r="D328" s="274" t="s">
        <v>480</v>
      </c>
      <c r="E328" s="274" t="s">
        <v>3365</v>
      </c>
      <c r="F328" s="274" t="s">
        <v>1714</v>
      </c>
      <c r="G328" s="90" t="s">
        <v>22</v>
      </c>
      <c r="H328" s="90">
        <v>8.0</v>
      </c>
      <c r="I328" s="89" t="s">
        <v>119</v>
      </c>
      <c r="J328" s="274" t="s">
        <v>120</v>
      </c>
      <c r="K328" s="7">
        <v>4980.0</v>
      </c>
      <c r="L328" s="108" t="s">
        <v>3366</v>
      </c>
      <c r="M328" s="89" t="s">
        <v>564</v>
      </c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>
      <c r="A329" s="7">
        <v>414.0</v>
      </c>
      <c r="B329" s="8">
        <v>65.0</v>
      </c>
      <c r="C329" s="172" t="s">
        <v>3367</v>
      </c>
      <c r="D329" s="108" t="s">
        <v>3368</v>
      </c>
      <c r="E329" s="108" t="s">
        <v>375</v>
      </c>
      <c r="F329" s="108" t="s">
        <v>3369</v>
      </c>
      <c r="G329" s="173" t="s">
        <v>22</v>
      </c>
      <c r="H329" s="90">
        <v>8.0</v>
      </c>
      <c r="I329" s="185" t="s">
        <v>81</v>
      </c>
      <c r="J329" s="274" t="s">
        <v>120</v>
      </c>
      <c r="K329" s="7">
        <v>4980.0</v>
      </c>
      <c r="L329" s="108" t="s">
        <v>3370</v>
      </c>
      <c r="M329" s="89" t="s">
        <v>564</v>
      </c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>
      <c r="A330" s="7">
        <v>416.0</v>
      </c>
      <c r="B330" s="8">
        <v>67.0</v>
      </c>
      <c r="C330" s="191" t="s">
        <v>3371</v>
      </c>
      <c r="D330" s="274" t="s">
        <v>3372</v>
      </c>
      <c r="E330" s="274" t="s">
        <v>3373</v>
      </c>
      <c r="F330" s="274" t="s">
        <v>473</v>
      </c>
      <c r="G330" s="90" t="s">
        <v>22</v>
      </c>
      <c r="H330" s="90">
        <v>8.0</v>
      </c>
      <c r="I330" s="89" t="s">
        <v>428</v>
      </c>
      <c r="J330" s="274" t="s">
        <v>120</v>
      </c>
      <c r="K330" s="7">
        <v>4980.0</v>
      </c>
      <c r="L330" s="108" t="s">
        <v>3374</v>
      </c>
      <c r="M330" s="89" t="s">
        <v>564</v>
      </c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>
      <c r="A331" s="7">
        <v>417.0</v>
      </c>
      <c r="B331" s="8">
        <v>68.0</v>
      </c>
      <c r="C331" s="172" t="s">
        <v>3375</v>
      </c>
      <c r="D331" s="108" t="s">
        <v>3376</v>
      </c>
      <c r="E331" s="108" t="s">
        <v>3377</v>
      </c>
      <c r="F331" s="108" t="s">
        <v>2561</v>
      </c>
      <c r="G331" s="173" t="s">
        <v>13</v>
      </c>
      <c r="H331" s="143">
        <v>9.0</v>
      </c>
      <c r="I331" s="185" t="s">
        <v>170</v>
      </c>
      <c r="J331" s="277" t="s">
        <v>120</v>
      </c>
      <c r="K331" s="7">
        <v>4980.0</v>
      </c>
      <c r="L331" s="174" t="str">
        <f>HYPERLINK("mailto:jess_abou@hotmail.com","jess_abou@hotmail.com")</f>
        <v>jess_abou@hotmail.com</v>
      </c>
      <c r="M331" s="185" t="s">
        <v>548</v>
      </c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>
      <c r="A332" s="7">
        <v>418.0</v>
      </c>
      <c r="B332" s="8">
        <v>69.0</v>
      </c>
      <c r="C332" s="172" t="s">
        <v>3378</v>
      </c>
      <c r="D332" s="108" t="s">
        <v>3379</v>
      </c>
      <c r="E332" s="108" t="s">
        <v>3380</v>
      </c>
      <c r="F332" s="108" t="s">
        <v>3381</v>
      </c>
      <c r="G332" s="173" t="s">
        <v>13</v>
      </c>
      <c r="H332" s="143">
        <v>9.0</v>
      </c>
      <c r="I332" s="185" t="s">
        <v>170</v>
      </c>
      <c r="J332" s="277" t="s">
        <v>120</v>
      </c>
      <c r="K332" s="7">
        <v>4980.0</v>
      </c>
      <c r="L332" s="174" t="str">
        <f>HYPERLINK("mailto:xalliarambula@hotmail.com","xalliarambula@hotmail.com")</f>
        <v>xalliarambula@hotmail.com</v>
      </c>
      <c r="M332" s="185" t="s">
        <v>548</v>
      </c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>
      <c r="A333" s="7">
        <v>419.0</v>
      </c>
      <c r="B333" s="8">
        <v>70.0</v>
      </c>
      <c r="C333" s="172" t="s">
        <v>3382</v>
      </c>
      <c r="D333" s="108" t="s">
        <v>47</v>
      </c>
      <c r="E333" s="108" t="s">
        <v>3383</v>
      </c>
      <c r="F333" s="108" t="s">
        <v>439</v>
      </c>
      <c r="G333" s="173" t="s">
        <v>13</v>
      </c>
      <c r="H333" s="143">
        <v>9.0</v>
      </c>
      <c r="I333" s="185" t="s">
        <v>170</v>
      </c>
      <c r="J333" s="277" t="s">
        <v>120</v>
      </c>
      <c r="K333" s="7">
        <v>4980.0</v>
      </c>
      <c r="L333" s="174" t="str">
        <f>HYPERLINK("mailto:reginabilse@hotmail.com","reginabilse@hotmail.com")</f>
        <v>reginabilse@hotmail.com</v>
      </c>
      <c r="M333" s="185" t="s">
        <v>548</v>
      </c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>
      <c r="A334" s="7">
        <v>420.0</v>
      </c>
      <c r="B334" s="8">
        <v>71.0</v>
      </c>
      <c r="C334" s="172" t="s">
        <v>3384</v>
      </c>
      <c r="D334" s="108" t="s">
        <v>116</v>
      </c>
      <c r="E334" s="108" t="s">
        <v>3385</v>
      </c>
      <c r="F334" s="108" t="s">
        <v>3386</v>
      </c>
      <c r="G334" s="173" t="s">
        <v>13</v>
      </c>
      <c r="H334" s="143">
        <v>9.0</v>
      </c>
      <c r="I334" s="185" t="s">
        <v>170</v>
      </c>
      <c r="J334" s="277" t="s">
        <v>120</v>
      </c>
      <c r="K334" s="7">
        <v>4980.0</v>
      </c>
      <c r="L334" s="174" t="str">
        <f>HYPERLINK("mailto:mariag.bush@gmail.com","mariag.bush@gmail.com")</f>
        <v>mariag.bush@gmail.com</v>
      </c>
      <c r="M334" s="185" t="s">
        <v>548</v>
      </c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>
      <c r="A335" s="7">
        <v>421.0</v>
      </c>
      <c r="B335" s="8">
        <v>72.0</v>
      </c>
      <c r="C335" s="172" t="s">
        <v>3387</v>
      </c>
      <c r="D335" s="108" t="s">
        <v>3388</v>
      </c>
      <c r="E335" s="108" t="s">
        <v>3389</v>
      </c>
      <c r="F335" s="108" t="s">
        <v>2073</v>
      </c>
      <c r="G335" s="173" t="s">
        <v>13</v>
      </c>
      <c r="H335" s="143">
        <v>9.0</v>
      </c>
      <c r="I335" s="185" t="s">
        <v>170</v>
      </c>
      <c r="J335" s="277" t="s">
        <v>120</v>
      </c>
      <c r="K335" s="7">
        <v>4980.0</v>
      </c>
      <c r="L335" s="174" t="str">
        <f>HYPERLINK("mailto:sodelva5@hotmail.com","sodelva5@hotmail.com")</f>
        <v>sodelva5@hotmail.com</v>
      </c>
      <c r="M335" s="185" t="s">
        <v>548</v>
      </c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>
      <c r="A336" s="7">
        <v>422.0</v>
      </c>
      <c r="B336" s="8">
        <v>73.0</v>
      </c>
      <c r="C336" s="172" t="s">
        <v>3390</v>
      </c>
      <c r="D336" s="108" t="s">
        <v>276</v>
      </c>
      <c r="E336" s="108" t="s">
        <v>3391</v>
      </c>
      <c r="F336" s="108" t="s">
        <v>953</v>
      </c>
      <c r="G336" s="173" t="s">
        <v>13</v>
      </c>
      <c r="H336" s="143">
        <v>9.0</v>
      </c>
      <c r="I336" s="185" t="s">
        <v>170</v>
      </c>
      <c r="J336" s="277" t="s">
        <v>120</v>
      </c>
      <c r="K336" s="7">
        <v>4980.0</v>
      </c>
      <c r="L336" s="174" t="str">
        <f>HYPERLINK("mailto:daniela.calvillo@hotmail.com","daniela.calvillo@hotmail.com")</f>
        <v>daniela.calvillo@hotmail.com</v>
      </c>
      <c r="M336" s="185" t="s">
        <v>548</v>
      </c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>
      <c r="A337" s="7">
        <v>423.0</v>
      </c>
      <c r="B337" s="8">
        <v>74.0</v>
      </c>
      <c r="C337" s="172" t="s">
        <v>3392</v>
      </c>
      <c r="D337" s="108" t="s">
        <v>3393</v>
      </c>
      <c r="E337" s="108" t="s">
        <v>3394</v>
      </c>
      <c r="F337" s="108" t="s">
        <v>1791</v>
      </c>
      <c r="G337" s="173" t="s">
        <v>13</v>
      </c>
      <c r="H337" s="143">
        <v>9.0</v>
      </c>
      <c r="I337" s="185" t="s">
        <v>81</v>
      </c>
      <c r="J337" s="277" t="s">
        <v>120</v>
      </c>
      <c r="K337" s="7">
        <v>4980.0</v>
      </c>
      <c r="L337" s="174" t="str">
        <f>HYPERLINK("mailto:paty3379@hotmail.com","paty3379@hotmail.com")</f>
        <v>paty3379@hotmail.com</v>
      </c>
      <c r="M337" s="185" t="s">
        <v>548</v>
      </c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>
      <c r="A338" s="7">
        <v>424.0</v>
      </c>
      <c r="B338" s="8">
        <v>75.0</v>
      </c>
      <c r="C338" s="172" t="s">
        <v>3395</v>
      </c>
      <c r="D338" s="108" t="s">
        <v>3396</v>
      </c>
      <c r="E338" s="108" t="s">
        <v>3397</v>
      </c>
      <c r="F338" s="108" t="s">
        <v>402</v>
      </c>
      <c r="G338" s="173" t="s">
        <v>13</v>
      </c>
      <c r="H338" s="143">
        <v>9.0</v>
      </c>
      <c r="I338" s="185" t="s">
        <v>119</v>
      </c>
      <c r="J338" s="277" t="s">
        <v>120</v>
      </c>
      <c r="K338" s="7">
        <v>4980.0</v>
      </c>
      <c r="L338" s="174" t="str">
        <f>HYPERLINK("mailto:sarac.h_11@hotmail.com","sarac.h_11@hotmail.com")</f>
        <v>sarac.h_11@hotmail.com</v>
      </c>
      <c r="M338" s="185" t="s">
        <v>548</v>
      </c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>
      <c r="A339" s="7">
        <v>425.0</v>
      </c>
      <c r="B339" s="8">
        <v>76.0</v>
      </c>
      <c r="C339" s="172" t="s">
        <v>3398</v>
      </c>
      <c r="D339" s="108" t="s">
        <v>3399</v>
      </c>
      <c r="E339" s="108" t="s">
        <v>3400</v>
      </c>
      <c r="F339" s="108" t="s">
        <v>3401</v>
      </c>
      <c r="G339" s="173" t="s">
        <v>13</v>
      </c>
      <c r="H339" s="143">
        <v>9.0</v>
      </c>
      <c r="I339" s="185" t="s">
        <v>119</v>
      </c>
      <c r="J339" s="277" t="s">
        <v>120</v>
      </c>
      <c r="K339" s="7">
        <v>4980.0</v>
      </c>
      <c r="L339" s="108" t="s">
        <v>3402</v>
      </c>
      <c r="M339" s="185" t="s">
        <v>548</v>
      </c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>
      <c r="A340" s="7">
        <v>426.0</v>
      </c>
      <c r="B340" s="8">
        <v>77.0</v>
      </c>
      <c r="C340" s="172" t="s">
        <v>3403</v>
      </c>
      <c r="D340" s="108" t="s">
        <v>1440</v>
      </c>
      <c r="E340" s="108" t="s">
        <v>864</v>
      </c>
      <c r="F340" s="108" t="s">
        <v>3404</v>
      </c>
      <c r="G340" s="173" t="s">
        <v>13</v>
      </c>
      <c r="H340" s="143">
        <v>9.0</v>
      </c>
      <c r="I340" s="185" t="s">
        <v>119</v>
      </c>
      <c r="J340" s="277" t="s">
        <v>120</v>
      </c>
      <c r="K340" s="7">
        <v>4980.0</v>
      </c>
      <c r="L340" s="174" t="str">
        <f>HYPERLINK("mailto:renacastillod@gmail.com","renacastillod@gmail.com")</f>
        <v>renacastillod@gmail.com</v>
      </c>
      <c r="M340" s="185" t="s">
        <v>548</v>
      </c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>
      <c r="A341" s="7">
        <v>427.0</v>
      </c>
      <c r="B341" s="8">
        <v>78.0</v>
      </c>
      <c r="C341" s="172" t="s">
        <v>3405</v>
      </c>
      <c r="D341" s="108" t="s">
        <v>58</v>
      </c>
      <c r="E341" s="108" t="s">
        <v>3406</v>
      </c>
      <c r="F341" s="108" t="s">
        <v>339</v>
      </c>
      <c r="G341" s="173" t="s">
        <v>13</v>
      </c>
      <c r="H341" s="143">
        <v>9.0</v>
      </c>
      <c r="I341" s="185" t="s">
        <v>119</v>
      </c>
      <c r="J341" s="277" t="s">
        <v>120</v>
      </c>
      <c r="K341" s="7">
        <v>4980.0</v>
      </c>
      <c r="L341" s="174" t="str">
        <f>HYPERLINK("mailto:andreeacevalloos@gmail.com","andreeacevalloos@gmail.com")</f>
        <v>andreeacevalloos@gmail.com</v>
      </c>
      <c r="M341" s="185" t="s">
        <v>548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>
      <c r="A342" s="7">
        <v>428.0</v>
      </c>
      <c r="B342" s="8">
        <v>79.0</v>
      </c>
      <c r="C342" s="172" t="s">
        <v>3407</v>
      </c>
      <c r="D342" s="108" t="s">
        <v>530</v>
      </c>
      <c r="E342" s="108" t="s">
        <v>3408</v>
      </c>
      <c r="F342" s="108" t="s">
        <v>812</v>
      </c>
      <c r="G342" s="173" t="s">
        <v>13</v>
      </c>
      <c r="H342" s="143">
        <v>9.0</v>
      </c>
      <c r="I342" s="185" t="s">
        <v>119</v>
      </c>
      <c r="J342" s="277" t="s">
        <v>120</v>
      </c>
      <c r="K342" s="7">
        <v>4980.0</v>
      </c>
      <c r="L342" s="174" t="str">
        <f>HYPERLINK("mailto:estefac97@hotmail.com","estefac97@hotmail.com")</f>
        <v>estefac97@hotmail.com</v>
      </c>
      <c r="M342" s="185" t="s">
        <v>548</v>
      </c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>
      <c r="A343" s="7">
        <v>429.0</v>
      </c>
      <c r="B343" s="8">
        <v>80.0</v>
      </c>
      <c r="C343" s="172" t="s">
        <v>3409</v>
      </c>
      <c r="D343" s="108" t="s">
        <v>3410</v>
      </c>
      <c r="E343" s="108" t="s">
        <v>3411</v>
      </c>
      <c r="F343" s="108" t="s">
        <v>3412</v>
      </c>
      <c r="G343" s="173" t="s">
        <v>13</v>
      </c>
      <c r="H343" s="143">
        <v>9.0</v>
      </c>
      <c r="I343" s="185" t="s">
        <v>119</v>
      </c>
      <c r="J343" s="277" t="s">
        <v>120</v>
      </c>
      <c r="K343" s="7">
        <v>4980.0</v>
      </c>
      <c r="L343" s="281" t="s">
        <v>3413</v>
      </c>
      <c r="M343" s="185" t="s">
        <v>548</v>
      </c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>
      <c r="A344" s="7">
        <v>430.0</v>
      </c>
      <c r="B344" s="8">
        <v>81.0</v>
      </c>
      <c r="C344" s="172" t="s">
        <v>3414</v>
      </c>
      <c r="D344" s="108" t="s">
        <v>484</v>
      </c>
      <c r="E344" s="108" t="s">
        <v>3415</v>
      </c>
      <c r="F344" s="108" t="s">
        <v>2654</v>
      </c>
      <c r="G344" s="173" t="s">
        <v>13</v>
      </c>
      <c r="H344" s="143">
        <v>9.0</v>
      </c>
      <c r="I344" s="185" t="s">
        <v>3416</v>
      </c>
      <c r="J344" s="277" t="s">
        <v>120</v>
      </c>
      <c r="K344" s="7">
        <v>4980.0</v>
      </c>
      <c r="L344" s="281" t="s">
        <v>3417</v>
      </c>
      <c r="M344" s="185" t="s">
        <v>548</v>
      </c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>
      <c r="A345" s="7">
        <v>431.0</v>
      </c>
      <c r="B345" s="8">
        <v>82.0</v>
      </c>
      <c r="C345" s="172" t="s">
        <v>3418</v>
      </c>
      <c r="D345" s="108" t="s">
        <v>3419</v>
      </c>
      <c r="E345" s="108" t="s">
        <v>694</v>
      </c>
      <c r="F345" s="108" t="s">
        <v>857</v>
      </c>
      <c r="G345" s="173" t="s">
        <v>13</v>
      </c>
      <c r="H345" s="143">
        <v>9.0</v>
      </c>
      <c r="I345" s="185" t="s">
        <v>741</v>
      </c>
      <c r="J345" s="277" t="s">
        <v>120</v>
      </c>
      <c r="K345" s="7">
        <v>4980.0</v>
      </c>
      <c r="L345" s="174" t="s">
        <v>3420</v>
      </c>
      <c r="M345" s="185" t="s">
        <v>548</v>
      </c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>
      <c r="A346" s="7">
        <v>433.0</v>
      </c>
      <c r="B346" s="8">
        <v>84.0</v>
      </c>
      <c r="C346" s="172" t="s">
        <v>3421</v>
      </c>
      <c r="D346" s="108" t="s">
        <v>53</v>
      </c>
      <c r="E346" s="108" t="s">
        <v>1087</v>
      </c>
      <c r="F346" s="108" t="s">
        <v>694</v>
      </c>
      <c r="G346" s="173" t="s">
        <v>13</v>
      </c>
      <c r="H346" s="143">
        <v>9.0</v>
      </c>
      <c r="I346" s="185" t="s">
        <v>119</v>
      </c>
      <c r="J346" s="277" t="s">
        <v>120</v>
      </c>
      <c r="K346" s="7">
        <v>4980.0</v>
      </c>
      <c r="L346" s="174" t="str">
        <f>HYPERLINK("mailto:brenduh97@yahoo.com.mx","brenduh97@yahoo.com.mx")</f>
        <v>brenduh97@yahoo.com.mx</v>
      </c>
      <c r="M346" s="185" t="s">
        <v>548</v>
      </c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>
      <c r="A347" s="7">
        <v>434.0</v>
      </c>
      <c r="B347" s="8">
        <v>85.0</v>
      </c>
      <c r="C347" s="172" t="s">
        <v>3422</v>
      </c>
      <c r="D347" s="108" t="s">
        <v>536</v>
      </c>
      <c r="E347" s="108" t="s">
        <v>123</v>
      </c>
      <c r="F347" s="108" t="s">
        <v>3423</v>
      </c>
      <c r="G347" s="173" t="s">
        <v>13</v>
      </c>
      <c r="H347" s="143">
        <v>9.0</v>
      </c>
      <c r="I347" s="185" t="s">
        <v>119</v>
      </c>
      <c r="J347" s="277" t="s">
        <v>120</v>
      </c>
      <c r="K347" s="7">
        <v>4980.0</v>
      </c>
      <c r="L347" s="174" t="str">
        <f>HYPERLINK("mailto:karla_mena.p@hotmail.com","karla_mena.p@hotmail.com")</f>
        <v>karla_mena.p@hotmail.com</v>
      </c>
      <c r="M347" s="185" t="s">
        <v>548</v>
      </c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>
      <c r="A348" s="7">
        <v>435.0</v>
      </c>
      <c r="B348" s="8">
        <v>86.0</v>
      </c>
      <c r="C348" s="172" t="s">
        <v>3424</v>
      </c>
      <c r="D348" s="108" t="s">
        <v>2509</v>
      </c>
      <c r="E348" s="108" t="s">
        <v>3425</v>
      </c>
      <c r="F348" s="108" t="s">
        <v>1771</v>
      </c>
      <c r="G348" s="173" t="s">
        <v>13</v>
      </c>
      <c r="H348" s="143">
        <v>9.0</v>
      </c>
      <c r="I348" s="185" t="s">
        <v>119</v>
      </c>
      <c r="J348" s="277" t="s">
        <v>120</v>
      </c>
      <c r="K348" s="7">
        <v>4980.0</v>
      </c>
      <c r="L348" s="174" t="str">
        <f>HYPERLINK("mailto:palomapedrote@hotmail.com","palomapedrote@hotmail.com")</f>
        <v>palomapedrote@hotmail.com</v>
      </c>
      <c r="M348" s="185" t="s">
        <v>548</v>
      </c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>
      <c r="A349" s="7">
        <v>438.0</v>
      </c>
      <c r="B349" s="8">
        <v>89.0</v>
      </c>
      <c r="C349" s="172" t="s">
        <v>3426</v>
      </c>
      <c r="D349" s="108" t="s">
        <v>536</v>
      </c>
      <c r="E349" s="108" t="s">
        <v>898</v>
      </c>
      <c r="F349" s="108" t="s">
        <v>998</v>
      </c>
      <c r="G349" s="173" t="s">
        <v>13</v>
      </c>
      <c r="H349" s="143">
        <v>9.0</v>
      </c>
      <c r="I349" s="185" t="s">
        <v>119</v>
      </c>
      <c r="J349" s="277" t="s">
        <v>120</v>
      </c>
      <c r="K349" s="7">
        <v>4980.0</v>
      </c>
      <c r="L349" s="174" t="str">
        <f>HYPERLINK("mailto:Karla_sm30@hotmail.com","Karla_sm30@hotmail.com")</f>
        <v>Karla_sm30@hotmail.com</v>
      </c>
      <c r="M349" s="185" t="s">
        <v>548</v>
      </c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>
      <c r="A350" s="7">
        <v>439.0</v>
      </c>
      <c r="B350" s="8">
        <v>90.0</v>
      </c>
      <c r="C350" s="172" t="s">
        <v>3427</v>
      </c>
      <c r="D350" s="108" t="s">
        <v>320</v>
      </c>
      <c r="E350" s="108" t="s">
        <v>3428</v>
      </c>
      <c r="F350" s="108" t="s">
        <v>1103</v>
      </c>
      <c r="G350" s="173" t="s">
        <v>13</v>
      </c>
      <c r="H350" s="143">
        <v>9.0</v>
      </c>
      <c r="I350" s="185" t="s">
        <v>119</v>
      </c>
      <c r="J350" s="277" t="s">
        <v>120</v>
      </c>
      <c r="K350" s="7">
        <v>4980.0</v>
      </c>
      <c r="L350" s="174" t="str">
        <f>HYPERLINK("mailto:paotenaa14@gmail.com","paotenaa14@gmail.com")</f>
        <v>paotenaa14@gmail.com</v>
      </c>
      <c r="M350" s="185" t="s">
        <v>548</v>
      </c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>
      <c r="A351" s="7">
        <v>440.0</v>
      </c>
      <c r="B351" s="8">
        <v>91.0</v>
      </c>
      <c r="C351" s="172" t="s">
        <v>3429</v>
      </c>
      <c r="D351" s="108" t="s">
        <v>1527</v>
      </c>
      <c r="E351" s="108" t="s">
        <v>2445</v>
      </c>
      <c r="F351" s="108" t="s">
        <v>3195</v>
      </c>
      <c r="G351" s="173" t="s">
        <v>13</v>
      </c>
      <c r="H351" s="143">
        <v>9.0</v>
      </c>
      <c r="I351" s="185" t="s">
        <v>119</v>
      </c>
      <c r="J351" s="277" t="s">
        <v>120</v>
      </c>
      <c r="K351" s="7">
        <v>4980.0</v>
      </c>
      <c r="L351" s="174" t="str">
        <f>HYPERLINK("mailto:gabytt_97@hotmail.com","gabytt_97@hotmail.com")</f>
        <v>gabytt_97@hotmail.com</v>
      </c>
      <c r="M351" s="185" t="s">
        <v>548</v>
      </c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>
      <c r="A352" s="7">
        <v>441.0</v>
      </c>
      <c r="B352" s="8">
        <v>92.0</v>
      </c>
      <c r="C352" s="172" t="s">
        <v>3430</v>
      </c>
      <c r="D352" s="108" t="s">
        <v>3431</v>
      </c>
      <c r="E352" s="108" t="s">
        <v>143</v>
      </c>
      <c r="F352" s="108" t="s">
        <v>1740</v>
      </c>
      <c r="G352" s="173" t="s">
        <v>13</v>
      </c>
      <c r="H352" s="143">
        <v>9.0</v>
      </c>
      <c r="I352" s="185" t="s">
        <v>81</v>
      </c>
      <c r="J352" s="277" t="s">
        <v>120</v>
      </c>
      <c r="K352" s="7">
        <v>4980.0</v>
      </c>
      <c r="L352" s="174" t="str">
        <f>HYPERLINK("mailto:tania_tady@hotmail.com","tania_tady@hotmail.com")</f>
        <v>tania_tady@hotmail.com</v>
      </c>
      <c r="M352" s="185" t="s">
        <v>548</v>
      </c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>
      <c r="A353" s="7">
        <v>442.0</v>
      </c>
      <c r="B353" s="8">
        <v>93.0</v>
      </c>
      <c r="C353" s="172" t="s">
        <v>3432</v>
      </c>
      <c r="D353" s="108" t="s">
        <v>3433</v>
      </c>
      <c r="E353" s="108" t="s">
        <v>28</v>
      </c>
      <c r="F353" s="108" t="s">
        <v>40</v>
      </c>
      <c r="G353" s="173" t="s">
        <v>13</v>
      </c>
      <c r="H353" s="143">
        <v>9.0</v>
      </c>
      <c r="I353" s="185" t="s">
        <v>81</v>
      </c>
      <c r="J353" s="277" t="s">
        <v>120</v>
      </c>
      <c r="K353" s="7">
        <v>4980.0</v>
      </c>
      <c r="L353" s="174" t="str">
        <f>HYPERLINK("mailto:gracevcampos@hotmail.com","gracevcampos@hotmail.com")</f>
        <v>gracevcampos@hotmail.com</v>
      </c>
      <c r="M353" s="185" t="s">
        <v>548</v>
      </c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>
      <c r="A354" s="7">
        <v>444.0</v>
      </c>
      <c r="B354" s="8">
        <v>95.0</v>
      </c>
      <c r="C354" s="191">
        <v>278728.0</v>
      </c>
      <c r="D354" s="87" t="s">
        <v>3434</v>
      </c>
      <c r="E354" s="87" t="s">
        <v>325</v>
      </c>
      <c r="F354" s="87" t="s">
        <v>3435</v>
      </c>
      <c r="G354" s="7" t="s">
        <v>22</v>
      </c>
      <c r="H354" s="90">
        <v>9.0</v>
      </c>
      <c r="I354" s="89" t="s">
        <v>170</v>
      </c>
      <c r="J354" s="274" t="s">
        <v>120</v>
      </c>
      <c r="K354" s="7">
        <v>4980.0</v>
      </c>
      <c r="L354" s="249" t="str">
        <f>HYPERLINK("mailto:yair.eaf@gmail.com","yair.eaf@gmail.com")</f>
        <v>yair.eaf@gmail.com</v>
      </c>
      <c r="M354" s="89" t="s">
        <v>564</v>
      </c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>
      <c r="A355" s="7">
        <v>445.0</v>
      </c>
      <c r="B355" s="8">
        <v>96.0</v>
      </c>
      <c r="C355" s="191" t="s">
        <v>3436</v>
      </c>
      <c r="D355" s="87" t="s">
        <v>3437</v>
      </c>
      <c r="E355" s="87" t="s">
        <v>2409</v>
      </c>
      <c r="F355" s="87" t="s">
        <v>3438</v>
      </c>
      <c r="G355" s="7" t="s">
        <v>22</v>
      </c>
      <c r="H355" s="90">
        <v>9.0</v>
      </c>
      <c r="I355" s="89" t="s">
        <v>170</v>
      </c>
      <c r="J355" s="274" t="s">
        <v>120</v>
      </c>
      <c r="K355" s="7">
        <v>4980.0</v>
      </c>
      <c r="L355" s="249" t="str">
        <f>HYPERLINK("mailto:ceap_4896@hotmail.com","ceap_4896@hotmail.com")</f>
        <v>ceap_4896@hotmail.com</v>
      </c>
      <c r="M355" s="89" t="s">
        <v>564</v>
      </c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>
      <c r="A356" s="7">
        <v>446.0</v>
      </c>
      <c r="B356" s="8">
        <v>97.0</v>
      </c>
      <c r="C356" s="191" t="s">
        <v>3439</v>
      </c>
      <c r="D356" s="87" t="s">
        <v>773</v>
      </c>
      <c r="E356" s="87" t="s">
        <v>3440</v>
      </c>
      <c r="F356" s="87" t="s">
        <v>681</v>
      </c>
      <c r="G356" s="7" t="s">
        <v>22</v>
      </c>
      <c r="H356" s="90">
        <v>9.0</v>
      </c>
      <c r="I356" s="89" t="s">
        <v>170</v>
      </c>
      <c r="J356" s="274" t="s">
        <v>120</v>
      </c>
      <c r="K356" s="7">
        <v>4980.0</v>
      </c>
      <c r="L356" s="249" t="str">
        <f>HYPERLINK("mailto:alebapu.12@gmail.com","alebapu.12@gmail.com")</f>
        <v>alebapu.12@gmail.com</v>
      </c>
      <c r="M356" s="89" t="s">
        <v>564</v>
      </c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>
      <c r="A357" s="7">
        <v>447.0</v>
      </c>
      <c r="B357" s="8">
        <v>98.0</v>
      </c>
      <c r="C357" s="191" t="s">
        <v>3441</v>
      </c>
      <c r="D357" s="87" t="s">
        <v>585</v>
      </c>
      <c r="E357" s="87" t="s">
        <v>1678</v>
      </c>
      <c r="F357" s="87" t="s">
        <v>123</v>
      </c>
      <c r="G357" s="7" t="s">
        <v>22</v>
      </c>
      <c r="H357" s="90">
        <v>9.0</v>
      </c>
      <c r="I357" s="89" t="s">
        <v>119</v>
      </c>
      <c r="J357" s="274" t="s">
        <v>120</v>
      </c>
      <c r="K357" s="7">
        <v>4980.0</v>
      </c>
      <c r="L357" s="249" t="str">
        <f>HYPERLINK("mailto:randal_3105@hotmail.com","randal_3105@hotmail.com")</f>
        <v>randal_3105@hotmail.com</v>
      </c>
      <c r="M357" s="89" t="s">
        <v>564</v>
      </c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>
      <c r="A358" s="7">
        <v>448.0</v>
      </c>
      <c r="B358" s="8">
        <v>99.0</v>
      </c>
      <c r="C358" s="191" t="s">
        <v>3442</v>
      </c>
      <c r="D358" s="87" t="s">
        <v>160</v>
      </c>
      <c r="E358" s="87" t="s">
        <v>1255</v>
      </c>
      <c r="F358" s="87" t="s">
        <v>67</v>
      </c>
      <c r="G358" s="7" t="s">
        <v>22</v>
      </c>
      <c r="H358" s="90">
        <v>9.0</v>
      </c>
      <c r="I358" s="89" t="s">
        <v>3443</v>
      </c>
      <c r="J358" s="274" t="s">
        <v>120</v>
      </c>
      <c r="K358" s="7">
        <v>4980.0</v>
      </c>
      <c r="L358" s="249" t="str">
        <f>HYPERLINK("mailto:andresev26@gmail.com","andresev26@gmail.com")</f>
        <v>andresev26@gmail.com</v>
      </c>
      <c r="M358" s="89" t="s">
        <v>564</v>
      </c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>
      <c r="A359" s="7">
        <v>449.0</v>
      </c>
      <c r="B359" s="8">
        <v>100.0</v>
      </c>
      <c r="C359" s="191" t="s">
        <v>3444</v>
      </c>
      <c r="D359" s="87" t="s">
        <v>3445</v>
      </c>
      <c r="E359" s="87" t="s">
        <v>3446</v>
      </c>
      <c r="F359" s="282" t="s">
        <v>3447</v>
      </c>
      <c r="G359" s="7" t="s">
        <v>22</v>
      </c>
      <c r="H359" s="90">
        <v>9.0</v>
      </c>
      <c r="I359" s="89" t="s">
        <v>119</v>
      </c>
      <c r="J359" s="274" t="s">
        <v>120</v>
      </c>
      <c r="K359" s="7">
        <v>4980.0</v>
      </c>
      <c r="L359" s="249" t="str">
        <f>HYPERLINK("mailto:adler.ec@outlook.com","adler.ec@outlook.com")</f>
        <v>adler.ec@outlook.com</v>
      </c>
      <c r="M359" s="89" t="s">
        <v>564</v>
      </c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>
      <c r="A360" s="7">
        <v>450.0</v>
      </c>
      <c r="B360" s="8">
        <v>101.0</v>
      </c>
      <c r="C360" s="191" t="s">
        <v>3448</v>
      </c>
      <c r="D360" s="87" t="s">
        <v>3449</v>
      </c>
      <c r="E360" s="87" t="s">
        <v>3450</v>
      </c>
      <c r="F360" s="87" t="s">
        <v>920</v>
      </c>
      <c r="G360" s="7" t="s">
        <v>22</v>
      </c>
      <c r="H360" s="90">
        <v>9.0</v>
      </c>
      <c r="I360" s="89" t="s">
        <v>119</v>
      </c>
      <c r="J360" s="274" t="s">
        <v>120</v>
      </c>
      <c r="K360" s="7">
        <v>4980.0</v>
      </c>
      <c r="L360" s="249" t="s">
        <v>3451</v>
      </c>
      <c r="M360" s="89" t="s">
        <v>564</v>
      </c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>
      <c r="A361" s="7">
        <v>452.0</v>
      </c>
      <c r="B361" s="8">
        <v>103.0</v>
      </c>
      <c r="C361" s="191" t="s">
        <v>3452</v>
      </c>
      <c r="D361" s="87" t="s">
        <v>773</v>
      </c>
      <c r="E361" s="87" t="s">
        <v>430</v>
      </c>
      <c r="F361" s="87" t="s">
        <v>3453</v>
      </c>
      <c r="G361" s="7" t="s">
        <v>22</v>
      </c>
      <c r="H361" s="90">
        <v>9.0</v>
      </c>
      <c r="I361" s="89" t="s">
        <v>119</v>
      </c>
      <c r="J361" s="274" t="s">
        <v>120</v>
      </c>
      <c r="K361" s="7">
        <v>4980.0</v>
      </c>
      <c r="L361" s="249" t="str">
        <f>HYPERLINK("mailto:alx.99hdez@hotmail.com","alx.99hdez@hotmail.com")</f>
        <v>alx.99hdez@hotmail.com</v>
      </c>
      <c r="M361" s="89" t="s">
        <v>564</v>
      </c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>
      <c r="A362" s="7">
        <v>454.0</v>
      </c>
      <c r="B362" s="8">
        <v>105.0</v>
      </c>
      <c r="C362" s="191" t="s">
        <v>3454</v>
      </c>
      <c r="D362" s="87" t="s">
        <v>3455</v>
      </c>
      <c r="E362" s="87" t="s">
        <v>2225</v>
      </c>
      <c r="F362" s="87" t="s">
        <v>3456</v>
      </c>
      <c r="G362" s="7" t="s">
        <v>22</v>
      </c>
      <c r="H362" s="90">
        <v>9.0</v>
      </c>
      <c r="I362" s="89" t="s">
        <v>741</v>
      </c>
      <c r="J362" s="274" t="s">
        <v>120</v>
      </c>
      <c r="K362" s="7">
        <v>4980.0</v>
      </c>
      <c r="L362" s="249" t="str">
        <f>HYPERLINK("mailto:Javipama97@hotmail.com","Javipama97@hotmail.com")</f>
        <v>Javipama97@hotmail.com</v>
      </c>
      <c r="M362" s="89" t="s">
        <v>564</v>
      </c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>
      <c r="A363" s="7">
        <v>455.0</v>
      </c>
      <c r="B363" s="8">
        <v>106.0</v>
      </c>
      <c r="C363" s="191" t="s">
        <v>3457</v>
      </c>
      <c r="D363" s="87" t="s">
        <v>3458</v>
      </c>
      <c r="E363" s="87" t="s">
        <v>24</v>
      </c>
      <c r="F363" s="87" t="s">
        <v>3459</v>
      </c>
      <c r="G363" s="7" t="s">
        <v>22</v>
      </c>
      <c r="H363" s="90">
        <v>9.0</v>
      </c>
      <c r="I363" s="89" t="s">
        <v>119</v>
      </c>
      <c r="J363" s="274" t="s">
        <v>120</v>
      </c>
      <c r="K363" s="7">
        <v>4980.0</v>
      </c>
      <c r="L363" s="249" t="s">
        <v>3460</v>
      </c>
      <c r="M363" s="89" t="s">
        <v>564</v>
      </c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>
      <c r="A364" s="7">
        <v>457.0</v>
      </c>
      <c r="B364" s="8">
        <v>108.0</v>
      </c>
      <c r="C364" s="191" t="s">
        <v>3462</v>
      </c>
      <c r="D364" s="87" t="s">
        <v>1332</v>
      </c>
      <c r="E364" s="87" t="s">
        <v>837</v>
      </c>
      <c r="F364" s="87" t="s">
        <v>59</v>
      </c>
      <c r="G364" s="7" t="s">
        <v>22</v>
      </c>
      <c r="H364" s="90">
        <v>9.0</v>
      </c>
      <c r="I364" s="89" t="s">
        <v>119</v>
      </c>
      <c r="J364" s="274" t="s">
        <v>120</v>
      </c>
      <c r="K364" s="7">
        <v>4980.0</v>
      </c>
      <c r="L364" s="249" t="str">
        <f>HYPERLINK("mailto:samuelito_19@live.com","samuelito_19@live.com")</f>
        <v>samuelito_19@live.com</v>
      </c>
      <c r="M364" s="89" t="s">
        <v>564</v>
      </c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>
      <c r="A365" s="7">
        <v>460.0</v>
      </c>
      <c r="B365" s="8">
        <v>111.0</v>
      </c>
      <c r="C365" s="172">
        <v>328142.0</v>
      </c>
      <c r="D365" s="108" t="s">
        <v>3465</v>
      </c>
      <c r="E365" s="108" t="s">
        <v>3466</v>
      </c>
      <c r="F365" s="108" t="s">
        <v>3467</v>
      </c>
      <c r="G365" s="173" t="s">
        <v>13</v>
      </c>
      <c r="H365" s="143">
        <v>10.0</v>
      </c>
      <c r="I365" s="185" t="s">
        <v>170</v>
      </c>
      <c r="J365" s="277" t="s">
        <v>120</v>
      </c>
      <c r="K365" s="7">
        <v>4980.0</v>
      </c>
      <c r="L365" s="108" t="s">
        <v>3468</v>
      </c>
      <c r="M365" s="185" t="s">
        <v>548</v>
      </c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>
      <c r="A366" s="7">
        <v>462.0</v>
      </c>
      <c r="B366" s="8">
        <v>113.0</v>
      </c>
      <c r="C366" s="172">
        <v>319372.0</v>
      </c>
      <c r="D366" s="108" t="s">
        <v>173</v>
      </c>
      <c r="E366" s="108" t="s">
        <v>3470</v>
      </c>
      <c r="F366" s="108" t="s">
        <v>3471</v>
      </c>
      <c r="G366" s="173" t="s">
        <v>13</v>
      </c>
      <c r="H366" s="143">
        <v>10.0</v>
      </c>
      <c r="I366" s="185" t="s">
        <v>537</v>
      </c>
      <c r="J366" s="277" t="s">
        <v>120</v>
      </c>
      <c r="K366" s="7">
        <v>4980.0</v>
      </c>
      <c r="L366" s="108" t="s">
        <v>3472</v>
      </c>
      <c r="M366" s="185" t="s">
        <v>548</v>
      </c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>
      <c r="A367" s="7">
        <v>464.0</v>
      </c>
      <c r="B367" s="8">
        <v>115.0</v>
      </c>
      <c r="C367" s="172">
        <v>285781.0</v>
      </c>
      <c r="D367" s="108" t="s">
        <v>47</v>
      </c>
      <c r="E367" s="108" t="s">
        <v>1351</v>
      </c>
      <c r="F367" s="108" t="s">
        <v>1064</v>
      </c>
      <c r="G367" s="173" t="s">
        <v>13</v>
      </c>
      <c r="H367" s="143">
        <v>10.0</v>
      </c>
      <c r="I367" s="185" t="s">
        <v>3474</v>
      </c>
      <c r="J367" s="277" t="s">
        <v>120</v>
      </c>
      <c r="K367" s="7">
        <v>4980.0</v>
      </c>
      <c r="L367" s="108" t="s">
        <v>3475</v>
      </c>
      <c r="M367" s="185" t="s">
        <v>548</v>
      </c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>
      <c r="A368" s="7">
        <v>465.0</v>
      </c>
      <c r="B368" s="8">
        <v>116.0</v>
      </c>
      <c r="C368" s="172">
        <v>283174.0</v>
      </c>
      <c r="D368" s="108" t="s">
        <v>3410</v>
      </c>
      <c r="E368" s="108" t="s">
        <v>1008</v>
      </c>
      <c r="F368" s="108" t="s">
        <v>42</v>
      </c>
      <c r="G368" s="173" t="s">
        <v>13</v>
      </c>
      <c r="H368" s="143">
        <v>10.0</v>
      </c>
      <c r="I368" s="185" t="s">
        <v>170</v>
      </c>
      <c r="J368" s="277" t="s">
        <v>120</v>
      </c>
      <c r="K368" s="7">
        <v>4980.0</v>
      </c>
      <c r="L368" s="108" t="s">
        <v>3476</v>
      </c>
      <c r="M368" s="185" t="s">
        <v>548</v>
      </c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>
      <c r="A369" s="7">
        <v>466.0</v>
      </c>
      <c r="B369" s="8">
        <v>117.0</v>
      </c>
      <c r="C369" s="172">
        <v>320578.0</v>
      </c>
      <c r="D369" s="108" t="s">
        <v>3477</v>
      </c>
      <c r="E369" s="108" t="s">
        <v>363</v>
      </c>
      <c r="F369" s="108" t="s">
        <v>49</v>
      </c>
      <c r="G369" s="173" t="s">
        <v>13</v>
      </c>
      <c r="H369" s="143">
        <v>10.0</v>
      </c>
      <c r="I369" s="185" t="s">
        <v>81</v>
      </c>
      <c r="J369" s="277" t="s">
        <v>120</v>
      </c>
      <c r="K369" s="7">
        <v>4980.0</v>
      </c>
      <c r="L369" s="108" t="s">
        <v>3478</v>
      </c>
      <c r="M369" s="185" t="s">
        <v>548</v>
      </c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>
      <c r="A370" s="7">
        <v>467.0</v>
      </c>
      <c r="B370" s="8">
        <v>118.0</v>
      </c>
      <c r="C370" s="172">
        <v>321629.0</v>
      </c>
      <c r="D370" s="108" t="s">
        <v>1719</v>
      </c>
      <c r="E370" s="108" t="s">
        <v>912</v>
      </c>
      <c r="F370" s="108" t="s">
        <v>3479</v>
      </c>
      <c r="G370" s="173" t="s">
        <v>13</v>
      </c>
      <c r="H370" s="143">
        <v>10.0</v>
      </c>
      <c r="I370" s="185" t="s">
        <v>119</v>
      </c>
      <c r="J370" s="277" t="s">
        <v>120</v>
      </c>
      <c r="K370" s="7">
        <v>4980.0</v>
      </c>
      <c r="L370" s="108" t="s">
        <v>3480</v>
      </c>
      <c r="M370" s="185" t="s">
        <v>548</v>
      </c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>
      <c r="A371" s="7">
        <v>468.0</v>
      </c>
      <c r="B371" s="8">
        <v>119.0</v>
      </c>
      <c r="C371" s="172">
        <v>321229.0</v>
      </c>
      <c r="D371" s="108" t="s">
        <v>3481</v>
      </c>
      <c r="E371" s="108" t="s">
        <v>3482</v>
      </c>
      <c r="F371" s="108" t="s">
        <v>840</v>
      </c>
      <c r="G371" s="173" t="s">
        <v>13</v>
      </c>
      <c r="H371" s="143">
        <v>10.0</v>
      </c>
      <c r="I371" s="185" t="s">
        <v>170</v>
      </c>
      <c r="J371" s="277" t="s">
        <v>120</v>
      </c>
      <c r="K371" s="7">
        <v>4980.0</v>
      </c>
      <c r="L371" s="108" t="s">
        <v>3483</v>
      </c>
      <c r="M371" s="185" t="s">
        <v>548</v>
      </c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>
      <c r="A372" s="7">
        <v>469.0</v>
      </c>
      <c r="B372" s="8">
        <v>120.0</v>
      </c>
      <c r="C372" s="172">
        <v>322409.0</v>
      </c>
      <c r="D372" s="108" t="s">
        <v>3484</v>
      </c>
      <c r="E372" s="108" t="s">
        <v>1791</v>
      </c>
      <c r="F372" s="108" t="s">
        <v>3485</v>
      </c>
      <c r="G372" s="173" t="s">
        <v>13</v>
      </c>
      <c r="H372" s="143">
        <v>10.0</v>
      </c>
      <c r="I372" s="185" t="s">
        <v>3443</v>
      </c>
      <c r="J372" s="277" t="s">
        <v>120</v>
      </c>
      <c r="K372" s="7">
        <v>4980.0</v>
      </c>
      <c r="L372" s="108" t="s">
        <v>3486</v>
      </c>
      <c r="M372" s="185" t="s">
        <v>548</v>
      </c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>
      <c r="A373" s="7">
        <v>471.0</v>
      </c>
      <c r="B373" s="8">
        <v>122.0</v>
      </c>
      <c r="C373" s="172">
        <v>286031.0</v>
      </c>
      <c r="D373" s="108" t="s">
        <v>697</v>
      </c>
      <c r="E373" s="108" t="s">
        <v>3088</v>
      </c>
      <c r="F373" s="108" t="s">
        <v>812</v>
      </c>
      <c r="G373" s="173" t="s">
        <v>13</v>
      </c>
      <c r="H373" s="143">
        <v>10.0</v>
      </c>
      <c r="I373" s="185" t="s">
        <v>170</v>
      </c>
      <c r="J373" s="277" t="s">
        <v>120</v>
      </c>
      <c r="K373" s="7">
        <v>4980.0</v>
      </c>
      <c r="L373" s="108" t="s">
        <v>3488</v>
      </c>
      <c r="M373" s="185" t="s">
        <v>548</v>
      </c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>
      <c r="A374" s="7">
        <v>472.0</v>
      </c>
      <c r="B374" s="8">
        <v>123.0</v>
      </c>
      <c r="C374" s="172">
        <v>285792.0</v>
      </c>
      <c r="D374" s="108" t="s">
        <v>1105</v>
      </c>
      <c r="E374" s="108" t="s">
        <v>486</v>
      </c>
      <c r="F374" s="108" t="s">
        <v>3489</v>
      </c>
      <c r="G374" s="173" t="s">
        <v>13</v>
      </c>
      <c r="H374" s="143">
        <v>10.0</v>
      </c>
      <c r="I374" s="185" t="s">
        <v>170</v>
      </c>
      <c r="J374" s="277" t="s">
        <v>120</v>
      </c>
      <c r="K374" s="7">
        <v>4980.0</v>
      </c>
      <c r="L374" s="108" t="s">
        <v>3490</v>
      </c>
      <c r="M374" s="185" t="s">
        <v>548</v>
      </c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>
      <c r="A375" s="7">
        <v>474.0</v>
      </c>
      <c r="B375" s="8">
        <v>125.0</v>
      </c>
      <c r="C375" s="172">
        <v>330267.0</v>
      </c>
      <c r="D375" s="108" t="s">
        <v>3492</v>
      </c>
      <c r="E375" s="108" t="s">
        <v>3493</v>
      </c>
      <c r="F375" s="108" t="s">
        <v>19</v>
      </c>
      <c r="G375" s="173" t="s">
        <v>13</v>
      </c>
      <c r="H375" s="143">
        <v>10.0</v>
      </c>
      <c r="I375" s="185" t="s">
        <v>3494</v>
      </c>
      <c r="J375" s="277" t="s">
        <v>120</v>
      </c>
      <c r="K375" s="7">
        <v>4980.0</v>
      </c>
      <c r="L375" s="108" t="s">
        <v>3495</v>
      </c>
      <c r="M375" s="185" t="s">
        <v>548</v>
      </c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>
      <c r="A376" s="7">
        <v>477.0</v>
      </c>
      <c r="B376" s="8">
        <v>128.0</v>
      </c>
      <c r="C376" s="172">
        <v>312582.0</v>
      </c>
      <c r="D376" s="108" t="s">
        <v>1715</v>
      </c>
      <c r="E376" s="108" t="s">
        <v>3498</v>
      </c>
      <c r="F376" s="108" t="s">
        <v>84</v>
      </c>
      <c r="G376" s="173" t="s">
        <v>13</v>
      </c>
      <c r="H376" s="143">
        <v>10.0</v>
      </c>
      <c r="I376" s="185" t="s">
        <v>170</v>
      </c>
      <c r="J376" s="277" t="s">
        <v>120</v>
      </c>
      <c r="K376" s="7">
        <v>4980.0</v>
      </c>
      <c r="L376" s="108" t="s">
        <v>3499</v>
      </c>
      <c r="M376" s="185" t="s">
        <v>548</v>
      </c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>
      <c r="A377" s="7">
        <v>478.0</v>
      </c>
      <c r="B377" s="8">
        <v>129.0</v>
      </c>
      <c r="C377" s="172">
        <v>321474.0</v>
      </c>
      <c r="D377" s="108" t="s">
        <v>3500</v>
      </c>
      <c r="E377" s="108" t="s">
        <v>1478</v>
      </c>
      <c r="F377" s="108" t="s">
        <v>274</v>
      </c>
      <c r="G377" s="173" t="s">
        <v>13</v>
      </c>
      <c r="H377" s="143">
        <v>10.0</v>
      </c>
      <c r="I377" s="185" t="s">
        <v>81</v>
      </c>
      <c r="J377" s="277" t="s">
        <v>120</v>
      </c>
      <c r="K377" s="7">
        <v>4980.0</v>
      </c>
      <c r="L377" s="108" t="s">
        <v>3501</v>
      </c>
      <c r="M377" s="185" t="s">
        <v>548</v>
      </c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>
      <c r="A378" s="7">
        <v>479.0</v>
      </c>
      <c r="B378" s="8">
        <v>130.0</v>
      </c>
      <c r="C378" s="172">
        <v>321267.0</v>
      </c>
      <c r="D378" s="108" t="s">
        <v>3484</v>
      </c>
      <c r="E378" s="108" t="s">
        <v>3502</v>
      </c>
      <c r="F378" s="108" t="s">
        <v>3503</v>
      </c>
      <c r="G378" s="173" t="s">
        <v>13</v>
      </c>
      <c r="H378" s="143">
        <v>10.0</v>
      </c>
      <c r="I378" s="185" t="s">
        <v>422</v>
      </c>
      <c r="J378" s="277" t="s">
        <v>120</v>
      </c>
      <c r="K378" s="7">
        <v>4980.0</v>
      </c>
      <c r="L378" s="108" t="s">
        <v>3504</v>
      </c>
      <c r="M378" s="185" t="s">
        <v>548</v>
      </c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>
      <c r="A379" s="7">
        <v>480.0</v>
      </c>
      <c r="B379" s="8">
        <v>131.0</v>
      </c>
      <c r="C379" s="172">
        <v>327198.0</v>
      </c>
      <c r="D379" s="108" t="s">
        <v>320</v>
      </c>
      <c r="E379" s="108" t="s">
        <v>1061</v>
      </c>
      <c r="F379" s="108" t="s">
        <v>37</v>
      </c>
      <c r="G379" s="173" t="s">
        <v>13</v>
      </c>
      <c r="H379" s="143">
        <v>10.0</v>
      </c>
      <c r="I379" s="185" t="s">
        <v>170</v>
      </c>
      <c r="J379" s="277" t="s">
        <v>120</v>
      </c>
      <c r="K379" s="7">
        <v>4980.0</v>
      </c>
      <c r="L379" s="108" t="s">
        <v>3505</v>
      </c>
      <c r="M379" s="185" t="s">
        <v>548</v>
      </c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>
      <c r="A380" s="7">
        <v>483.0</v>
      </c>
      <c r="B380" s="8">
        <v>134.0</v>
      </c>
      <c r="C380" s="172">
        <v>282638.0</v>
      </c>
      <c r="D380" s="108" t="s">
        <v>2799</v>
      </c>
      <c r="E380" s="108" t="s">
        <v>274</v>
      </c>
      <c r="F380" s="108" t="s">
        <v>3508</v>
      </c>
      <c r="G380" s="173" t="s">
        <v>13</v>
      </c>
      <c r="H380" s="143">
        <v>10.0</v>
      </c>
      <c r="I380" s="185" t="s">
        <v>170</v>
      </c>
      <c r="J380" s="277" t="s">
        <v>120</v>
      </c>
      <c r="K380" s="7">
        <v>4980.0</v>
      </c>
      <c r="L380" s="108" t="s">
        <v>3509</v>
      </c>
      <c r="M380" s="185" t="s">
        <v>548</v>
      </c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>
      <c r="A381" s="7">
        <v>485.0</v>
      </c>
      <c r="B381" s="8">
        <v>136.0</v>
      </c>
      <c r="C381" s="172">
        <v>312421.0</v>
      </c>
      <c r="D381" s="108" t="s">
        <v>173</v>
      </c>
      <c r="E381" s="108" t="s">
        <v>2956</v>
      </c>
      <c r="F381" s="108" t="s">
        <v>3511</v>
      </c>
      <c r="G381" s="173" t="s">
        <v>13</v>
      </c>
      <c r="H381" s="143">
        <v>10.0</v>
      </c>
      <c r="I381" s="185" t="s">
        <v>81</v>
      </c>
      <c r="J381" s="277" t="s">
        <v>120</v>
      </c>
      <c r="K381" s="7">
        <v>4980.0</v>
      </c>
      <c r="L381" s="108" t="s">
        <v>3512</v>
      </c>
      <c r="M381" s="185" t="s">
        <v>548</v>
      </c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>
      <c r="A382" s="7">
        <v>486.0</v>
      </c>
      <c r="B382" s="8">
        <v>137.0</v>
      </c>
      <c r="C382" s="172">
        <v>324965.0</v>
      </c>
      <c r="D382" s="108" t="s">
        <v>58</v>
      </c>
      <c r="E382" s="108" t="s">
        <v>3513</v>
      </c>
      <c r="F382" s="108" t="s">
        <v>3514</v>
      </c>
      <c r="G382" s="173" t="s">
        <v>13</v>
      </c>
      <c r="H382" s="143">
        <v>10.0</v>
      </c>
      <c r="I382" s="185" t="s">
        <v>119</v>
      </c>
      <c r="J382" s="277" t="s">
        <v>120</v>
      </c>
      <c r="K382" s="7">
        <v>4980.0</v>
      </c>
      <c r="L382" s="108" t="s">
        <v>3515</v>
      </c>
      <c r="M382" s="185" t="s">
        <v>548</v>
      </c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>
      <c r="A383" s="7">
        <v>487.0</v>
      </c>
      <c r="B383" s="8">
        <v>138.0</v>
      </c>
      <c r="C383" s="172">
        <v>317076.0</v>
      </c>
      <c r="D383" s="108" t="s">
        <v>3516</v>
      </c>
      <c r="E383" s="108" t="s">
        <v>964</v>
      </c>
      <c r="F383" s="108" t="s">
        <v>424</v>
      </c>
      <c r="G383" s="173" t="s">
        <v>13</v>
      </c>
      <c r="H383" s="143">
        <v>10.0</v>
      </c>
      <c r="I383" s="185" t="s">
        <v>170</v>
      </c>
      <c r="J383" s="277" t="s">
        <v>120</v>
      </c>
      <c r="K383" s="7">
        <v>4980.0</v>
      </c>
      <c r="L383" s="108" t="s">
        <v>3517</v>
      </c>
      <c r="M383" s="185" t="s">
        <v>548</v>
      </c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>
      <c r="A384" s="7">
        <v>489.0</v>
      </c>
      <c r="B384" s="8">
        <v>140.0</v>
      </c>
      <c r="C384" s="172">
        <v>317443.0</v>
      </c>
      <c r="D384" s="108" t="s">
        <v>58</v>
      </c>
      <c r="E384" s="108" t="s">
        <v>3519</v>
      </c>
      <c r="F384" s="108" t="s">
        <v>448</v>
      </c>
      <c r="G384" s="173" t="s">
        <v>13</v>
      </c>
      <c r="H384" s="143">
        <v>10.0</v>
      </c>
      <c r="I384" s="185" t="s">
        <v>170</v>
      </c>
      <c r="J384" s="277" t="s">
        <v>120</v>
      </c>
      <c r="K384" s="7">
        <v>4980.0</v>
      </c>
      <c r="L384" s="108" t="s">
        <v>3520</v>
      </c>
      <c r="M384" s="185" t="s">
        <v>548</v>
      </c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>
      <c r="A385" s="7">
        <v>490.0</v>
      </c>
      <c r="B385" s="8">
        <v>141.0</v>
      </c>
      <c r="C385" s="172">
        <v>302287.0</v>
      </c>
      <c r="D385" s="108" t="s">
        <v>3521</v>
      </c>
      <c r="E385" s="108" t="s">
        <v>3229</v>
      </c>
      <c r="F385" s="108" t="s">
        <v>63</v>
      </c>
      <c r="G385" s="173" t="s">
        <v>13</v>
      </c>
      <c r="H385" s="143">
        <v>10.0</v>
      </c>
      <c r="I385" s="185" t="s">
        <v>170</v>
      </c>
      <c r="J385" s="277" t="s">
        <v>120</v>
      </c>
      <c r="K385" s="7">
        <v>4980.0</v>
      </c>
      <c r="L385" s="108" t="s">
        <v>3522</v>
      </c>
      <c r="M385" s="185" t="s">
        <v>548</v>
      </c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>
      <c r="A386" s="7">
        <v>491.0</v>
      </c>
      <c r="B386" s="8">
        <v>142.0</v>
      </c>
      <c r="C386" s="172">
        <v>318865.0</v>
      </c>
      <c r="D386" s="108" t="s">
        <v>3523</v>
      </c>
      <c r="E386" s="108" t="s">
        <v>2140</v>
      </c>
      <c r="F386" s="108" t="s">
        <v>495</v>
      </c>
      <c r="G386" s="173" t="s">
        <v>13</v>
      </c>
      <c r="H386" s="143">
        <v>10.0</v>
      </c>
      <c r="I386" s="185" t="s">
        <v>359</v>
      </c>
      <c r="J386" s="277" t="s">
        <v>120</v>
      </c>
      <c r="K386" s="7">
        <v>4980.0</v>
      </c>
      <c r="L386" s="108" t="s">
        <v>3524</v>
      </c>
      <c r="M386" s="185" t="s">
        <v>548</v>
      </c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>
      <c r="A387" s="7">
        <v>493.0</v>
      </c>
      <c r="B387" s="8">
        <v>144.0</v>
      </c>
      <c r="C387" s="172">
        <v>331879.0</v>
      </c>
      <c r="D387" s="108" t="s">
        <v>3526</v>
      </c>
      <c r="E387" s="108" t="s">
        <v>143</v>
      </c>
      <c r="F387" s="108" t="s">
        <v>953</v>
      </c>
      <c r="G387" s="173" t="s">
        <v>13</v>
      </c>
      <c r="H387" s="143">
        <v>10.0</v>
      </c>
      <c r="I387" s="185" t="s">
        <v>81</v>
      </c>
      <c r="J387" s="277" t="s">
        <v>120</v>
      </c>
      <c r="K387" s="7">
        <v>4980.0</v>
      </c>
      <c r="L387" s="108" t="s">
        <v>3527</v>
      </c>
      <c r="M387" s="185" t="s">
        <v>548</v>
      </c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>
      <c r="A388" s="7">
        <v>494.0</v>
      </c>
      <c r="B388" s="8">
        <v>145.0</v>
      </c>
      <c r="C388" s="191">
        <v>331482.0</v>
      </c>
      <c r="D388" s="87" t="s">
        <v>3528</v>
      </c>
      <c r="E388" s="87" t="s">
        <v>3529</v>
      </c>
      <c r="F388" s="87"/>
      <c r="G388" s="7" t="s">
        <v>22</v>
      </c>
      <c r="H388" s="90">
        <v>10.0</v>
      </c>
      <c r="I388" s="89" t="s">
        <v>170</v>
      </c>
      <c r="J388" s="274" t="s">
        <v>120</v>
      </c>
      <c r="K388" s="7">
        <v>4980.0</v>
      </c>
      <c r="L388" s="87" t="s">
        <v>3530</v>
      </c>
      <c r="M388" s="89" t="s">
        <v>564</v>
      </c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>
      <c r="A389" s="7">
        <v>495.0</v>
      </c>
      <c r="B389" s="8">
        <v>146.0</v>
      </c>
      <c r="C389" s="191">
        <v>279486.0</v>
      </c>
      <c r="D389" s="87" t="s">
        <v>212</v>
      </c>
      <c r="E389" s="87" t="s">
        <v>3531</v>
      </c>
      <c r="F389" s="87" t="s">
        <v>2275</v>
      </c>
      <c r="G389" s="7" t="s">
        <v>22</v>
      </c>
      <c r="H389" s="90">
        <v>10.0</v>
      </c>
      <c r="I389" s="89" t="s">
        <v>170</v>
      </c>
      <c r="J389" s="274" t="s">
        <v>120</v>
      </c>
      <c r="K389" s="7">
        <v>4980.0</v>
      </c>
      <c r="L389" s="87" t="s">
        <v>3532</v>
      </c>
      <c r="M389" s="89" t="s">
        <v>564</v>
      </c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>
      <c r="A390" s="7">
        <v>496.0</v>
      </c>
      <c r="B390" s="8">
        <v>147.0</v>
      </c>
      <c r="C390" s="191">
        <v>315411.0</v>
      </c>
      <c r="D390" s="87" t="s">
        <v>1732</v>
      </c>
      <c r="E390" s="87" t="s">
        <v>12</v>
      </c>
      <c r="F390" s="87" t="s">
        <v>3533</v>
      </c>
      <c r="G390" s="7" t="s">
        <v>22</v>
      </c>
      <c r="H390" s="90">
        <v>10.0</v>
      </c>
      <c r="I390" s="89" t="s">
        <v>170</v>
      </c>
      <c r="J390" s="274" t="s">
        <v>120</v>
      </c>
      <c r="K390" s="7">
        <v>4980.0</v>
      </c>
      <c r="L390" s="87" t="s">
        <v>3534</v>
      </c>
      <c r="M390" s="89" t="s">
        <v>564</v>
      </c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>
      <c r="A391" s="7">
        <v>497.0</v>
      </c>
      <c r="B391" s="8">
        <v>148.0</v>
      </c>
      <c r="C391" s="191">
        <v>322274.0</v>
      </c>
      <c r="D391" s="87" t="s">
        <v>3535</v>
      </c>
      <c r="E391" s="87" t="s">
        <v>3536</v>
      </c>
      <c r="F391" s="87" t="s">
        <v>3537</v>
      </c>
      <c r="G391" s="7" t="s">
        <v>22</v>
      </c>
      <c r="H391" s="90">
        <v>10.0</v>
      </c>
      <c r="I391" s="89" t="s">
        <v>3443</v>
      </c>
      <c r="J391" s="274" t="s">
        <v>120</v>
      </c>
      <c r="K391" s="7">
        <v>4980.0</v>
      </c>
      <c r="L391" s="87" t="s">
        <v>3538</v>
      </c>
      <c r="M391" s="89" t="s">
        <v>564</v>
      </c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>
      <c r="A392" s="7">
        <v>500.0</v>
      </c>
      <c r="B392" s="8">
        <v>151.0</v>
      </c>
      <c r="C392" s="191">
        <v>226525.0</v>
      </c>
      <c r="D392" s="87" t="s">
        <v>3541</v>
      </c>
      <c r="E392" s="87" t="s">
        <v>174</v>
      </c>
      <c r="F392" s="87" t="s">
        <v>1791</v>
      </c>
      <c r="G392" s="7" t="s">
        <v>22</v>
      </c>
      <c r="H392" s="90">
        <v>10.0</v>
      </c>
      <c r="I392" s="89" t="s">
        <v>170</v>
      </c>
      <c r="J392" s="274" t="s">
        <v>120</v>
      </c>
      <c r="K392" s="7">
        <v>4980.0</v>
      </c>
      <c r="L392" s="87" t="s">
        <v>3542</v>
      </c>
      <c r="M392" s="89" t="s">
        <v>564</v>
      </c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>
      <c r="A393" s="7">
        <v>501.0</v>
      </c>
      <c r="B393" s="8">
        <v>152.0</v>
      </c>
      <c r="C393" s="191">
        <v>327690.0</v>
      </c>
      <c r="D393" s="87" t="s">
        <v>258</v>
      </c>
      <c r="E393" s="87" t="s">
        <v>486</v>
      </c>
      <c r="F393" s="87" t="s">
        <v>1048</v>
      </c>
      <c r="G393" s="7" t="s">
        <v>22</v>
      </c>
      <c r="H393" s="90">
        <v>10.0</v>
      </c>
      <c r="I393" s="89" t="s">
        <v>170</v>
      </c>
      <c r="J393" s="274" t="s">
        <v>120</v>
      </c>
      <c r="K393" s="7">
        <v>4980.0</v>
      </c>
      <c r="L393" s="87" t="s">
        <v>3543</v>
      </c>
      <c r="M393" s="89" t="s">
        <v>564</v>
      </c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>
      <c r="A394" s="7">
        <v>502.0</v>
      </c>
      <c r="B394" s="8">
        <v>153.0</v>
      </c>
      <c r="C394" s="191">
        <v>322290.0</v>
      </c>
      <c r="D394" s="87" t="s">
        <v>2418</v>
      </c>
      <c r="E394" s="87" t="s">
        <v>410</v>
      </c>
      <c r="F394" s="87" t="s">
        <v>888</v>
      </c>
      <c r="G394" s="7" t="s">
        <v>22</v>
      </c>
      <c r="H394" s="90">
        <v>10.0</v>
      </c>
      <c r="I394" s="89" t="s">
        <v>170</v>
      </c>
      <c r="J394" s="274" t="s">
        <v>120</v>
      </c>
      <c r="K394" s="7">
        <v>4980.0</v>
      </c>
      <c r="L394" s="87" t="s">
        <v>3544</v>
      </c>
      <c r="M394" s="89" t="s">
        <v>564</v>
      </c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>
      <c r="A395" s="7">
        <v>505.0</v>
      </c>
      <c r="B395" s="8">
        <v>156.0</v>
      </c>
      <c r="C395" s="191">
        <v>326451.0</v>
      </c>
      <c r="D395" s="87" t="s">
        <v>3547</v>
      </c>
      <c r="E395" s="87" t="s">
        <v>898</v>
      </c>
      <c r="F395" s="87" t="s">
        <v>2048</v>
      </c>
      <c r="G395" s="7" t="s">
        <v>22</v>
      </c>
      <c r="H395" s="90">
        <v>10.0</v>
      </c>
      <c r="I395" s="89" t="s">
        <v>170</v>
      </c>
      <c r="J395" s="274" t="s">
        <v>120</v>
      </c>
      <c r="K395" s="7">
        <v>4980.0</v>
      </c>
      <c r="L395" s="87" t="s">
        <v>3548</v>
      </c>
      <c r="M395" s="89" t="s">
        <v>564</v>
      </c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>
      <c r="A396" s="7">
        <v>506.0</v>
      </c>
      <c r="B396" s="8">
        <v>157.0</v>
      </c>
      <c r="C396" s="191">
        <v>325206.0</v>
      </c>
      <c r="D396" s="87" t="s">
        <v>3549</v>
      </c>
      <c r="E396" s="87" t="s">
        <v>3550</v>
      </c>
      <c r="F396" s="87" t="s">
        <v>888</v>
      </c>
      <c r="G396" s="7" t="s">
        <v>22</v>
      </c>
      <c r="H396" s="90">
        <v>10.0</v>
      </c>
      <c r="I396" s="89" t="s">
        <v>81</v>
      </c>
      <c r="J396" s="274" t="s">
        <v>120</v>
      </c>
      <c r="K396" s="7">
        <v>4980.0</v>
      </c>
      <c r="L396" s="87" t="s">
        <v>3551</v>
      </c>
      <c r="M396" s="89" t="s">
        <v>564</v>
      </c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>
      <c r="A397" s="7"/>
      <c r="B397" s="8"/>
      <c r="C397" s="191"/>
      <c r="D397" s="87"/>
      <c r="E397" s="87"/>
      <c r="F397" s="87"/>
      <c r="G397" s="7"/>
      <c r="H397" s="90"/>
      <c r="I397" s="89"/>
      <c r="J397" s="274"/>
      <c r="K397" s="7">
        <f>SUM(K283:K396)</f>
        <v>567720</v>
      </c>
      <c r="L397" s="87"/>
      <c r="M397" s="89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>
      <c r="A398" s="7">
        <v>508.0</v>
      </c>
      <c r="B398" s="283">
        <v>1.0</v>
      </c>
      <c r="C398" s="191">
        <v>194429.0</v>
      </c>
      <c r="D398" s="197" t="s">
        <v>2548</v>
      </c>
      <c r="E398" s="197" t="s">
        <v>3319</v>
      </c>
      <c r="F398" s="197" t="s">
        <v>3553</v>
      </c>
      <c r="G398" s="90" t="s">
        <v>22</v>
      </c>
      <c r="H398" s="90">
        <v>6.0</v>
      </c>
      <c r="I398" s="89" t="s">
        <v>1847</v>
      </c>
      <c r="J398" s="197" t="s">
        <v>177</v>
      </c>
      <c r="K398" s="7">
        <v>4980.0</v>
      </c>
      <c r="L398" s="249" t="s">
        <v>3554</v>
      </c>
      <c r="M398" s="284" t="s">
        <v>3555</v>
      </c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>
      <c r="A399" s="7">
        <v>509.0</v>
      </c>
      <c r="B399" s="283">
        <v>2.0</v>
      </c>
      <c r="C399" s="191">
        <v>237293.0</v>
      </c>
      <c r="D399" s="197" t="s">
        <v>3556</v>
      </c>
      <c r="E399" s="197" t="s">
        <v>2496</v>
      </c>
      <c r="F399" s="197" t="s">
        <v>2252</v>
      </c>
      <c r="G399" s="90" t="s">
        <v>13</v>
      </c>
      <c r="H399" s="90">
        <v>7.0</v>
      </c>
      <c r="I399" s="89" t="s">
        <v>176</v>
      </c>
      <c r="J399" s="197" t="s">
        <v>177</v>
      </c>
      <c r="K399" s="7">
        <v>4980.0</v>
      </c>
      <c r="L399" s="87" t="s">
        <v>3557</v>
      </c>
      <c r="M399" s="284" t="s">
        <v>3555</v>
      </c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>
      <c r="A400" s="7">
        <v>510.0</v>
      </c>
      <c r="B400" s="283">
        <v>3.0</v>
      </c>
      <c r="C400" s="191">
        <v>235814.0</v>
      </c>
      <c r="D400" s="197" t="s">
        <v>3558</v>
      </c>
      <c r="E400" s="197" t="s">
        <v>3559</v>
      </c>
      <c r="F400" s="197" t="s">
        <v>25</v>
      </c>
      <c r="G400" s="90" t="s">
        <v>13</v>
      </c>
      <c r="H400" s="90">
        <v>7.0</v>
      </c>
      <c r="I400" s="89" t="s">
        <v>176</v>
      </c>
      <c r="J400" s="197" t="s">
        <v>177</v>
      </c>
      <c r="K400" s="7">
        <v>4980.0</v>
      </c>
      <c r="L400" s="87" t="s">
        <v>3560</v>
      </c>
      <c r="M400" s="284" t="s">
        <v>3555</v>
      </c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>
      <c r="A401" s="7">
        <v>514.0</v>
      </c>
      <c r="B401" s="283">
        <v>7.0</v>
      </c>
      <c r="C401" s="191">
        <v>234763.0</v>
      </c>
      <c r="D401" s="197" t="s">
        <v>3564</v>
      </c>
      <c r="E401" s="197" t="s">
        <v>992</v>
      </c>
      <c r="F401" s="197" t="s">
        <v>55</v>
      </c>
      <c r="G401" s="90" t="s">
        <v>13</v>
      </c>
      <c r="H401" s="90">
        <v>7.0</v>
      </c>
      <c r="I401" s="89" t="s">
        <v>176</v>
      </c>
      <c r="J401" s="197" t="s">
        <v>177</v>
      </c>
      <c r="K401" s="7">
        <v>4980.0</v>
      </c>
      <c r="L401" s="87" t="s">
        <v>3565</v>
      </c>
      <c r="M401" s="284" t="s">
        <v>3555</v>
      </c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>
      <c r="A402" s="7">
        <v>515.0</v>
      </c>
      <c r="B402" s="283">
        <v>8.0</v>
      </c>
      <c r="C402" s="191">
        <v>238383.0</v>
      </c>
      <c r="D402" s="197" t="s">
        <v>3566</v>
      </c>
      <c r="E402" s="197" t="s">
        <v>3567</v>
      </c>
      <c r="F402" s="197" t="s">
        <v>3568</v>
      </c>
      <c r="G402" s="90" t="s">
        <v>13</v>
      </c>
      <c r="H402" s="90">
        <v>7.0</v>
      </c>
      <c r="I402" s="89" t="s">
        <v>81</v>
      </c>
      <c r="J402" s="197" t="s">
        <v>177</v>
      </c>
      <c r="K402" s="7">
        <v>4980.0</v>
      </c>
      <c r="L402" s="87" t="s">
        <v>3569</v>
      </c>
      <c r="M402" s="284" t="s">
        <v>572</v>
      </c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>
      <c r="A403" s="7">
        <v>516.0</v>
      </c>
      <c r="B403" s="283">
        <v>9.0</v>
      </c>
      <c r="C403" s="191">
        <v>196363.0</v>
      </c>
      <c r="D403" s="197" t="s">
        <v>697</v>
      </c>
      <c r="E403" s="197" t="s">
        <v>2293</v>
      </c>
      <c r="F403" s="197" t="s">
        <v>3570</v>
      </c>
      <c r="G403" s="90" t="s">
        <v>13</v>
      </c>
      <c r="H403" s="90">
        <v>7.0</v>
      </c>
      <c r="I403" s="89" t="s">
        <v>182</v>
      </c>
      <c r="J403" s="197" t="s">
        <v>177</v>
      </c>
      <c r="K403" s="7">
        <v>4980.0</v>
      </c>
      <c r="L403" s="87" t="s">
        <v>3571</v>
      </c>
      <c r="M403" s="284" t="s">
        <v>572</v>
      </c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>
      <c r="A404" s="7">
        <v>517.0</v>
      </c>
      <c r="B404" s="283">
        <v>10.0</v>
      </c>
      <c r="C404" s="191">
        <v>234577.0</v>
      </c>
      <c r="D404" s="197" t="s">
        <v>3572</v>
      </c>
      <c r="E404" s="197" t="s">
        <v>3573</v>
      </c>
      <c r="F404" s="197" t="s">
        <v>3574</v>
      </c>
      <c r="G404" s="90" t="s">
        <v>22</v>
      </c>
      <c r="H404" s="90">
        <v>7.0</v>
      </c>
      <c r="I404" s="89" t="s">
        <v>1860</v>
      </c>
      <c r="J404" s="197" t="s">
        <v>177</v>
      </c>
      <c r="K404" s="7">
        <v>4980.0</v>
      </c>
      <c r="L404" s="87" t="s">
        <v>3575</v>
      </c>
      <c r="M404" s="284" t="s">
        <v>3576</v>
      </c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>
      <c r="A405" s="7">
        <v>518.0</v>
      </c>
      <c r="B405" s="283">
        <v>11.0</v>
      </c>
      <c r="C405" s="191">
        <v>243972.0</v>
      </c>
      <c r="D405" s="197" t="s">
        <v>286</v>
      </c>
      <c r="E405" s="197" t="s">
        <v>63</v>
      </c>
      <c r="F405" s="197" t="s">
        <v>430</v>
      </c>
      <c r="G405" s="90" t="s">
        <v>22</v>
      </c>
      <c r="H405" s="90">
        <v>7.0</v>
      </c>
      <c r="I405" s="89" t="s">
        <v>176</v>
      </c>
      <c r="J405" s="197" t="s">
        <v>177</v>
      </c>
      <c r="K405" s="7">
        <v>4980.0</v>
      </c>
      <c r="L405" s="87" t="s">
        <v>3577</v>
      </c>
      <c r="M405" s="284" t="s">
        <v>3576</v>
      </c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>
      <c r="A406" s="7">
        <v>520.0</v>
      </c>
      <c r="B406" s="283">
        <v>13.0</v>
      </c>
      <c r="C406" s="191">
        <v>260320.0</v>
      </c>
      <c r="D406" s="197" t="s">
        <v>3580</v>
      </c>
      <c r="E406" s="197" t="s">
        <v>3581</v>
      </c>
      <c r="F406" s="197" t="s">
        <v>271</v>
      </c>
      <c r="G406" s="90" t="s">
        <v>13</v>
      </c>
      <c r="H406" s="90">
        <v>8.0</v>
      </c>
      <c r="I406" s="89" t="s">
        <v>182</v>
      </c>
      <c r="J406" s="197" t="s">
        <v>177</v>
      </c>
      <c r="K406" s="7">
        <v>4980.0</v>
      </c>
      <c r="L406" s="249" t="s">
        <v>3582</v>
      </c>
      <c r="M406" s="284" t="s">
        <v>572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>
      <c r="A407" s="7">
        <v>522.0</v>
      </c>
      <c r="B407" s="283">
        <v>15.0</v>
      </c>
      <c r="C407" s="191">
        <v>252786.0</v>
      </c>
      <c r="D407" s="197" t="s">
        <v>3584</v>
      </c>
      <c r="E407" s="197" t="s">
        <v>2268</v>
      </c>
      <c r="F407" s="197" t="s">
        <v>1813</v>
      </c>
      <c r="G407" s="90" t="s">
        <v>13</v>
      </c>
      <c r="H407" s="90">
        <v>8.0</v>
      </c>
      <c r="I407" s="89" t="s">
        <v>176</v>
      </c>
      <c r="J407" s="197" t="s">
        <v>177</v>
      </c>
      <c r="K407" s="7">
        <v>4980.0</v>
      </c>
      <c r="L407" s="87" t="s">
        <v>3585</v>
      </c>
      <c r="M407" s="284" t="s">
        <v>3555</v>
      </c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>
      <c r="A408" s="7">
        <v>523.0</v>
      </c>
      <c r="B408" s="283">
        <v>16.0</v>
      </c>
      <c r="C408" s="191">
        <v>238107.0</v>
      </c>
      <c r="D408" s="197" t="s">
        <v>74</v>
      </c>
      <c r="E408" s="197" t="s">
        <v>3586</v>
      </c>
      <c r="F408" s="197" t="s">
        <v>837</v>
      </c>
      <c r="G408" s="90" t="s">
        <v>13</v>
      </c>
      <c r="H408" s="90">
        <v>8.0</v>
      </c>
      <c r="I408" s="89" t="s">
        <v>176</v>
      </c>
      <c r="J408" s="197" t="s">
        <v>177</v>
      </c>
      <c r="K408" s="7">
        <v>4980.0</v>
      </c>
      <c r="L408" s="87" t="s">
        <v>3587</v>
      </c>
      <c r="M408" s="284" t="s">
        <v>3555</v>
      </c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>
      <c r="A409" s="7">
        <v>524.0</v>
      </c>
      <c r="B409" s="283">
        <v>17.0</v>
      </c>
      <c r="C409" s="191">
        <v>259795.0</v>
      </c>
      <c r="D409" s="197" t="s">
        <v>3588</v>
      </c>
      <c r="E409" s="197" t="s">
        <v>59</v>
      </c>
      <c r="F409" s="197" t="s">
        <v>1705</v>
      </c>
      <c r="G409" s="90" t="s">
        <v>13</v>
      </c>
      <c r="H409" s="90">
        <v>8.0</v>
      </c>
      <c r="I409" s="89" t="s">
        <v>182</v>
      </c>
      <c r="J409" s="197" t="s">
        <v>177</v>
      </c>
      <c r="K409" s="7">
        <v>4980.0</v>
      </c>
      <c r="L409" s="87" t="s">
        <v>3589</v>
      </c>
      <c r="M409" s="284" t="s">
        <v>572</v>
      </c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>
      <c r="A410" s="7">
        <v>525.0</v>
      </c>
      <c r="B410" s="283">
        <v>18.0</v>
      </c>
      <c r="C410" s="191">
        <v>257217.0</v>
      </c>
      <c r="D410" s="197" t="s">
        <v>2274</v>
      </c>
      <c r="E410" s="197" t="s">
        <v>3590</v>
      </c>
      <c r="F410" s="197" t="s">
        <v>3591</v>
      </c>
      <c r="G410" s="90" t="s">
        <v>13</v>
      </c>
      <c r="H410" s="90">
        <v>8.0</v>
      </c>
      <c r="I410" s="89" t="s">
        <v>176</v>
      </c>
      <c r="J410" s="197" t="s">
        <v>177</v>
      </c>
      <c r="K410" s="7">
        <v>4980.0</v>
      </c>
      <c r="L410" s="87" t="s">
        <v>3592</v>
      </c>
      <c r="M410" s="284" t="s">
        <v>572</v>
      </c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>
      <c r="A411" s="7">
        <v>526.0</v>
      </c>
      <c r="B411" s="283">
        <v>19.0</v>
      </c>
      <c r="C411" s="191">
        <v>234580.0</v>
      </c>
      <c r="D411" s="197" t="s">
        <v>3593</v>
      </c>
      <c r="E411" s="197" t="s">
        <v>102</v>
      </c>
      <c r="F411" s="197" t="s">
        <v>2445</v>
      </c>
      <c r="G411" s="90" t="s">
        <v>13</v>
      </c>
      <c r="H411" s="90">
        <v>8.0</v>
      </c>
      <c r="I411" s="140" t="s">
        <v>1902</v>
      </c>
      <c r="J411" s="197" t="s">
        <v>177</v>
      </c>
      <c r="K411" s="7">
        <v>4980.0</v>
      </c>
      <c r="L411" s="87" t="s">
        <v>3594</v>
      </c>
      <c r="M411" s="284" t="s">
        <v>572</v>
      </c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>
      <c r="A412" s="7">
        <v>527.0</v>
      </c>
      <c r="B412" s="283">
        <v>20.0</v>
      </c>
      <c r="C412" s="191">
        <v>258791.0</v>
      </c>
      <c r="D412" s="197" t="s">
        <v>863</v>
      </c>
      <c r="E412" s="197" t="s">
        <v>3595</v>
      </c>
      <c r="F412" s="197" t="s">
        <v>3596</v>
      </c>
      <c r="G412" s="90" t="s">
        <v>13</v>
      </c>
      <c r="H412" s="90">
        <v>8.0</v>
      </c>
      <c r="I412" s="89" t="s">
        <v>14</v>
      </c>
      <c r="J412" s="197" t="s">
        <v>177</v>
      </c>
      <c r="K412" s="7">
        <v>4980.0</v>
      </c>
      <c r="L412" s="87" t="s">
        <v>3597</v>
      </c>
      <c r="M412" s="284" t="s">
        <v>572</v>
      </c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>
      <c r="A413" s="7">
        <v>529.0</v>
      </c>
      <c r="B413" s="283">
        <v>22.0</v>
      </c>
      <c r="C413" s="191">
        <v>243630.0</v>
      </c>
      <c r="D413" s="197" t="s">
        <v>3599</v>
      </c>
      <c r="E413" s="197" t="s">
        <v>375</v>
      </c>
      <c r="F413" s="197" t="s">
        <v>812</v>
      </c>
      <c r="G413" s="90" t="s">
        <v>13</v>
      </c>
      <c r="H413" s="90">
        <v>8.0</v>
      </c>
      <c r="I413" s="89" t="s">
        <v>1847</v>
      </c>
      <c r="J413" s="197" t="s">
        <v>177</v>
      </c>
      <c r="K413" s="7">
        <v>4980.0</v>
      </c>
      <c r="L413" s="249" t="s">
        <v>3600</v>
      </c>
      <c r="M413" s="284" t="s">
        <v>572</v>
      </c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>
      <c r="A414" s="7">
        <v>530.0</v>
      </c>
      <c r="B414" s="283">
        <v>23.0</v>
      </c>
      <c r="C414" s="191">
        <v>257325.0</v>
      </c>
      <c r="D414" s="197" t="s">
        <v>3601</v>
      </c>
      <c r="E414" s="197" t="s">
        <v>466</v>
      </c>
      <c r="F414" s="197" t="s">
        <v>63</v>
      </c>
      <c r="G414" s="90" t="s">
        <v>13</v>
      </c>
      <c r="H414" s="90">
        <v>8.0</v>
      </c>
      <c r="I414" s="89" t="s">
        <v>176</v>
      </c>
      <c r="J414" s="197" t="s">
        <v>177</v>
      </c>
      <c r="K414" s="7">
        <v>4980.0</v>
      </c>
      <c r="L414" s="87" t="s">
        <v>3602</v>
      </c>
      <c r="M414" s="284" t="s">
        <v>3555</v>
      </c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>
      <c r="A415" s="7">
        <v>531.0</v>
      </c>
      <c r="B415" s="283">
        <v>24.0</v>
      </c>
      <c r="C415" s="191">
        <v>269461.0</v>
      </c>
      <c r="D415" s="197" t="s">
        <v>3603</v>
      </c>
      <c r="E415" s="197" t="s">
        <v>2288</v>
      </c>
      <c r="F415" s="197" t="s">
        <v>440</v>
      </c>
      <c r="G415" s="90" t="s">
        <v>13</v>
      </c>
      <c r="H415" s="90">
        <v>8.0</v>
      </c>
      <c r="I415" s="89" t="s">
        <v>176</v>
      </c>
      <c r="J415" s="197" t="s">
        <v>177</v>
      </c>
      <c r="K415" s="7">
        <v>4980.0</v>
      </c>
      <c r="L415" s="87" t="s">
        <v>3604</v>
      </c>
      <c r="M415" s="284" t="s">
        <v>572</v>
      </c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>
      <c r="A416" s="7">
        <v>533.0</v>
      </c>
      <c r="B416" s="283">
        <v>26.0</v>
      </c>
      <c r="C416" s="191">
        <v>256850.0</v>
      </c>
      <c r="D416" s="197" t="s">
        <v>1916</v>
      </c>
      <c r="E416" s="197" t="s">
        <v>3605</v>
      </c>
      <c r="F416" s="197" t="s">
        <v>415</v>
      </c>
      <c r="G416" s="90" t="s">
        <v>22</v>
      </c>
      <c r="H416" s="90">
        <v>8.0</v>
      </c>
      <c r="I416" s="89" t="s">
        <v>176</v>
      </c>
      <c r="J416" s="197" t="s">
        <v>177</v>
      </c>
      <c r="K416" s="7">
        <v>4980.0</v>
      </c>
      <c r="L416" s="87" t="s">
        <v>3606</v>
      </c>
      <c r="M416" s="284" t="s">
        <v>3555</v>
      </c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>
      <c r="A417" s="7">
        <v>534.0</v>
      </c>
      <c r="B417" s="283">
        <v>27.0</v>
      </c>
      <c r="C417" s="191">
        <v>248668.0</v>
      </c>
      <c r="D417" s="197" t="s">
        <v>92</v>
      </c>
      <c r="E417" s="197" t="s">
        <v>3607</v>
      </c>
      <c r="F417" s="197" t="s">
        <v>17</v>
      </c>
      <c r="G417" s="90" t="s">
        <v>22</v>
      </c>
      <c r="H417" s="90">
        <v>8.0</v>
      </c>
      <c r="I417" s="89" t="s">
        <v>176</v>
      </c>
      <c r="J417" s="197" t="s">
        <v>177</v>
      </c>
      <c r="K417" s="7">
        <v>4980.0</v>
      </c>
      <c r="L417" s="87" t="s">
        <v>3608</v>
      </c>
      <c r="M417" s="284" t="s">
        <v>3609</v>
      </c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>
      <c r="A418" s="7">
        <v>536.0</v>
      </c>
      <c r="B418" s="283">
        <v>29.0</v>
      </c>
      <c r="C418" s="191">
        <v>273134.0</v>
      </c>
      <c r="D418" s="197" t="s">
        <v>1954</v>
      </c>
      <c r="E418" s="197" t="s">
        <v>3611</v>
      </c>
      <c r="F418" s="197" t="s">
        <v>3612</v>
      </c>
      <c r="G418" s="90" t="s">
        <v>22</v>
      </c>
      <c r="H418" s="90">
        <v>8.0</v>
      </c>
      <c r="I418" s="89" t="s">
        <v>176</v>
      </c>
      <c r="J418" s="197" t="s">
        <v>177</v>
      </c>
      <c r="K418" s="7">
        <v>4980.0</v>
      </c>
      <c r="L418" s="87" t="s">
        <v>3613</v>
      </c>
      <c r="M418" s="284" t="s">
        <v>3609</v>
      </c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>
      <c r="A419" s="7">
        <v>537.0</v>
      </c>
      <c r="B419" s="283">
        <v>30.0</v>
      </c>
      <c r="C419" s="191">
        <v>264363.0</v>
      </c>
      <c r="D419" s="197" t="s">
        <v>3614</v>
      </c>
      <c r="E419" s="197" t="s">
        <v>3615</v>
      </c>
      <c r="F419" s="197" t="s">
        <v>3616</v>
      </c>
      <c r="G419" s="90" t="s">
        <v>22</v>
      </c>
      <c r="H419" s="90">
        <v>8.0</v>
      </c>
      <c r="I419" s="89" t="s">
        <v>655</v>
      </c>
      <c r="J419" s="197" t="s">
        <v>177</v>
      </c>
      <c r="K419" s="7">
        <v>4980.0</v>
      </c>
      <c r="L419" s="87" t="s">
        <v>3617</v>
      </c>
      <c r="M419" s="284" t="s">
        <v>3576</v>
      </c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>
      <c r="A420" s="7">
        <v>538.0</v>
      </c>
      <c r="B420" s="283">
        <v>31.0</v>
      </c>
      <c r="C420" s="191">
        <v>195023.0</v>
      </c>
      <c r="D420" s="197" t="s">
        <v>19</v>
      </c>
      <c r="E420" s="197" t="s">
        <v>49</v>
      </c>
      <c r="F420" s="197" t="s">
        <v>2712</v>
      </c>
      <c r="G420" s="90" t="s">
        <v>22</v>
      </c>
      <c r="H420" s="90">
        <v>8.0</v>
      </c>
      <c r="I420" s="89" t="s">
        <v>77</v>
      </c>
      <c r="J420" s="197" t="s">
        <v>177</v>
      </c>
      <c r="K420" s="7">
        <v>4980.0</v>
      </c>
      <c r="L420" s="87" t="s">
        <v>3618</v>
      </c>
      <c r="M420" s="284" t="s">
        <v>572</v>
      </c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>
      <c r="A421" s="7">
        <v>539.0</v>
      </c>
      <c r="B421" s="283">
        <v>32.0</v>
      </c>
      <c r="C421" s="191">
        <v>284885.0</v>
      </c>
      <c r="D421" s="197" t="s">
        <v>3619</v>
      </c>
      <c r="E421" s="197" t="s">
        <v>3620</v>
      </c>
      <c r="F421" s="197" t="s">
        <v>54</v>
      </c>
      <c r="G421" s="90" t="s">
        <v>13</v>
      </c>
      <c r="H421" s="90">
        <v>9.0</v>
      </c>
      <c r="I421" s="89" t="s">
        <v>1858</v>
      </c>
      <c r="J421" s="197" t="s">
        <v>177</v>
      </c>
      <c r="K421" s="7">
        <v>4980.0</v>
      </c>
      <c r="L421" s="249" t="s">
        <v>3621</v>
      </c>
      <c r="M421" s="284" t="s">
        <v>572</v>
      </c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>
      <c r="A422" s="7">
        <v>540.0</v>
      </c>
      <c r="B422" s="283">
        <v>33.0</v>
      </c>
      <c r="C422" s="191">
        <v>275316.0</v>
      </c>
      <c r="D422" s="197" t="s">
        <v>420</v>
      </c>
      <c r="E422" s="197" t="s">
        <v>3622</v>
      </c>
      <c r="F422" s="197" t="s">
        <v>3623</v>
      </c>
      <c r="G422" s="90" t="s">
        <v>13</v>
      </c>
      <c r="H422" s="90">
        <v>9.0</v>
      </c>
      <c r="I422" s="89" t="s">
        <v>1860</v>
      </c>
      <c r="J422" s="197" t="s">
        <v>177</v>
      </c>
      <c r="K422" s="7">
        <v>4980.0</v>
      </c>
      <c r="L422" s="249" t="s">
        <v>3624</v>
      </c>
      <c r="M422" s="284" t="s">
        <v>572</v>
      </c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>
      <c r="A423" s="7">
        <v>541.0</v>
      </c>
      <c r="B423" s="283">
        <v>34.0</v>
      </c>
      <c r="C423" s="191">
        <v>269362.0</v>
      </c>
      <c r="D423" s="197" t="s">
        <v>3625</v>
      </c>
      <c r="E423" s="197" t="s">
        <v>857</v>
      </c>
      <c r="F423" s="197" t="s">
        <v>495</v>
      </c>
      <c r="G423" s="90" t="s">
        <v>13</v>
      </c>
      <c r="H423" s="90">
        <v>9.0</v>
      </c>
      <c r="I423" s="89" t="s">
        <v>176</v>
      </c>
      <c r="J423" s="197" t="s">
        <v>177</v>
      </c>
      <c r="K423" s="7">
        <v>4980.0</v>
      </c>
      <c r="L423" s="249" t="s">
        <v>3626</v>
      </c>
      <c r="M423" s="284" t="s">
        <v>572</v>
      </c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>
      <c r="A424" s="7">
        <v>542.0</v>
      </c>
      <c r="B424" s="283">
        <v>35.0</v>
      </c>
      <c r="C424" s="191">
        <v>259910.0</v>
      </c>
      <c r="D424" s="197" t="s">
        <v>3627</v>
      </c>
      <c r="E424" s="197" t="s">
        <v>3628</v>
      </c>
      <c r="F424" s="197" t="s">
        <v>3629</v>
      </c>
      <c r="G424" s="90" t="s">
        <v>13</v>
      </c>
      <c r="H424" s="90">
        <v>9.0</v>
      </c>
      <c r="I424" s="89" t="s">
        <v>1860</v>
      </c>
      <c r="J424" s="197" t="s">
        <v>177</v>
      </c>
      <c r="K424" s="7">
        <v>4980.0</v>
      </c>
      <c r="L424" s="249" t="s">
        <v>3630</v>
      </c>
      <c r="M424" s="284" t="s">
        <v>572</v>
      </c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>
      <c r="A425" s="7">
        <v>543.0</v>
      </c>
      <c r="B425" s="283">
        <v>36.0</v>
      </c>
      <c r="C425" s="191">
        <v>295588.0</v>
      </c>
      <c r="D425" s="197" t="s">
        <v>3631</v>
      </c>
      <c r="E425" s="197" t="s">
        <v>59</v>
      </c>
      <c r="F425" s="197" t="s">
        <v>3632</v>
      </c>
      <c r="G425" s="90" t="s">
        <v>13</v>
      </c>
      <c r="H425" s="90">
        <v>9.0</v>
      </c>
      <c r="I425" s="89" t="s">
        <v>1847</v>
      </c>
      <c r="J425" s="197" t="s">
        <v>177</v>
      </c>
      <c r="K425" s="7">
        <v>4980.0</v>
      </c>
      <c r="L425" s="249" t="s">
        <v>3633</v>
      </c>
      <c r="M425" s="284" t="s">
        <v>572</v>
      </c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>
      <c r="A426" s="7">
        <v>545.0</v>
      </c>
      <c r="B426" s="283">
        <v>38.0</v>
      </c>
      <c r="C426" s="191">
        <v>297000.0</v>
      </c>
      <c r="D426" s="197" t="s">
        <v>16</v>
      </c>
      <c r="E426" s="197" t="s">
        <v>3635</v>
      </c>
      <c r="F426" s="197" t="s">
        <v>2342</v>
      </c>
      <c r="G426" s="90" t="s">
        <v>13</v>
      </c>
      <c r="H426" s="90">
        <v>9.0</v>
      </c>
      <c r="I426" s="89" t="s">
        <v>1858</v>
      </c>
      <c r="J426" s="197" t="s">
        <v>177</v>
      </c>
      <c r="K426" s="7">
        <v>4980.0</v>
      </c>
      <c r="L426" s="249" t="s">
        <v>3636</v>
      </c>
      <c r="M426" s="284" t="s">
        <v>572</v>
      </c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>
      <c r="A427" s="7">
        <v>547.0</v>
      </c>
      <c r="B427" s="283">
        <v>40.0</v>
      </c>
      <c r="C427" s="191">
        <v>277847.0</v>
      </c>
      <c r="D427" s="197" t="s">
        <v>3639</v>
      </c>
      <c r="E427" s="197" t="s">
        <v>1825</v>
      </c>
      <c r="F427" s="197" t="s">
        <v>3640</v>
      </c>
      <c r="G427" s="90" t="s">
        <v>13</v>
      </c>
      <c r="H427" s="90">
        <v>9.0</v>
      </c>
      <c r="I427" s="89" t="s">
        <v>1860</v>
      </c>
      <c r="J427" s="197" t="s">
        <v>177</v>
      </c>
      <c r="K427" s="7">
        <v>4980.0</v>
      </c>
      <c r="L427" s="249" t="s">
        <v>3641</v>
      </c>
      <c r="M427" s="284" t="s">
        <v>572</v>
      </c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>
      <c r="A428" s="7">
        <v>548.0</v>
      </c>
      <c r="B428" s="283">
        <v>41.0</v>
      </c>
      <c r="C428" s="191">
        <v>278082.0</v>
      </c>
      <c r="D428" s="197" t="s">
        <v>3044</v>
      </c>
      <c r="E428" s="197" t="s">
        <v>3642</v>
      </c>
      <c r="F428" s="197" t="s">
        <v>819</v>
      </c>
      <c r="G428" s="90" t="s">
        <v>13</v>
      </c>
      <c r="H428" s="90">
        <v>9.0</v>
      </c>
      <c r="I428" s="89" t="s">
        <v>1860</v>
      </c>
      <c r="J428" s="197" t="s">
        <v>177</v>
      </c>
      <c r="K428" s="7">
        <v>4980.0</v>
      </c>
      <c r="L428" s="249" t="s">
        <v>3643</v>
      </c>
      <c r="M428" s="284" t="s">
        <v>572</v>
      </c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>
      <c r="A429" s="7">
        <v>549.0</v>
      </c>
      <c r="B429" s="283">
        <v>42.0</v>
      </c>
      <c r="C429" s="191">
        <v>284990.0</v>
      </c>
      <c r="D429" s="197" t="s">
        <v>3644</v>
      </c>
      <c r="E429" s="197" t="s">
        <v>179</v>
      </c>
      <c r="F429" s="197" t="s">
        <v>37</v>
      </c>
      <c r="G429" s="90" t="s">
        <v>13</v>
      </c>
      <c r="H429" s="90">
        <v>9.0</v>
      </c>
      <c r="I429" s="89" t="s">
        <v>61</v>
      </c>
      <c r="J429" s="197" t="s">
        <v>177</v>
      </c>
      <c r="K429" s="7">
        <v>4980.0</v>
      </c>
      <c r="L429" s="198" t="s">
        <v>3645</v>
      </c>
      <c r="M429" s="284" t="s">
        <v>572</v>
      </c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>
      <c r="A430" s="7">
        <v>550.0</v>
      </c>
      <c r="B430" s="283">
        <v>43.0</v>
      </c>
      <c r="C430" s="191">
        <v>90879.0</v>
      </c>
      <c r="D430" s="197" t="s">
        <v>950</v>
      </c>
      <c r="E430" s="197" t="s">
        <v>2584</v>
      </c>
      <c r="F430" s="197" t="s">
        <v>1496</v>
      </c>
      <c r="G430" s="90" t="s">
        <v>13</v>
      </c>
      <c r="H430" s="90">
        <v>9.0</v>
      </c>
      <c r="I430" s="89" t="s">
        <v>1860</v>
      </c>
      <c r="J430" s="197" t="s">
        <v>177</v>
      </c>
      <c r="K430" s="7">
        <v>4980.0</v>
      </c>
      <c r="L430" s="249" t="s">
        <v>3646</v>
      </c>
      <c r="M430" s="284" t="s">
        <v>572</v>
      </c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>
      <c r="A431" s="7">
        <v>552.0</v>
      </c>
      <c r="B431" s="283">
        <v>45.0</v>
      </c>
      <c r="C431" s="191">
        <v>195307.0</v>
      </c>
      <c r="D431" s="197" t="s">
        <v>3648</v>
      </c>
      <c r="E431" s="197" t="s">
        <v>2296</v>
      </c>
      <c r="F431" s="197" t="s">
        <v>3649</v>
      </c>
      <c r="G431" s="90" t="s">
        <v>13</v>
      </c>
      <c r="H431" s="90">
        <v>9.0</v>
      </c>
      <c r="I431" s="89" t="s">
        <v>182</v>
      </c>
      <c r="J431" s="197" t="s">
        <v>177</v>
      </c>
      <c r="K431" s="7">
        <v>4980.0</v>
      </c>
      <c r="L431" s="198" t="s">
        <v>3650</v>
      </c>
      <c r="M431" s="284" t="s">
        <v>572</v>
      </c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>
      <c r="A432" s="7">
        <v>553.0</v>
      </c>
      <c r="B432" s="283">
        <v>46.0</v>
      </c>
      <c r="C432" s="191">
        <v>262263.0</v>
      </c>
      <c r="D432" s="197" t="s">
        <v>1503</v>
      </c>
      <c r="E432" s="197" t="s">
        <v>88</v>
      </c>
      <c r="F432" s="197" t="s">
        <v>42</v>
      </c>
      <c r="G432" s="90" t="s">
        <v>22</v>
      </c>
      <c r="H432" s="90">
        <v>9.0</v>
      </c>
      <c r="I432" s="89" t="s">
        <v>110</v>
      </c>
      <c r="J432" s="197" t="s">
        <v>177</v>
      </c>
      <c r="K432" s="7">
        <v>4980.0</v>
      </c>
      <c r="L432" s="249" t="s">
        <v>3651</v>
      </c>
      <c r="M432" s="284" t="s">
        <v>3576</v>
      </c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>
      <c r="A433" s="7">
        <v>555.0</v>
      </c>
      <c r="B433" s="283">
        <v>48.0</v>
      </c>
      <c r="C433" s="191">
        <v>298192.0</v>
      </c>
      <c r="D433" s="197" t="s">
        <v>1029</v>
      </c>
      <c r="E433" s="197" t="s">
        <v>3654</v>
      </c>
      <c r="F433" s="197" t="s">
        <v>977</v>
      </c>
      <c r="G433" s="90" t="s">
        <v>22</v>
      </c>
      <c r="H433" s="90">
        <v>9.0</v>
      </c>
      <c r="I433" s="89" t="s">
        <v>3655</v>
      </c>
      <c r="J433" s="197" t="s">
        <v>177</v>
      </c>
      <c r="K433" s="7">
        <v>4980.0</v>
      </c>
      <c r="L433" s="249" t="s">
        <v>3656</v>
      </c>
      <c r="M433" s="284" t="s">
        <v>3576</v>
      </c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>
      <c r="A434" s="7">
        <v>556.0</v>
      </c>
      <c r="B434" s="283">
        <v>49.0</v>
      </c>
      <c r="C434" s="191">
        <v>261046.0</v>
      </c>
      <c r="D434" s="197" t="s">
        <v>344</v>
      </c>
      <c r="E434" s="197" t="s">
        <v>3657</v>
      </c>
      <c r="F434" s="197" t="s">
        <v>1111</v>
      </c>
      <c r="G434" s="90" t="s">
        <v>22</v>
      </c>
      <c r="H434" s="90">
        <v>9.0</v>
      </c>
      <c r="I434" s="89" t="s">
        <v>1847</v>
      </c>
      <c r="J434" s="197" t="s">
        <v>177</v>
      </c>
      <c r="K434" s="7">
        <v>4980.0</v>
      </c>
      <c r="L434" s="198" t="s">
        <v>3658</v>
      </c>
      <c r="M434" s="284" t="s">
        <v>3576</v>
      </c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>
      <c r="A435" s="7">
        <v>557.0</v>
      </c>
      <c r="B435" s="283">
        <v>50.0</v>
      </c>
      <c r="C435" s="191">
        <v>294188.0</v>
      </c>
      <c r="D435" s="137" t="s">
        <v>3338</v>
      </c>
      <c r="E435" s="137" t="s">
        <v>3659</v>
      </c>
      <c r="F435" s="137" t="s">
        <v>3660</v>
      </c>
      <c r="G435" s="90" t="s">
        <v>13</v>
      </c>
      <c r="H435" s="90">
        <v>10.0</v>
      </c>
      <c r="I435" s="89" t="s">
        <v>1860</v>
      </c>
      <c r="J435" s="197" t="s">
        <v>177</v>
      </c>
      <c r="K435" s="7">
        <v>4980.0</v>
      </c>
      <c r="L435" s="87" t="s">
        <v>3661</v>
      </c>
      <c r="M435" s="89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>
      <c r="A436" s="7">
        <v>558.0</v>
      </c>
      <c r="B436" s="283">
        <v>51.0</v>
      </c>
      <c r="C436" s="191">
        <v>316281.0</v>
      </c>
      <c r="D436" s="137" t="s">
        <v>3662</v>
      </c>
      <c r="E436" s="137" t="s">
        <v>358</v>
      </c>
      <c r="F436" s="137" t="s">
        <v>439</v>
      </c>
      <c r="G436" s="90" t="s">
        <v>22</v>
      </c>
      <c r="H436" s="90">
        <v>10.0</v>
      </c>
      <c r="I436" s="89" t="s">
        <v>1858</v>
      </c>
      <c r="J436" s="197" t="s">
        <v>177</v>
      </c>
      <c r="K436" s="7">
        <v>4980.0</v>
      </c>
      <c r="L436" s="198" t="s">
        <v>3663</v>
      </c>
      <c r="M436" s="89" t="s">
        <v>3664</v>
      </c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>
      <c r="A437" s="7">
        <v>561.0</v>
      </c>
      <c r="B437" s="283">
        <v>54.0</v>
      </c>
      <c r="C437" s="287" t="s">
        <v>3667</v>
      </c>
      <c r="D437" s="137" t="s">
        <v>3668</v>
      </c>
      <c r="E437" s="137" t="s">
        <v>3669</v>
      </c>
      <c r="F437" s="137"/>
      <c r="G437" s="90" t="s">
        <v>13</v>
      </c>
      <c r="H437" s="90">
        <v>10.0</v>
      </c>
      <c r="I437" s="89" t="s">
        <v>3655</v>
      </c>
      <c r="J437" s="197" t="s">
        <v>177</v>
      </c>
      <c r="K437" s="7">
        <v>4980.0</v>
      </c>
      <c r="L437" s="288" t="s">
        <v>3670</v>
      </c>
      <c r="M437" s="89" t="s">
        <v>3666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>
      <c r="A438" s="7">
        <v>562.0</v>
      </c>
      <c r="B438" s="283">
        <v>55.0</v>
      </c>
      <c r="C438" s="191">
        <v>323723.0</v>
      </c>
      <c r="D438" s="137" t="s">
        <v>3671</v>
      </c>
      <c r="E438" s="137" t="s">
        <v>3672</v>
      </c>
      <c r="F438" s="137" t="s">
        <v>1651</v>
      </c>
      <c r="G438" s="90" t="s">
        <v>13</v>
      </c>
      <c r="H438" s="90">
        <v>10.0</v>
      </c>
      <c r="I438" s="89" t="s">
        <v>176</v>
      </c>
      <c r="J438" s="197" t="s">
        <v>177</v>
      </c>
      <c r="K438" s="7">
        <v>4980.0</v>
      </c>
      <c r="L438" s="87" t="s">
        <v>3673</v>
      </c>
      <c r="M438" s="89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>
      <c r="A439" s="7">
        <v>563.0</v>
      </c>
      <c r="B439" s="283">
        <v>56.0</v>
      </c>
      <c r="C439" s="191">
        <v>321278.0</v>
      </c>
      <c r="D439" s="137" t="s">
        <v>2715</v>
      </c>
      <c r="E439" s="137" t="s">
        <v>316</v>
      </c>
      <c r="F439" s="137" t="s">
        <v>3674</v>
      </c>
      <c r="G439" s="90" t="s">
        <v>13</v>
      </c>
      <c r="H439" s="90">
        <v>10.0</v>
      </c>
      <c r="I439" s="89" t="s">
        <v>1860</v>
      </c>
      <c r="J439" s="197" t="s">
        <v>177</v>
      </c>
      <c r="K439" s="7">
        <v>4980.0</v>
      </c>
      <c r="L439" s="87" t="s">
        <v>3675</v>
      </c>
      <c r="M439" s="89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>
      <c r="A440" s="7">
        <v>564.0</v>
      </c>
      <c r="B440" s="283">
        <v>57.0</v>
      </c>
      <c r="C440" s="191">
        <v>322585.0</v>
      </c>
      <c r="D440" s="137" t="s">
        <v>3676</v>
      </c>
      <c r="E440" s="137" t="s">
        <v>3677</v>
      </c>
      <c r="F440" s="137" t="s">
        <v>3678</v>
      </c>
      <c r="G440" s="90" t="s">
        <v>13</v>
      </c>
      <c r="H440" s="90">
        <v>10.0</v>
      </c>
      <c r="I440" s="89" t="s">
        <v>3679</v>
      </c>
      <c r="J440" s="197" t="s">
        <v>177</v>
      </c>
      <c r="K440" s="7">
        <v>4980.0</v>
      </c>
      <c r="L440" s="87" t="s">
        <v>3680</v>
      </c>
      <c r="M440" s="89" t="s">
        <v>3666</v>
      </c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>
      <c r="A441" s="7">
        <v>565.0</v>
      </c>
      <c r="B441" s="283">
        <v>58.0</v>
      </c>
      <c r="C441" s="191">
        <v>292300.0</v>
      </c>
      <c r="D441" s="137" t="s">
        <v>3681</v>
      </c>
      <c r="E441" s="137" t="s">
        <v>3682</v>
      </c>
      <c r="F441" s="137" t="s">
        <v>3683</v>
      </c>
      <c r="G441" s="90" t="s">
        <v>13</v>
      </c>
      <c r="H441" s="90">
        <v>10.0</v>
      </c>
      <c r="I441" s="89" t="s">
        <v>993</v>
      </c>
      <c r="J441" s="197" t="s">
        <v>177</v>
      </c>
      <c r="K441" s="7">
        <v>4980.0</v>
      </c>
      <c r="L441" s="87" t="s">
        <v>3684</v>
      </c>
      <c r="M441" s="89" t="s">
        <v>3666</v>
      </c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>
      <c r="A442" s="7">
        <v>566.0</v>
      </c>
      <c r="B442" s="283">
        <v>59.0</v>
      </c>
      <c r="C442" s="191">
        <v>316290.0</v>
      </c>
      <c r="D442" s="137" t="s">
        <v>3685</v>
      </c>
      <c r="E442" s="137" t="s">
        <v>3686</v>
      </c>
      <c r="F442" s="137" t="s">
        <v>3687</v>
      </c>
      <c r="G442" s="90" t="s">
        <v>13</v>
      </c>
      <c r="H442" s="90">
        <v>10.0</v>
      </c>
      <c r="I442" s="89" t="s">
        <v>1847</v>
      </c>
      <c r="J442" s="197" t="s">
        <v>177</v>
      </c>
      <c r="K442" s="7">
        <v>4980.0</v>
      </c>
      <c r="L442" s="87" t="s">
        <v>3688</v>
      </c>
      <c r="M442" s="89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>
      <c r="A443" s="7">
        <v>567.0</v>
      </c>
      <c r="B443" s="283">
        <v>60.0</v>
      </c>
      <c r="C443" s="191">
        <v>316618.0</v>
      </c>
      <c r="D443" s="137" t="s">
        <v>3689</v>
      </c>
      <c r="E443" s="137" t="s">
        <v>2152</v>
      </c>
      <c r="F443" s="137" t="s">
        <v>1691</v>
      </c>
      <c r="G443" s="90" t="s">
        <v>13</v>
      </c>
      <c r="H443" s="90">
        <v>10.0</v>
      </c>
      <c r="I443" s="89" t="s">
        <v>176</v>
      </c>
      <c r="J443" s="197" t="s">
        <v>177</v>
      </c>
      <c r="K443" s="7">
        <v>4980.0</v>
      </c>
      <c r="L443" s="87" t="s">
        <v>3690</v>
      </c>
      <c r="M443" s="89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>
      <c r="A444" s="7">
        <v>568.0</v>
      </c>
      <c r="B444" s="283">
        <v>61.0</v>
      </c>
      <c r="C444" s="191">
        <v>295137.0</v>
      </c>
      <c r="D444" s="137" t="s">
        <v>3691</v>
      </c>
      <c r="E444" s="137" t="s">
        <v>3692</v>
      </c>
      <c r="F444" s="137" t="s">
        <v>3693</v>
      </c>
      <c r="G444" s="90" t="s">
        <v>13</v>
      </c>
      <c r="H444" s="90">
        <v>10.0</v>
      </c>
      <c r="I444" s="89" t="s">
        <v>1847</v>
      </c>
      <c r="J444" s="197" t="s">
        <v>177</v>
      </c>
      <c r="K444" s="7">
        <v>4980.0</v>
      </c>
      <c r="L444" s="87" t="s">
        <v>3694</v>
      </c>
      <c r="M444" s="89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>
      <c r="A445" s="7">
        <v>570.0</v>
      </c>
      <c r="B445" s="283">
        <v>63.0</v>
      </c>
      <c r="C445" s="191">
        <v>330190.0</v>
      </c>
      <c r="D445" s="137" t="s">
        <v>3696</v>
      </c>
      <c r="E445" s="137" t="s">
        <v>3697</v>
      </c>
      <c r="F445" s="137" t="s">
        <v>398</v>
      </c>
      <c r="G445" s="90" t="s">
        <v>13</v>
      </c>
      <c r="H445" s="90">
        <v>10.0</v>
      </c>
      <c r="I445" s="89" t="s">
        <v>3698</v>
      </c>
      <c r="J445" s="197" t="s">
        <v>177</v>
      </c>
      <c r="K445" s="7">
        <v>4980.0</v>
      </c>
      <c r="L445" s="87" t="s">
        <v>3699</v>
      </c>
      <c r="M445" s="89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>
      <c r="A446" s="7">
        <v>571.0</v>
      </c>
      <c r="B446" s="283">
        <v>64.0</v>
      </c>
      <c r="C446" s="191">
        <v>295119.0</v>
      </c>
      <c r="D446" s="137" t="s">
        <v>3700</v>
      </c>
      <c r="E446" s="137" t="s">
        <v>1146</v>
      </c>
      <c r="F446" s="137" t="s">
        <v>3701</v>
      </c>
      <c r="G446" s="90" t="s">
        <v>13</v>
      </c>
      <c r="H446" s="90">
        <v>10.0</v>
      </c>
      <c r="I446" s="89" t="s">
        <v>1847</v>
      </c>
      <c r="J446" s="197" t="s">
        <v>177</v>
      </c>
      <c r="K446" s="7">
        <v>4980.0</v>
      </c>
      <c r="L446" s="87" t="s">
        <v>3702</v>
      </c>
      <c r="M446" s="89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>
      <c r="A447" s="7">
        <v>572.0</v>
      </c>
      <c r="B447" s="283">
        <v>65.0</v>
      </c>
      <c r="C447" s="191">
        <v>19990.0</v>
      </c>
      <c r="D447" s="137" t="s">
        <v>3639</v>
      </c>
      <c r="E447" s="137" t="s">
        <v>1146</v>
      </c>
      <c r="F447" s="137" t="s">
        <v>3703</v>
      </c>
      <c r="G447" s="90" t="s">
        <v>13</v>
      </c>
      <c r="H447" s="90">
        <v>10.0</v>
      </c>
      <c r="I447" s="89" t="s">
        <v>3015</v>
      </c>
      <c r="J447" s="197" t="s">
        <v>177</v>
      </c>
      <c r="K447" s="7">
        <v>4980.0</v>
      </c>
      <c r="L447" s="87" t="s">
        <v>3704</v>
      </c>
      <c r="M447" s="89" t="s">
        <v>572</v>
      </c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>
      <c r="A448" s="7">
        <v>573.0</v>
      </c>
      <c r="B448" s="283">
        <v>66.0</v>
      </c>
      <c r="C448" s="191">
        <v>282716.0</v>
      </c>
      <c r="D448" s="137" t="s">
        <v>455</v>
      </c>
      <c r="E448" s="137" t="s">
        <v>3705</v>
      </c>
      <c r="F448" s="137"/>
      <c r="G448" s="90" t="s">
        <v>13</v>
      </c>
      <c r="H448" s="90">
        <v>10.0</v>
      </c>
      <c r="I448" s="89" t="s">
        <v>3706</v>
      </c>
      <c r="J448" s="197" t="s">
        <v>177</v>
      </c>
      <c r="K448" s="7">
        <v>4980.0</v>
      </c>
      <c r="L448" s="87" t="s">
        <v>3707</v>
      </c>
      <c r="M448" s="89" t="s">
        <v>3666</v>
      </c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>
      <c r="A449" s="7">
        <v>576.0</v>
      </c>
      <c r="B449" s="283">
        <v>69.0</v>
      </c>
      <c r="C449" s="191">
        <v>284201.0</v>
      </c>
      <c r="D449" s="137" t="s">
        <v>2449</v>
      </c>
      <c r="E449" s="137" t="s">
        <v>3710</v>
      </c>
      <c r="F449" s="137" t="s">
        <v>495</v>
      </c>
      <c r="G449" s="90" t="s">
        <v>13</v>
      </c>
      <c r="H449" s="90">
        <v>10.0</v>
      </c>
      <c r="I449" s="89" t="s">
        <v>1858</v>
      </c>
      <c r="J449" s="197" t="s">
        <v>177</v>
      </c>
      <c r="K449" s="7">
        <v>4980.0</v>
      </c>
      <c r="L449" s="87" t="s">
        <v>3711</v>
      </c>
      <c r="M449" s="89" t="s">
        <v>572</v>
      </c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>
      <c r="A450" s="7">
        <v>577.0</v>
      </c>
      <c r="B450" s="283">
        <v>70.0</v>
      </c>
      <c r="C450" s="191">
        <v>329623.0</v>
      </c>
      <c r="D450" s="137" t="s">
        <v>2344</v>
      </c>
      <c r="E450" s="137" t="s">
        <v>3712</v>
      </c>
      <c r="F450" s="137" t="s">
        <v>1496</v>
      </c>
      <c r="G450" s="90" t="s">
        <v>13</v>
      </c>
      <c r="H450" s="90">
        <v>10.0</v>
      </c>
      <c r="I450" s="89" t="s">
        <v>176</v>
      </c>
      <c r="J450" s="197" t="s">
        <v>177</v>
      </c>
      <c r="K450" s="7">
        <v>4980.0</v>
      </c>
      <c r="L450" s="87" t="s">
        <v>3713</v>
      </c>
      <c r="M450" s="89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>
      <c r="A451" s="7">
        <v>578.0</v>
      </c>
      <c r="B451" s="283">
        <v>71.0</v>
      </c>
      <c r="C451" s="191">
        <v>319755.0</v>
      </c>
      <c r="D451" s="137" t="s">
        <v>3714</v>
      </c>
      <c r="E451" s="137" t="s">
        <v>2046</v>
      </c>
      <c r="F451" s="137" t="s">
        <v>1883</v>
      </c>
      <c r="G451" s="90" t="s">
        <v>13</v>
      </c>
      <c r="H451" s="90">
        <v>10.0</v>
      </c>
      <c r="I451" s="89" t="s">
        <v>1860</v>
      </c>
      <c r="J451" s="197" t="s">
        <v>177</v>
      </c>
      <c r="K451" s="7">
        <v>4980.0</v>
      </c>
      <c r="L451" s="87" t="s">
        <v>3715</v>
      </c>
      <c r="M451" s="89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>
      <c r="A452" s="7">
        <v>579.0</v>
      </c>
      <c r="B452" s="283">
        <v>72.0</v>
      </c>
      <c r="C452" s="191">
        <v>330474.0</v>
      </c>
      <c r="D452" s="137" t="s">
        <v>3716</v>
      </c>
      <c r="E452" s="137" t="s">
        <v>3717</v>
      </c>
      <c r="F452" s="137" t="s">
        <v>2738</v>
      </c>
      <c r="G452" s="90" t="s">
        <v>22</v>
      </c>
      <c r="H452" s="90">
        <v>10.0</v>
      </c>
      <c r="I452" s="89" t="s">
        <v>176</v>
      </c>
      <c r="J452" s="197" t="s">
        <v>177</v>
      </c>
      <c r="K452" s="7">
        <v>4980.0</v>
      </c>
      <c r="L452" s="87" t="s">
        <v>3718</v>
      </c>
      <c r="M452" s="89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>
      <c r="A453" s="7">
        <v>580.0</v>
      </c>
      <c r="B453" s="283">
        <v>73.0</v>
      </c>
      <c r="C453" s="191">
        <v>313597.0</v>
      </c>
      <c r="D453" s="137" t="s">
        <v>3719</v>
      </c>
      <c r="E453" s="137" t="s">
        <v>3720</v>
      </c>
      <c r="F453" s="137" t="s">
        <v>3721</v>
      </c>
      <c r="G453" s="90" t="s">
        <v>22</v>
      </c>
      <c r="H453" s="90">
        <v>10.0</v>
      </c>
      <c r="I453" s="89" t="s">
        <v>1858</v>
      </c>
      <c r="J453" s="197" t="s">
        <v>177</v>
      </c>
      <c r="K453" s="7">
        <v>4980.0</v>
      </c>
      <c r="L453" s="87" t="s">
        <v>3722</v>
      </c>
      <c r="M453" s="89" t="s">
        <v>3576</v>
      </c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>
      <c r="A454" s="7">
        <v>582.0</v>
      </c>
      <c r="B454" s="283">
        <v>75.0</v>
      </c>
      <c r="C454" s="191">
        <v>317418.0</v>
      </c>
      <c r="D454" s="137" t="s">
        <v>3724</v>
      </c>
      <c r="E454" s="137" t="s">
        <v>3725</v>
      </c>
      <c r="F454" s="137" t="s">
        <v>1691</v>
      </c>
      <c r="G454" s="90" t="s">
        <v>22</v>
      </c>
      <c r="H454" s="90">
        <v>10.0</v>
      </c>
      <c r="I454" s="89" t="s">
        <v>1847</v>
      </c>
      <c r="J454" s="197" t="s">
        <v>177</v>
      </c>
      <c r="K454" s="7">
        <v>4980.0</v>
      </c>
      <c r="L454" s="87" t="s">
        <v>3726</v>
      </c>
      <c r="M454" s="89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>
      <c r="A455" s="7">
        <v>583.0</v>
      </c>
      <c r="B455" s="283">
        <v>76.0</v>
      </c>
      <c r="C455" s="287">
        <v>329557.0</v>
      </c>
      <c r="D455" s="137" t="s">
        <v>3727</v>
      </c>
      <c r="E455" s="137" t="s">
        <v>3728</v>
      </c>
      <c r="F455" s="137" t="s">
        <v>495</v>
      </c>
      <c r="G455" s="90" t="s">
        <v>22</v>
      </c>
      <c r="H455" s="90">
        <v>10.0</v>
      </c>
      <c r="I455" s="89" t="s">
        <v>81</v>
      </c>
      <c r="J455" s="197" t="s">
        <v>177</v>
      </c>
      <c r="K455" s="7">
        <v>4980.0</v>
      </c>
      <c r="L455" s="288" t="s">
        <v>3729</v>
      </c>
      <c r="M455" s="89" t="s">
        <v>3576</v>
      </c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>
      <c r="A456" s="7">
        <v>586.0</v>
      </c>
      <c r="B456" s="283">
        <v>79.0</v>
      </c>
      <c r="C456" s="191">
        <v>330676.0</v>
      </c>
      <c r="D456" s="137" t="s">
        <v>3732</v>
      </c>
      <c r="E456" s="137" t="s">
        <v>3733</v>
      </c>
      <c r="F456" s="137" t="s">
        <v>457</v>
      </c>
      <c r="G456" s="90" t="s">
        <v>22</v>
      </c>
      <c r="H456" s="90">
        <v>10.0</v>
      </c>
      <c r="I456" s="89" t="s">
        <v>3655</v>
      </c>
      <c r="J456" s="197" t="s">
        <v>177</v>
      </c>
      <c r="K456" s="7">
        <v>4980.0</v>
      </c>
      <c r="L456" s="87" t="s">
        <v>3734</v>
      </c>
      <c r="M456" s="89" t="s">
        <v>3576</v>
      </c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>
      <c r="A457" s="7"/>
      <c r="B457" s="283"/>
      <c r="C457" s="191"/>
      <c r="D457" s="137"/>
      <c r="E457" s="137"/>
      <c r="F457" s="137"/>
      <c r="G457" s="90"/>
      <c r="H457" s="90"/>
      <c r="I457" s="89"/>
      <c r="J457" s="197"/>
      <c r="K457" s="7">
        <f>SUM(K398:K456)</f>
        <v>293820</v>
      </c>
      <c r="L457" s="87"/>
      <c r="M457" s="89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>
      <c r="A458" s="7">
        <v>587.0</v>
      </c>
      <c r="B458" s="8">
        <v>1.0</v>
      </c>
      <c r="C458" s="191" t="s">
        <v>3735</v>
      </c>
      <c r="D458" s="197" t="s">
        <v>1455</v>
      </c>
      <c r="E458" s="197" t="s">
        <v>3736</v>
      </c>
      <c r="F458" s="137"/>
      <c r="G458" s="7" t="s">
        <v>13</v>
      </c>
      <c r="H458" s="7">
        <v>10.0</v>
      </c>
      <c r="I458" s="89" t="s">
        <v>239</v>
      </c>
      <c r="J458" s="137" t="s">
        <v>195</v>
      </c>
      <c r="K458" s="7">
        <v>4980.0</v>
      </c>
      <c r="L458" s="87" t="s">
        <v>3737</v>
      </c>
      <c r="M458" s="89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>
      <c r="A459" s="7">
        <v>588.0</v>
      </c>
      <c r="B459" s="8">
        <v>2.0</v>
      </c>
      <c r="C459" s="191" t="s">
        <v>3738</v>
      </c>
      <c r="D459" s="197" t="s">
        <v>1777</v>
      </c>
      <c r="E459" s="197" t="s">
        <v>3739</v>
      </c>
      <c r="F459" s="137"/>
      <c r="G459" s="7" t="s">
        <v>13</v>
      </c>
      <c r="H459" s="7">
        <v>10.0</v>
      </c>
      <c r="I459" s="89" t="s">
        <v>205</v>
      </c>
      <c r="J459" s="137" t="s">
        <v>195</v>
      </c>
      <c r="K459" s="7">
        <v>4980.0</v>
      </c>
      <c r="L459" s="87" t="s">
        <v>3740</v>
      </c>
      <c r="M459" s="89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>
      <c r="A460" s="7">
        <v>589.0</v>
      </c>
      <c r="B460" s="8">
        <v>3.0</v>
      </c>
      <c r="C460" s="191" t="s">
        <v>3741</v>
      </c>
      <c r="D460" s="131" t="s">
        <v>320</v>
      </c>
      <c r="E460" s="131" t="s">
        <v>3742</v>
      </c>
      <c r="F460" s="137"/>
      <c r="G460" s="132" t="s">
        <v>13</v>
      </c>
      <c r="H460" s="132">
        <v>10.0</v>
      </c>
      <c r="I460" s="89" t="s">
        <v>201</v>
      </c>
      <c r="J460" s="137" t="s">
        <v>195</v>
      </c>
      <c r="K460" s="7">
        <v>4980.0</v>
      </c>
      <c r="L460" s="131" t="s">
        <v>3743</v>
      </c>
      <c r="M460" s="89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>
      <c r="A461" s="7">
        <v>590.0</v>
      </c>
      <c r="B461" s="8">
        <v>4.0</v>
      </c>
      <c r="C461" s="191" t="s">
        <v>3744</v>
      </c>
      <c r="D461" s="197" t="s">
        <v>3745</v>
      </c>
      <c r="E461" s="197" t="s">
        <v>3746</v>
      </c>
      <c r="F461" s="137"/>
      <c r="G461" s="7" t="s">
        <v>13</v>
      </c>
      <c r="H461" s="7">
        <v>10.0</v>
      </c>
      <c r="I461" s="89" t="s">
        <v>205</v>
      </c>
      <c r="J461" s="137" t="s">
        <v>195</v>
      </c>
      <c r="K461" s="7">
        <v>4980.0</v>
      </c>
      <c r="L461" s="87" t="s">
        <v>3747</v>
      </c>
      <c r="M461" s="89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>
      <c r="A462" s="7">
        <v>591.0</v>
      </c>
      <c r="B462" s="8">
        <v>5.0</v>
      </c>
      <c r="C462" s="191" t="s">
        <v>3748</v>
      </c>
      <c r="D462" s="87" t="s">
        <v>26</v>
      </c>
      <c r="E462" s="87" t="s">
        <v>3749</v>
      </c>
      <c r="F462" s="87"/>
      <c r="G462" s="7" t="s">
        <v>13</v>
      </c>
      <c r="H462" s="7">
        <v>10.0</v>
      </c>
      <c r="I462" s="89" t="s">
        <v>194</v>
      </c>
      <c r="J462" s="87" t="s">
        <v>195</v>
      </c>
      <c r="K462" s="7">
        <v>4980.0</v>
      </c>
      <c r="L462" s="87" t="s">
        <v>3750</v>
      </c>
      <c r="M462" s="89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>
      <c r="A463" s="7">
        <v>592.0</v>
      </c>
      <c r="B463" s="8">
        <v>6.0</v>
      </c>
      <c r="C463" s="191" t="s">
        <v>3751</v>
      </c>
      <c r="D463" s="197" t="s">
        <v>69</v>
      </c>
      <c r="E463" s="197" t="s">
        <v>3752</v>
      </c>
      <c r="F463" s="137"/>
      <c r="G463" s="7" t="s">
        <v>13</v>
      </c>
      <c r="H463" s="7">
        <v>10.0</v>
      </c>
      <c r="I463" s="89" t="s">
        <v>205</v>
      </c>
      <c r="J463" s="137" t="s">
        <v>195</v>
      </c>
      <c r="K463" s="7">
        <v>4980.0</v>
      </c>
      <c r="L463" s="87" t="s">
        <v>3753</v>
      </c>
      <c r="M463" s="89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>
      <c r="A464" s="7">
        <v>593.0</v>
      </c>
      <c r="B464" s="8">
        <v>7.0</v>
      </c>
      <c r="C464" s="191" t="s">
        <v>3754</v>
      </c>
      <c r="D464" s="197" t="s">
        <v>58</v>
      </c>
      <c r="E464" s="197" t="s">
        <v>3755</v>
      </c>
      <c r="F464" s="137"/>
      <c r="G464" s="7" t="s">
        <v>13</v>
      </c>
      <c r="H464" s="7">
        <v>10.0</v>
      </c>
      <c r="I464" s="89" t="s">
        <v>655</v>
      </c>
      <c r="J464" s="137" t="s">
        <v>195</v>
      </c>
      <c r="K464" s="7">
        <v>4980.0</v>
      </c>
      <c r="L464" s="87" t="s">
        <v>3756</v>
      </c>
      <c r="M464" s="89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>
      <c r="A465" s="7">
        <v>595.0</v>
      </c>
      <c r="B465" s="8">
        <v>9.0</v>
      </c>
      <c r="C465" s="191" t="s">
        <v>3759</v>
      </c>
      <c r="D465" s="197" t="s">
        <v>3760</v>
      </c>
      <c r="E465" s="197" t="s">
        <v>3761</v>
      </c>
      <c r="F465" s="137"/>
      <c r="G465" s="7" t="s">
        <v>13</v>
      </c>
      <c r="H465" s="7">
        <v>10.0</v>
      </c>
      <c r="I465" s="89" t="s">
        <v>194</v>
      </c>
      <c r="J465" s="137" t="s">
        <v>195</v>
      </c>
      <c r="K465" s="7">
        <v>4980.0</v>
      </c>
      <c r="L465" s="87" t="s">
        <v>3762</v>
      </c>
      <c r="M465" s="89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>
      <c r="A466" s="7">
        <v>597.0</v>
      </c>
      <c r="B466" s="8">
        <v>11.0</v>
      </c>
      <c r="C466" s="191" t="s">
        <v>3763</v>
      </c>
      <c r="D466" s="197" t="s">
        <v>950</v>
      </c>
      <c r="E466" s="197" t="s">
        <v>3764</v>
      </c>
      <c r="F466" s="137"/>
      <c r="G466" s="7" t="s">
        <v>13</v>
      </c>
      <c r="H466" s="7">
        <v>10.0</v>
      </c>
      <c r="I466" s="89" t="s">
        <v>201</v>
      </c>
      <c r="J466" s="137" t="s">
        <v>195</v>
      </c>
      <c r="K466" s="7">
        <v>4980.0</v>
      </c>
      <c r="L466" s="87" t="s">
        <v>3765</v>
      </c>
      <c r="M466" s="89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>
      <c r="A467" s="7">
        <v>598.0</v>
      </c>
      <c r="B467" s="8">
        <v>12.0</v>
      </c>
      <c r="C467" s="191" t="s">
        <v>3766</v>
      </c>
      <c r="D467" s="197" t="s">
        <v>3767</v>
      </c>
      <c r="E467" s="197" t="s">
        <v>3768</v>
      </c>
      <c r="F467" s="137"/>
      <c r="G467" s="7" t="s">
        <v>13</v>
      </c>
      <c r="H467" s="7">
        <v>10.0</v>
      </c>
      <c r="I467" s="89" t="s">
        <v>56</v>
      </c>
      <c r="J467" s="137" t="s">
        <v>195</v>
      </c>
      <c r="K467" s="7">
        <v>4980.0</v>
      </c>
      <c r="L467" s="87" t="s">
        <v>3769</v>
      </c>
      <c r="M467" s="89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>
      <c r="A468" s="7">
        <v>599.0</v>
      </c>
      <c r="B468" s="8">
        <v>13.0</v>
      </c>
      <c r="C468" s="191" t="s">
        <v>3770</v>
      </c>
      <c r="D468" s="197" t="s">
        <v>672</v>
      </c>
      <c r="E468" s="197" t="s">
        <v>3771</v>
      </c>
      <c r="F468" s="137"/>
      <c r="G468" s="7" t="s">
        <v>13</v>
      </c>
      <c r="H468" s="7">
        <v>10.0</v>
      </c>
      <c r="I468" s="89" t="s">
        <v>205</v>
      </c>
      <c r="J468" s="137" t="s">
        <v>195</v>
      </c>
      <c r="K468" s="7">
        <v>4980.0</v>
      </c>
      <c r="L468" s="87" t="s">
        <v>3772</v>
      </c>
      <c r="M468" s="89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>
      <c r="A469" s="7">
        <v>600.0</v>
      </c>
      <c r="B469" s="8">
        <v>14.0</v>
      </c>
      <c r="C469" s="191" t="s">
        <v>3773</v>
      </c>
      <c r="D469" s="87" t="s">
        <v>3774</v>
      </c>
      <c r="E469" s="87" t="s">
        <v>3775</v>
      </c>
      <c r="F469" s="87"/>
      <c r="G469" s="7" t="s">
        <v>13</v>
      </c>
      <c r="H469" s="7">
        <v>10.0</v>
      </c>
      <c r="I469" s="89" t="s">
        <v>201</v>
      </c>
      <c r="J469" s="87" t="s">
        <v>195</v>
      </c>
      <c r="K469" s="7">
        <v>4980.0</v>
      </c>
      <c r="L469" s="87" t="s">
        <v>3776</v>
      </c>
      <c r="M469" s="89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>
      <c r="A470" s="7">
        <v>601.0</v>
      </c>
      <c r="B470" s="8">
        <v>15.0</v>
      </c>
      <c r="C470" s="191" t="s">
        <v>3777</v>
      </c>
      <c r="D470" s="197" t="s">
        <v>3778</v>
      </c>
      <c r="E470" s="197" t="s">
        <v>3779</v>
      </c>
      <c r="F470" s="137"/>
      <c r="G470" s="7" t="s">
        <v>13</v>
      </c>
      <c r="H470" s="7">
        <v>10.0</v>
      </c>
      <c r="I470" s="89" t="s">
        <v>205</v>
      </c>
      <c r="J470" s="137" t="s">
        <v>195</v>
      </c>
      <c r="K470" s="7">
        <v>4980.0</v>
      </c>
      <c r="L470" s="87" t="s">
        <v>3780</v>
      </c>
      <c r="M470" s="89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>
      <c r="A471" s="7">
        <v>602.0</v>
      </c>
      <c r="B471" s="8">
        <v>16.0</v>
      </c>
      <c r="C471" s="191" t="s">
        <v>3781</v>
      </c>
      <c r="D471" s="197" t="s">
        <v>3782</v>
      </c>
      <c r="E471" s="197" t="s">
        <v>3783</v>
      </c>
      <c r="F471" s="289"/>
      <c r="G471" s="7" t="s">
        <v>13</v>
      </c>
      <c r="H471" s="7">
        <v>10.0</v>
      </c>
      <c r="I471" s="89" t="s">
        <v>205</v>
      </c>
      <c r="J471" s="137" t="s">
        <v>195</v>
      </c>
      <c r="K471" s="7">
        <v>4980.0</v>
      </c>
      <c r="L471" s="87" t="s">
        <v>3784</v>
      </c>
      <c r="M471" s="89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>
      <c r="A472" s="7">
        <v>603.0</v>
      </c>
      <c r="B472" s="8">
        <v>17.0</v>
      </c>
      <c r="C472" s="191" t="s">
        <v>3785</v>
      </c>
      <c r="D472" s="197" t="s">
        <v>74</v>
      </c>
      <c r="E472" s="197" t="s">
        <v>3786</v>
      </c>
      <c r="F472" s="137"/>
      <c r="G472" s="7" t="s">
        <v>13</v>
      </c>
      <c r="H472" s="7">
        <v>10.0</v>
      </c>
      <c r="I472" s="89" t="s">
        <v>194</v>
      </c>
      <c r="J472" s="137" t="s">
        <v>195</v>
      </c>
      <c r="K472" s="7">
        <v>4980.0</v>
      </c>
      <c r="L472" s="87" t="s">
        <v>3787</v>
      </c>
      <c r="M472" s="89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>
      <c r="A473" s="7">
        <v>604.0</v>
      </c>
      <c r="B473" s="8">
        <v>18.0</v>
      </c>
      <c r="C473" s="191" t="s">
        <v>3788</v>
      </c>
      <c r="D473" s="197" t="s">
        <v>302</v>
      </c>
      <c r="E473" s="197" t="s">
        <v>3789</v>
      </c>
      <c r="F473" s="137"/>
      <c r="G473" s="7" t="s">
        <v>13</v>
      </c>
      <c r="H473" s="7">
        <v>10.0</v>
      </c>
      <c r="I473" s="89" t="s">
        <v>205</v>
      </c>
      <c r="J473" s="137" t="s">
        <v>195</v>
      </c>
      <c r="K473" s="7">
        <v>4980.0</v>
      </c>
      <c r="L473" s="87" t="s">
        <v>3790</v>
      </c>
      <c r="M473" s="89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>
      <c r="A474" s="7">
        <v>605.0</v>
      </c>
      <c r="B474" s="8">
        <v>19.0</v>
      </c>
      <c r="C474" s="191" t="s">
        <v>3791</v>
      </c>
      <c r="D474" s="197" t="s">
        <v>3792</v>
      </c>
      <c r="E474" s="197" t="s">
        <v>3793</v>
      </c>
      <c r="F474" s="137"/>
      <c r="G474" s="7" t="s">
        <v>13</v>
      </c>
      <c r="H474" s="7">
        <v>10.0</v>
      </c>
      <c r="I474" s="89" t="s">
        <v>205</v>
      </c>
      <c r="J474" s="137" t="s">
        <v>195</v>
      </c>
      <c r="K474" s="7">
        <v>4980.0</v>
      </c>
      <c r="L474" s="87" t="s">
        <v>3794</v>
      </c>
      <c r="M474" s="89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>
      <c r="A475" s="7">
        <v>606.0</v>
      </c>
      <c r="B475" s="8">
        <v>20.0</v>
      </c>
      <c r="C475" s="191" t="s">
        <v>3795</v>
      </c>
      <c r="D475" s="197" t="s">
        <v>3796</v>
      </c>
      <c r="E475" s="197" t="s">
        <v>3797</v>
      </c>
      <c r="F475" s="137"/>
      <c r="G475" s="7" t="s">
        <v>13</v>
      </c>
      <c r="H475" s="7">
        <v>10.0</v>
      </c>
      <c r="I475" s="89" t="s">
        <v>194</v>
      </c>
      <c r="J475" s="137" t="s">
        <v>195</v>
      </c>
      <c r="K475" s="7">
        <v>4980.0</v>
      </c>
      <c r="L475" s="87" t="s">
        <v>3798</v>
      </c>
      <c r="M475" s="89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>
      <c r="A476" s="7">
        <v>607.0</v>
      </c>
      <c r="B476" s="8">
        <v>21.0</v>
      </c>
      <c r="C476" s="191" t="s">
        <v>3799</v>
      </c>
      <c r="D476" s="197" t="s">
        <v>672</v>
      </c>
      <c r="E476" s="197" t="s">
        <v>3800</v>
      </c>
      <c r="F476" s="137"/>
      <c r="G476" s="7" t="s">
        <v>13</v>
      </c>
      <c r="H476" s="7">
        <v>10.0</v>
      </c>
      <c r="I476" s="89" t="s">
        <v>56</v>
      </c>
      <c r="J476" s="137" t="s">
        <v>195</v>
      </c>
      <c r="K476" s="7">
        <v>4980.0</v>
      </c>
      <c r="L476" s="87" t="s">
        <v>3801</v>
      </c>
      <c r="M476" s="89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>
      <c r="A477" s="7">
        <v>608.0</v>
      </c>
      <c r="B477" s="8">
        <v>22.0</v>
      </c>
      <c r="C477" s="191" t="s">
        <v>3802</v>
      </c>
      <c r="D477" s="197" t="s">
        <v>3803</v>
      </c>
      <c r="E477" s="197" t="s">
        <v>3804</v>
      </c>
      <c r="F477" s="137"/>
      <c r="G477" s="7" t="s">
        <v>13</v>
      </c>
      <c r="H477" s="7">
        <v>10.0</v>
      </c>
      <c r="I477" s="89" t="s">
        <v>205</v>
      </c>
      <c r="J477" s="137" t="s">
        <v>195</v>
      </c>
      <c r="K477" s="7">
        <v>4980.0</v>
      </c>
      <c r="L477" s="87" t="s">
        <v>3805</v>
      </c>
      <c r="M477" s="89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>
      <c r="A478" s="7">
        <v>609.0</v>
      </c>
      <c r="B478" s="8">
        <v>23.0</v>
      </c>
      <c r="C478" s="191" t="s">
        <v>3806</v>
      </c>
      <c r="D478" s="197" t="s">
        <v>3807</v>
      </c>
      <c r="E478" s="197" t="s">
        <v>3808</v>
      </c>
      <c r="F478" s="137"/>
      <c r="G478" s="7" t="s">
        <v>13</v>
      </c>
      <c r="H478" s="7">
        <v>10.0</v>
      </c>
      <c r="I478" s="89" t="s">
        <v>56</v>
      </c>
      <c r="J478" s="137" t="s">
        <v>195</v>
      </c>
      <c r="K478" s="7">
        <v>4980.0</v>
      </c>
      <c r="L478" s="87" t="s">
        <v>3809</v>
      </c>
      <c r="M478" s="89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>
      <c r="A479" s="7">
        <v>610.0</v>
      </c>
      <c r="B479" s="8">
        <v>24.0</v>
      </c>
      <c r="C479" s="191" t="s">
        <v>3810</v>
      </c>
      <c r="D479" s="197" t="s">
        <v>3811</v>
      </c>
      <c r="E479" s="197" t="s">
        <v>3812</v>
      </c>
      <c r="F479" s="289"/>
      <c r="G479" s="7" t="s">
        <v>13</v>
      </c>
      <c r="H479" s="7">
        <v>10.0</v>
      </c>
      <c r="I479" s="89" t="s">
        <v>194</v>
      </c>
      <c r="J479" s="137" t="s">
        <v>195</v>
      </c>
      <c r="K479" s="7">
        <v>4980.0</v>
      </c>
      <c r="L479" s="87" t="s">
        <v>3813</v>
      </c>
      <c r="M479" s="89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>
      <c r="A480" s="7">
        <v>611.0</v>
      </c>
      <c r="B480" s="8">
        <v>25.0</v>
      </c>
      <c r="C480" s="191" t="s">
        <v>3814</v>
      </c>
      <c r="D480" s="197" t="s">
        <v>3815</v>
      </c>
      <c r="E480" s="197" t="s">
        <v>3816</v>
      </c>
      <c r="F480" s="137"/>
      <c r="G480" s="7" t="s">
        <v>13</v>
      </c>
      <c r="H480" s="7">
        <v>10.0</v>
      </c>
      <c r="I480" s="89" t="s">
        <v>205</v>
      </c>
      <c r="J480" s="137" t="s">
        <v>195</v>
      </c>
      <c r="K480" s="7">
        <v>4980.0</v>
      </c>
      <c r="L480" s="87" t="s">
        <v>3817</v>
      </c>
      <c r="M480" s="89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>
      <c r="A481" s="7">
        <v>612.0</v>
      </c>
      <c r="B481" s="8">
        <v>26.0</v>
      </c>
      <c r="C481" s="191" t="s">
        <v>3818</v>
      </c>
      <c r="D481" s="197" t="s">
        <v>2264</v>
      </c>
      <c r="E481" s="197" t="s">
        <v>3819</v>
      </c>
      <c r="F481" s="137"/>
      <c r="G481" s="7" t="s">
        <v>13</v>
      </c>
      <c r="H481" s="7">
        <v>10.0</v>
      </c>
      <c r="I481" s="89" t="s">
        <v>56</v>
      </c>
      <c r="J481" s="137" t="s">
        <v>195</v>
      </c>
      <c r="K481" s="7">
        <v>4980.0</v>
      </c>
      <c r="L481" s="87" t="s">
        <v>3820</v>
      </c>
      <c r="M481" s="89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>
      <c r="A482" s="7">
        <v>613.0</v>
      </c>
      <c r="B482" s="8">
        <v>27.0</v>
      </c>
      <c r="C482" s="191" t="s">
        <v>3821</v>
      </c>
      <c r="D482" s="197" t="s">
        <v>129</v>
      </c>
      <c r="E482" s="197" t="s">
        <v>3822</v>
      </c>
      <c r="F482" s="137"/>
      <c r="G482" s="7" t="s">
        <v>13</v>
      </c>
      <c r="H482" s="7">
        <v>10.0</v>
      </c>
      <c r="I482" s="140" t="s">
        <v>1902</v>
      </c>
      <c r="J482" s="137" t="s">
        <v>195</v>
      </c>
      <c r="K482" s="7">
        <v>4980.0</v>
      </c>
      <c r="L482" s="87" t="s">
        <v>3823</v>
      </c>
      <c r="M482" s="89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>
      <c r="A483" s="7">
        <v>614.0</v>
      </c>
      <c r="B483" s="8">
        <v>28.0</v>
      </c>
      <c r="C483" s="191" t="s">
        <v>3824</v>
      </c>
      <c r="D483" s="197" t="s">
        <v>3825</v>
      </c>
      <c r="E483" s="197" t="s">
        <v>3826</v>
      </c>
      <c r="F483" s="137"/>
      <c r="G483" s="7" t="s">
        <v>13</v>
      </c>
      <c r="H483" s="7">
        <v>10.0</v>
      </c>
      <c r="I483" s="89" t="s">
        <v>194</v>
      </c>
      <c r="J483" s="137" t="s">
        <v>195</v>
      </c>
      <c r="K483" s="7">
        <v>4980.0</v>
      </c>
      <c r="L483" s="87" t="s">
        <v>3827</v>
      </c>
      <c r="M483" s="89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>
      <c r="A484" s="7">
        <v>615.0</v>
      </c>
      <c r="B484" s="8">
        <v>29.0</v>
      </c>
      <c r="C484" s="191" t="s">
        <v>3828</v>
      </c>
      <c r="D484" s="197" t="s">
        <v>3829</v>
      </c>
      <c r="E484" s="197" t="s">
        <v>3830</v>
      </c>
      <c r="F484" s="137"/>
      <c r="G484" s="7" t="s">
        <v>13</v>
      </c>
      <c r="H484" s="7">
        <v>10.0</v>
      </c>
      <c r="I484" s="89" t="s">
        <v>56</v>
      </c>
      <c r="J484" s="137" t="s">
        <v>195</v>
      </c>
      <c r="K484" s="7">
        <v>4980.0</v>
      </c>
      <c r="L484" s="87" t="s">
        <v>3831</v>
      </c>
      <c r="M484" s="89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>
      <c r="A485" s="7">
        <v>616.0</v>
      </c>
      <c r="B485" s="8">
        <v>30.0</v>
      </c>
      <c r="C485" s="191" t="s">
        <v>3832</v>
      </c>
      <c r="D485" s="197" t="s">
        <v>276</v>
      </c>
      <c r="E485" s="197" t="s">
        <v>3833</v>
      </c>
      <c r="F485" s="137"/>
      <c r="G485" s="7" t="s">
        <v>13</v>
      </c>
      <c r="H485" s="7">
        <v>10.0</v>
      </c>
      <c r="I485" s="89" t="s">
        <v>201</v>
      </c>
      <c r="J485" s="137" t="s">
        <v>195</v>
      </c>
      <c r="K485" s="7">
        <v>4980.0</v>
      </c>
      <c r="L485" s="87" t="s">
        <v>3834</v>
      </c>
      <c r="M485" s="89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>
      <c r="A486" s="7">
        <v>617.0</v>
      </c>
      <c r="B486" s="8">
        <v>31.0</v>
      </c>
      <c r="C486" s="191" t="s">
        <v>3835</v>
      </c>
      <c r="D486" s="197" t="s">
        <v>484</v>
      </c>
      <c r="E486" s="197" t="s">
        <v>3836</v>
      </c>
      <c r="F486" s="137"/>
      <c r="G486" s="7" t="s">
        <v>13</v>
      </c>
      <c r="H486" s="7">
        <v>10.0</v>
      </c>
      <c r="I486" s="89" t="s">
        <v>56</v>
      </c>
      <c r="J486" s="137" t="s">
        <v>195</v>
      </c>
      <c r="K486" s="7">
        <v>4980.0</v>
      </c>
      <c r="L486" s="87" t="s">
        <v>3837</v>
      </c>
      <c r="M486" s="89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>
      <c r="A487" s="7">
        <v>618.0</v>
      </c>
      <c r="B487" s="8">
        <v>32.0</v>
      </c>
      <c r="C487" s="191" t="s">
        <v>3838</v>
      </c>
      <c r="D487" s="87" t="s">
        <v>3839</v>
      </c>
      <c r="E487" s="87" t="s">
        <v>3840</v>
      </c>
      <c r="F487" s="87"/>
      <c r="G487" s="7" t="s">
        <v>13</v>
      </c>
      <c r="H487" s="7">
        <v>10.0</v>
      </c>
      <c r="I487" s="89" t="s">
        <v>205</v>
      </c>
      <c r="J487" s="87" t="s">
        <v>195</v>
      </c>
      <c r="K487" s="7">
        <v>4980.0</v>
      </c>
      <c r="L487" s="87" t="s">
        <v>3841</v>
      </c>
      <c r="M487" s="89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>
      <c r="A488" s="7">
        <v>619.0</v>
      </c>
      <c r="B488" s="8">
        <v>33.0</v>
      </c>
      <c r="C488" s="191" t="s">
        <v>3842</v>
      </c>
      <c r="D488" s="197" t="s">
        <v>173</v>
      </c>
      <c r="E488" s="197" t="s">
        <v>3843</v>
      </c>
      <c r="F488" s="137"/>
      <c r="G488" s="7" t="s">
        <v>13</v>
      </c>
      <c r="H488" s="7">
        <v>10.0</v>
      </c>
      <c r="I488" s="89" t="s">
        <v>201</v>
      </c>
      <c r="J488" s="137" t="s">
        <v>195</v>
      </c>
      <c r="K488" s="7">
        <v>4980.0</v>
      </c>
      <c r="L488" s="87" t="s">
        <v>3844</v>
      </c>
      <c r="M488" s="89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>
      <c r="A489" s="7">
        <v>620.0</v>
      </c>
      <c r="B489" s="8">
        <v>34.0</v>
      </c>
      <c r="C489" s="191">
        <v>234185.0</v>
      </c>
      <c r="D489" s="197" t="s">
        <v>3845</v>
      </c>
      <c r="E489" s="197" t="s">
        <v>3846</v>
      </c>
      <c r="F489" s="289"/>
      <c r="G489" s="7" t="s">
        <v>13</v>
      </c>
      <c r="H489" s="7">
        <v>10.0</v>
      </c>
      <c r="I489" s="89" t="s">
        <v>56</v>
      </c>
      <c r="J489" s="137" t="s">
        <v>195</v>
      </c>
      <c r="K489" s="7">
        <v>4980.0</v>
      </c>
      <c r="L489" s="87" t="s">
        <v>3847</v>
      </c>
      <c r="M489" s="89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>
      <c r="A490" s="7">
        <v>621.0</v>
      </c>
      <c r="B490" s="8">
        <v>35.0</v>
      </c>
      <c r="C490" s="191" t="s">
        <v>3848</v>
      </c>
      <c r="D490" s="87" t="s">
        <v>738</v>
      </c>
      <c r="E490" s="87" t="s">
        <v>3849</v>
      </c>
      <c r="F490" s="87"/>
      <c r="G490" s="7" t="s">
        <v>13</v>
      </c>
      <c r="H490" s="7">
        <v>10.0</v>
      </c>
      <c r="I490" s="89" t="s">
        <v>537</v>
      </c>
      <c r="J490" s="87" t="s">
        <v>195</v>
      </c>
      <c r="K490" s="7">
        <v>4980.0</v>
      </c>
      <c r="L490" s="87" t="s">
        <v>3850</v>
      </c>
      <c r="M490" s="89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>
      <c r="A491" s="7">
        <v>622.0</v>
      </c>
      <c r="B491" s="8">
        <v>36.0</v>
      </c>
      <c r="C491" s="191" t="s">
        <v>3851</v>
      </c>
      <c r="D491" s="197" t="s">
        <v>58</v>
      </c>
      <c r="E491" s="197" t="s">
        <v>3852</v>
      </c>
      <c r="F491" s="137"/>
      <c r="G491" s="7" t="s">
        <v>13</v>
      </c>
      <c r="H491" s="7">
        <v>10.0</v>
      </c>
      <c r="I491" s="89" t="s">
        <v>56</v>
      </c>
      <c r="J491" s="137" t="s">
        <v>195</v>
      </c>
      <c r="K491" s="7">
        <v>4980.0</v>
      </c>
      <c r="L491" s="87" t="s">
        <v>3853</v>
      </c>
      <c r="M491" s="89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>
      <c r="A492" s="7">
        <v>623.0</v>
      </c>
      <c r="B492" s="8">
        <v>37.0</v>
      </c>
      <c r="C492" s="191" t="s">
        <v>3854</v>
      </c>
      <c r="D492" s="197" t="s">
        <v>3855</v>
      </c>
      <c r="E492" s="197" t="s">
        <v>3856</v>
      </c>
      <c r="F492" s="137"/>
      <c r="G492" s="7" t="s">
        <v>13</v>
      </c>
      <c r="H492" s="7">
        <v>10.0</v>
      </c>
      <c r="I492" s="89" t="s">
        <v>232</v>
      </c>
      <c r="J492" s="137" t="s">
        <v>195</v>
      </c>
      <c r="K492" s="7">
        <v>4980.0</v>
      </c>
      <c r="L492" s="87" t="s">
        <v>3857</v>
      </c>
      <c r="M492" s="89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>
      <c r="A493" s="7">
        <v>624.0</v>
      </c>
      <c r="B493" s="8">
        <v>38.0</v>
      </c>
      <c r="C493" s="191" t="s">
        <v>3858</v>
      </c>
      <c r="D493" s="197" t="s">
        <v>3859</v>
      </c>
      <c r="E493" s="197" t="s">
        <v>3860</v>
      </c>
      <c r="F493" s="137"/>
      <c r="G493" s="7" t="s">
        <v>13</v>
      </c>
      <c r="H493" s="7">
        <v>10.0</v>
      </c>
      <c r="I493" s="89" t="s">
        <v>239</v>
      </c>
      <c r="J493" s="137" t="s">
        <v>195</v>
      </c>
      <c r="K493" s="7">
        <v>4980.0</v>
      </c>
      <c r="L493" s="87" t="s">
        <v>3861</v>
      </c>
      <c r="M493" s="89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>
      <c r="A494" s="7">
        <v>625.0</v>
      </c>
      <c r="B494" s="8">
        <v>39.0</v>
      </c>
      <c r="C494" s="191" t="s">
        <v>3862</v>
      </c>
      <c r="D494" s="197" t="s">
        <v>16</v>
      </c>
      <c r="E494" s="197" t="s">
        <v>3863</v>
      </c>
      <c r="F494" s="137"/>
      <c r="G494" s="7" t="s">
        <v>13</v>
      </c>
      <c r="H494" s="7">
        <v>10.0</v>
      </c>
      <c r="I494" s="89" t="s">
        <v>232</v>
      </c>
      <c r="J494" s="137" t="s">
        <v>195</v>
      </c>
      <c r="K494" s="7">
        <v>4980.0</v>
      </c>
      <c r="L494" s="87" t="s">
        <v>3864</v>
      </c>
      <c r="M494" s="89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>
      <c r="A495" s="7">
        <v>626.0</v>
      </c>
      <c r="B495" s="8">
        <v>40.0</v>
      </c>
      <c r="C495" s="191" t="s">
        <v>3865</v>
      </c>
      <c r="D495" s="197" t="s">
        <v>3866</v>
      </c>
      <c r="E495" s="197" t="s">
        <v>3867</v>
      </c>
      <c r="F495" s="137"/>
      <c r="G495" s="7" t="s">
        <v>13</v>
      </c>
      <c r="H495" s="7">
        <v>10.0</v>
      </c>
      <c r="I495" s="89" t="s">
        <v>56</v>
      </c>
      <c r="J495" s="137" t="s">
        <v>195</v>
      </c>
      <c r="K495" s="7">
        <v>4980.0</v>
      </c>
      <c r="L495" s="87" t="s">
        <v>3868</v>
      </c>
      <c r="M495" s="89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>
      <c r="A496" s="7">
        <v>627.0</v>
      </c>
      <c r="B496" s="8">
        <v>41.0</v>
      </c>
      <c r="C496" s="191" t="s">
        <v>3869</v>
      </c>
      <c r="D496" s="197" t="s">
        <v>3870</v>
      </c>
      <c r="E496" s="197" t="s">
        <v>3871</v>
      </c>
      <c r="F496" s="137"/>
      <c r="G496" s="7" t="s">
        <v>13</v>
      </c>
      <c r="H496" s="7">
        <v>10.0</v>
      </c>
      <c r="I496" s="89" t="s">
        <v>56</v>
      </c>
      <c r="J496" s="137" t="s">
        <v>195</v>
      </c>
      <c r="K496" s="7">
        <v>4980.0</v>
      </c>
      <c r="L496" s="87" t="s">
        <v>3872</v>
      </c>
      <c r="M496" s="89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>
      <c r="A497" s="7">
        <v>628.0</v>
      </c>
      <c r="B497" s="8">
        <v>42.0</v>
      </c>
      <c r="C497" s="191" t="s">
        <v>3873</v>
      </c>
      <c r="D497" s="131" t="s">
        <v>420</v>
      </c>
      <c r="E497" s="131" t="s">
        <v>3874</v>
      </c>
      <c r="F497" s="137"/>
      <c r="G497" s="132" t="s">
        <v>13</v>
      </c>
      <c r="H497" s="132">
        <v>10.0</v>
      </c>
      <c r="I497" s="89" t="s">
        <v>655</v>
      </c>
      <c r="J497" s="137" t="s">
        <v>195</v>
      </c>
      <c r="K497" s="7">
        <v>4980.0</v>
      </c>
      <c r="L497" s="131" t="s">
        <v>3875</v>
      </c>
      <c r="M497" s="89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>
      <c r="A498" s="7">
        <v>629.0</v>
      </c>
      <c r="B498" s="8">
        <v>43.0</v>
      </c>
      <c r="C498" s="191" t="s">
        <v>3876</v>
      </c>
      <c r="D498" s="197" t="s">
        <v>3877</v>
      </c>
      <c r="E498" s="197" t="s">
        <v>3878</v>
      </c>
      <c r="F498" s="137"/>
      <c r="G498" s="7" t="s">
        <v>13</v>
      </c>
      <c r="H498" s="7">
        <v>10.0</v>
      </c>
      <c r="I498" s="89" t="s">
        <v>205</v>
      </c>
      <c r="J498" s="137" t="s">
        <v>195</v>
      </c>
      <c r="K498" s="7">
        <v>4980.0</v>
      </c>
      <c r="L498" s="87" t="s">
        <v>3879</v>
      </c>
      <c r="M498" s="89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>
      <c r="A499" s="7">
        <v>630.0</v>
      </c>
      <c r="B499" s="8">
        <v>44.0</v>
      </c>
      <c r="C499" s="191" t="s">
        <v>3880</v>
      </c>
      <c r="D499" s="197" t="s">
        <v>1271</v>
      </c>
      <c r="E499" s="197" t="s">
        <v>3881</v>
      </c>
      <c r="F499" s="137"/>
      <c r="G499" s="7" t="s">
        <v>13</v>
      </c>
      <c r="H499" s="7">
        <v>10.0</v>
      </c>
      <c r="I499" s="89" t="s">
        <v>232</v>
      </c>
      <c r="J499" s="137" t="s">
        <v>195</v>
      </c>
      <c r="K499" s="7">
        <v>4980.0</v>
      </c>
      <c r="L499" s="87" t="s">
        <v>3882</v>
      </c>
      <c r="M499" s="89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>
      <c r="A500" s="7">
        <v>631.0</v>
      </c>
      <c r="B500" s="8">
        <v>45.0</v>
      </c>
      <c r="C500" s="191" t="s">
        <v>3883</v>
      </c>
      <c r="D500" s="197" t="s">
        <v>3644</v>
      </c>
      <c r="E500" s="197" t="s">
        <v>3884</v>
      </c>
      <c r="F500" s="137"/>
      <c r="G500" s="7" t="s">
        <v>13</v>
      </c>
      <c r="H500" s="7">
        <v>10.0</v>
      </c>
      <c r="I500" s="89" t="s">
        <v>56</v>
      </c>
      <c r="J500" s="137" t="s">
        <v>195</v>
      </c>
      <c r="K500" s="7">
        <v>4980.0</v>
      </c>
      <c r="L500" s="87" t="s">
        <v>3885</v>
      </c>
      <c r="M500" s="89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>
      <c r="A501" s="7">
        <v>632.0</v>
      </c>
      <c r="B501" s="8">
        <v>46.0</v>
      </c>
      <c r="C501" s="191" t="s">
        <v>3886</v>
      </c>
      <c r="D501" s="197" t="s">
        <v>212</v>
      </c>
      <c r="E501" s="197" t="s">
        <v>3887</v>
      </c>
      <c r="F501" s="137"/>
      <c r="G501" s="7" t="s">
        <v>22</v>
      </c>
      <c r="H501" s="7">
        <v>10.0</v>
      </c>
      <c r="I501" s="89" t="s">
        <v>655</v>
      </c>
      <c r="J501" s="137" t="s">
        <v>195</v>
      </c>
      <c r="K501" s="7">
        <v>4980.0</v>
      </c>
      <c r="L501" s="87" t="s">
        <v>3888</v>
      </c>
      <c r="M501" s="89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>
      <c r="A502" s="7">
        <v>633.0</v>
      </c>
      <c r="B502" s="8">
        <v>47.0</v>
      </c>
      <c r="C502" s="191" t="s">
        <v>3889</v>
      </c>
      <c r="D502" s="197" t="s">
        <v>92</v>
      </c>
      <c r="E502" s="197" t="s">
        <v>3890</v>
      </c>
      <c r="F502" s="137"/>
      <c r="G502" s="7" t="s">
        <v>22</v>
      </c>
      <c r="H502" s="7">
        <v>10.0</v>
      </c>
      <c r="I502" s="89" t="s">
        <v>56</v>
      </c>
      <c r="J502" s="137" t="s">
        <v>195</v>
      </c>
      <c r="K502" s="7">
        <v>4980.0</v>
      </c>
      <c r="L502" s="87" t="s">
        <v>3891</v>
      </c>
      <c r="M502" s="89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>
      <c r="A503" s="7">
        <v>635.0</v>
      </c>
      <c r="B503" s="8">
        <v>49.0</v>
      </c>
      <c r="C503" s="191" t="s">
        <v>3893</v>
      </c>
      <c r="D503" s="197" t="s">
        <v>3894</v>
      </c>
      <c r="E503" s="197" t="s">
        <v>3895</v>
      </c>
      <c r="F503" s="137"/>
      <c r="G503" s="7" t="s">
        <v>22</v>
      </c>
      <c r="H503" s="7">
        <v>10.0</v>
      </c>
      <c r="I503" s="89" t="s">
        <v>239</v>
      </c>
      <c r="J503" s="137" t="s">
        <v>195</v>
      </c>
      <c r="K503" s="7">
        <v>4980.0</v>
      </c>
      <c r="L503" s="87" t="s">
        <v>3896</v>
      </c>
      <c r="M503" s="89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>
      <c r="A504" s="7">
        <v>636.0</v>
      </c>
      <c r="B504" s="8">
        <v>50.0</v>
      </c>
      <c r="C504" s="191" t="s">
        <v>3897</v>
      </c>
      <c r="D504" s="197" t="s">
        <v>480</v>
      </c>
      <c r="E504" s="197" t="s">
        <v>3898</v>
      </c>
      <c r="F504" s="137"/>
      <c r="G504" s="7" t="s">
        <v>22</v>
      </c>
      <c r="H504" s="7">
        <v>10.0</v>
      </c>
      <c r="I504" s="89" t="s">
        <v>194</v>
      </c>
      <c r="J504" s="137" t="s">
        <v>195</v>
      </c>
      <c r="K504" s="7">
        <v>4980.0</v>
      </c>
      <c r="L504" s="87" t="s">
        <v>3899</v>
      </c>
      <c r="M504" s="89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>
      <c r="A505" s="7">
        <v>637.0</v>
      </c>
      <c r="B505" s="8">
        <v>51.0</v>
      </c>
      <c r="C505" s="191" t="s">
        <v>3900</v>
      </c>
      <c r="D505" s="197" t="s">
        <v>577</v>
      </c>
      <c r="E505" s="197" t="s">
        <v>3901</v>
      </c>
      <c r="F505" s="137"/>
      <c r="G505" s="7" t="s">
        <v>22</v>
      </c>
      <c r="H505" s="7">
        <v>10.0</v>
      </c>
      <c r="I505" s="89" t="s">
        <v>239</v>
      </c>
      <c r="J505" s="137" t="s">
        <v>195</v>
      </c>
      <c r="K505" s="7">
        <v>4980.0</v>
      </c>
      <c r="L505" s="87" t="s">
        <v>3902</v>
      </c>
      <c r="M505" s="89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>
      <c r="A506" s="7">
        <v>638.0</v>
      </c>
      <c r="B506" s="8">
        <v>52.0</v>
      </c>
      <c r="C506" s="191" t="s">
        <v>3903</v>
      </c>
      <c r="D506" s="197" t="s">
        <v>585</v>
      </c>
      <c r="E506" s="197" t="s">
        <v>3904</v>
      </c>
      <c r="F506" s="137"/>
      <c r="G506" s="7" t="s">
        <v>22</v>
      </c>
      <c r="H506" s="7">
        <v>10.0</v>
      </c>
      <c r="I506" s="89" t="s">
        <v>232</v>
      </c>
      <c r="J506" s="137" t="s">
        <v>195</v>
      </c>
      <c r="K506" s="7">
        <v>4980.0</v>
      </c>
      <c r="L506" s="87" t="s">
        <v>3905</v>
      </c>
      <c r="M506" s="89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>
      <c r="A507" s="7">
        <v>639.0</v>
      </c>
      <c r="B507" s="8">
        <v>53.0</v>
      </c>
      <c r="C507" s="191" t="s">
        <v>3906</v>
      </c>
      <c r="D507" s="197" t="s">
        <v>3907</v>
      </c>
      <c r="E507" s="197" t="s">
        <v>3908</v>
      </c>
      <c r="F507" s="137"/>
      <c r="G507" s="7" t="s">
        <v>22</v>
      </c>
      <c r="H507" s="7">
        <v>10.0</v>
      </c>
      <c r="I507" s="89" t="s">
        <v>205</v>
      </c>
      <c r="J507" s="137" t="s">
        <v>195</v>
      </c>
      <c r="K507" s="7">
        <v>4980.0</v>
      </c>
      <c r="L507" s="87" t="s">
        <v>3909</v>
      </c>
      <c r="M507" s="89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>
      <c r="A508" s="7">
        <v>641.0</v>
      </c>
      <c r="B508" s="8">
        <v>55.0</v>
      </c>
      <c r="C508" s="191" t="s">
        <v>3911</v>
      </c>
      <c r="D508" s="87" t="s">
        <v>1702</v>
      </c>
      <c r="E508" s="87" t="s">
        <v>3912</v>
      </c>
      <c r="F508" s="87"/>
      <c r="G508" s="7" t="s">
        <v>22</v>
      </c>
      <c r="H508" s="7">
        <v>10.0</v>
      </c>
      <c r="I508" s="89" t="s">
        <v>3913</v>
      </c>
      <c r="J508" s="87" t="s">
        <v>195</v>
      </c>
      <c r="K508" s="7">
        <v>4980.0</v>
      </c>
      <c r="L508" s="87" t="s">
        <v>3914</v>
      </c>
      <c r="M508" s="89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>
      <c r="A509" s="7">
        <v>642.0</v>
      </c>
      <c r="B509" s="8">
        <v>56.0</v>
      </c>
      <c r="C509" s="191" t="s">
        <v>3915</v>
      </c>
      <c r="D509" s="197" t="s">
        <v>261</v>
      </c>
      <c r="E509" s="197" t="s">
        <v>3916</v>
      </c>
      <c r="F509" s="137"/>
      <c r="G509" s="7" t="s">
        <v>22</v>
      </c>
      <c r="H509" s="7">
        <v>10.0</v>
      </c>
      <c r="I509" s="89" t="s">
        <v>239</v>
      </c>
      <c r="J509" s="137" t="s">
        <v>195</v>
      </c>
      <c r="K509" s="7">
        <v>4980.0</v>
      </c>
      <c r="L509" s="87" t="s">
        <v>3917</v>
      </c>
      <c r="M509" s="89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>
      <c r="A510" s="7">
        <v>643.0</v>
      </c>
      <c r="B510" s="8">
        <v>57.0</v>
      </c>
      <c r="C510" s="191" t="s">
        <v>3918</v>
      </c>
      <c r="D510" s="197" t="s">
        <v>476</v>
      </c>
      <c r="E510" s="197" t="s">
        <v>3919</v>
      </c>
      <c r="F510" s="137"/>
      <c r="G510" s="7" t="s">
        <v>22</v>
      </c>
      <c r="H510" s="7">
        <v>10.0</v>
      </c>
      <c r="I510" s="89" t="s">
        <v>205</v>
      </c>
      <c r="J510" s="137" t="s">
        <v>195</v>
      </c>
      <c r="K510" s="7">
        <v>4980.0</v>
      </c>
      <c r="L510" s="249" t="s">
        <v>3920</v>
      </c>
      <c r="M510" s="89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>
      <c r="A511" s="7">
        <v>644.0</v>
      </c>
      <c r="B511" s="8">
        <v>58.0</v>
      </c>
      <c r="C511" s="191" t="s">
        <v>3921</v>
      </c>
      <c r="D511" s="197" t="s">
        <v>3922</v>
      </c>
      <c r="E511" s="197" t="s">
        <v>3923</v>
      </c>
      <c r="F511" s="137"/>
      <c r="G511" s="7" t="s">
        <v>22</v>
      </c>
      <c r="H511" s="7">
        <v>10.0</v>
      </c>
      <c r="I511" s="89" t="s">
        <v>61</v>
      </c>
      <c r="J511" s="137" t="s">
        <v>195</v>
      </c>
      <c r="K511" s="7">
        <v>4980.0</v>
      </c>
      <c r="L511" s="87" t="s">
        <v>3924</v>
      </c>
      <c r="M511" s="89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>
      <c r="A512" s="7">
        <v>646.0</v>
      </c>
      <c r="B512" s="8">
        <v>60.0</v>
      </c>
      <c r="C512" s="191" t="s">
        <v>3926</v>
      </c>
      <c r="D512" s="197" t="s">
        <v>2539</v>
      </c>
      <c r="E512" s="197" t="s">
        <v>3927</v>
      </c>
      <c r="F512" s="137"/>
      <c r="G512" s="7" t="s">
        <v>22</v>
      </c>
      <c r="H512" s="7">
        <v>10.0</v>
      </c>
      <c r="I512" s="89" t="s">
        <v>194</v>
      </c>
      <c r="J512" s="137" t="s">
        <v>195</v>
      </c>
      <c r="K512" s="7">
        <v>4980.0</v>
      </c>
      <c r="L512" s="87" t="s">
        <v>3928</v>
      </c>
      <c r="M512" s="89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>
      <c r="A513" s="7">
        <v>647.0</v>
      </c>
      <c r="B513" s="8">
        <v>61.0</v>
      </c>
      <c r="C513" s="191" t="s">
        <v>3929</v>
      </c>
      <c r="D513" s="197" t="s">
        <v>328</v>
      </c>
      <c r="E513" s="197" t="s">
        <v>3930</v>
      </c>
      <c r="F513" s="137"/>
      <c r="G513" s="7" t="s">
        <v>22</v>
      </c>
      <c r="H513" s="7">
        <v>10.0</v>
      </c>
      <c r="I513" s="89" t="s">
        <v>655</v>
      </c>
      <c r="J513" s="137" t="s">
        <v>195</v>
      </c>
      <c r="K513" s="7">
        <v>4980.0</v>
      </c>
      <c r="L513" s="87" t="s">
        <v>3931</v>
      </c>
      <c r="M513" s="89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>
      <c r="A514" s="7">
        <v>648.0</v>
      </c>
      <c r="B514" s="8">
        <v>62.0</v>
      </c>
      <c r="C514" s="191" t="s">
        <v>3932</v>
      </c>
      <c r="D514" s="197" t="s">
        <v>3933</v>
      </c>
      <c r="E514" s="197" t="s">
        <v>3934</v>
      </c>
      <c r="F514" s="137"/>
      <c r="G514" s="7" t="s">
        <v>22</v>
      </c>
      <c r="H514" s="7">
        <v>10.0</v>
      </c>
      <c r="I514" s="89" t="s">
        <v>239</v>
      </c>
      <c r="J514" s="137" t="s">
        <v>195</v>
      </c>
      <c r="K514" s="7">
        <v>4980.0</v>
      </c>
      <c r="L514" s="87" t="s">
        <v>3935</v>
      </c>
      <c r="M514" s="89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>
      <c r="A515" s="7">
        <v>649.0</v>
      </c>
      <c r="B515" s="8">
        <v>63.0</v>
      </c>
      <c r="C515" s="191" t="s">
        <v>3936</v>
      </c>
      <c r="D515" s="197" t="s">
        <v>258</v>
      </c>
      <c r="E515" s="197" t="s">
        <v>3937</v>
      </c>
      <c r="F515" s="137"/>
      <c r="G515" s="7" t="s">
        <v>22</v>
      </c>
      <c r="H515" s="7">
        <v>10.0</v>
      </c>
      <c r="I515" s="89" t="s">
        <v>205</v>
      </c>
      <c r="J515" s="137" t="s">
        <v>195</v>
      </c>
      <c r="K515" s="7">
        <v>4980.0</v>
      </c>
      <c r="L515" s="87" t="s">
        <v>3938</v>
      </c>
      <c r="M515" s="89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>
      <c r="A516" s="7">
        <v>650.0</v>
      </c>
      <c r="B516" s="8">
        <v>64.0</v>
      </c>
      <c r="C516" s="191" t="s">
        <v>3939</v>
      </c>
      <c r="D516" s="197" t="s">
        <v>212</v>
      </c>
      <c r="E516" s="197" t="s">
        <v>3940</v>
      </c>
      <c r="F516" s="137"/>
      <c r="G516" s="7" t="s">
        <v>22</v>
      </c>
      <c r="H516" s="7">
        <v>10.0</v>
      </c>
      <c r="I516" s="89" t="s">
        <v>64</v>
      </c>
      <c r="J516" s="137" t="s">
        <v>195</v>
      </c>
      <c r="K516" s="7">
        <v>4980.0</v>
      </c>
      <c r="L516" s="87" t="s">
        <v>3941</v>
      </c>
      <c r="M516" s="89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>
      <c r="A517" s="7">
        <v>651.0</v>
      </c>
      <c r="B517" s="8">
        <v>65.0</v>
      </c>
      <c r="C517" s="191" t="s">
        <v>3942</v>
      </c>
      <c r="D517" s="197" t="s">
        <v>3943</v>
      </c>
      <c r="E517" s="197" t="s">
        <v>3944</v>
      </c>
      <c r="F517" s="137"/>
      <c r="G517" s="7" t="s">
        <v>22</v>
      </c>
      <c r="H517" s="7">
        <v>10.0</v>
      </c>
      <c r="I517" s="89" t="s">
        <v>205</v>
      </c>
      <c r="J517" s="137" t="s">
        <v>195</v>
      </c>
      <c r="K517" s="7">
        <v>4980.0</v>
      </c>
      <c r="L517" s="87" t="s">
        <v>3945</v>
      </c>
      <c r="M517" s="89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>
      <c r="A518" s="7">
        <v>652.0</v>
      </c>
      <c r="B518" s="8">
        <v>66.0</v>
      </c>
      <c r="C518" s="191" t="s">
        <v>3946</v>
      </c>
      <c r="D518" s="197" t="s">
        <v>3947</v>
      </c>
      <c r="E518" s="197" t="s">
        <v>3948</v>
      </c>
      <c r="F518" s="137"/>
      <c r="G518" s="7" t="s">
        <v>22</v>
      </c>
      <c r="H518" s="7">
        <v>10.0</v>
      </c>
      <c r="I518" s="89" t="s">
        <v>56</v>
      </c>
      <c r="J518" s="137" t="s">
        <v>195</v>
      </c>
      <c r="K518" s="7">
        <v>4980.0</v>
      </c>
      <c r="L518" s="87" t="s">
        <v>3949</v>
      </c>
      <c r="M518" s="89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>
      <c r="A519" s="7">
        <v>653.0</v>
      </c>
      <c r="B519" s="8">
        <v>67.0</v>
      </c>
      <c r="C519" s="191" t="s">
        <v>3950</v>
      </c>
      <c r="D519" s="87" t="s">
        <v>3951</v>
      </c>
      <c r="E519" s="87" t="s">
        <v>3952</v>
      </c>
      <c r="F519" s="87"/>
      <c r="G519" s="7" t="s">
        <v>22</v>
      </c>
      <c r="H519" s="7">
        <v>10.0</v>
      </c>
      <c r="I519" s="140" t="s">
        <v>511</v>
      </c>
      <c r="J519" s="87" t="s">
        <v>195</v>
      </c>
      <c r="K519" s="7">
        <v>4980.0</v>
      </c>
      <c r="L519" s="87" t="s">
        <v>3953</v>
      </c>
      <c r="M519" s="89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>
      <c r="A520" s="7">
        <v>654.0</v>
      </c>
      <c r="B520" s="8">
        <v>68.0</v>
      </c>
      <c r="C520" s="191" t="s">
        <v>3954</v>
      </c>
      <c r="D520" s="197" t="s">
        <v>773</v>
      </c>
      <c r="E520" s="197" t="s">
        <v>3955</v>
      </c>
      <c r="F520" s="137"/>
      <c r="G520" s="7" t="s">
        <v>22</v>
      </c>
      <c r="H520" s="7">
        <v>10.0</v>
      </c>
      <c r="I520" s="89" t="s">
        <v>239</v>
      </c>
      <c r="J520" s="137" t="s">
        <v>195</v>
      </c>
      <c r="K520" s="7">
        <v>4980.0</v>
      </c>
      <c r="L520" s="87" t="s">
        <v>3956</v>
      </c>
      <c r="M520" s="89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>
      <c r="A521" s="7">
        <v>657.0</v>
      </c>
      <c r="B521" s="8">
        <v>71.0</v>
      </c>
      <c r="C521" s="191" t="s">
        <v>3958</v>
      </c>
      <c r="D521" s="197" t="s">
        <v>3959</v>
      </c>
      <c r="E521" s="197" t="s">
        <v>3960</v>
      </c>
      <c r="F521" s="137"/>
      <c r="G521" s="7" t="s">
        <v>22</v>
      </c>
      <c r="H521" s="7">
        <v>10.0</v>
      </c>
      <c r="I521" s="89" t="s">
        <v>205</v>
      </c>
      <c r="J521" s="137" t="s">
        <v>195</v>
      </c>
      <c r="K521" s="7">
        <v>4980.0</v>
      </c>
      <c r="L521" s="87" t="s">
        <v>3961</v>
      </c>
      <c r="M521" s="89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>
      <c r="A522" s="7">
        <v>658.0</v>
      </c>
      <c r="B522" s="8">
        <v>72.0</v>
      </c>
      <c r="C522" s="191" t="s">
        <v>3962</v>
      </c>
      <c r="D522" s="197" t="s">
        <v>474</v>
      </c>
      <c r="E522" s="197" t="s">
        <v>3963</v>
      </c>
      <c r="F522" s="289"/>
      <c r="G522" s="7" t="s">
        <v>22</v>
      </c>
      <c r="H522" s="7">
        <v>10.0</v>
      </c>
      <c r="I522" s="89" t="s">
        <v>239</v>
      </c>
      <c r="J522" s="137" t="s">
        <v>195</v>
      </c>
      <c r="K522" s="7">
        <v>4980.0</v>
      </c>
      <c r="L522" s="87" t="s">
        <v>3964</v>
      </c>
      <c r="M522" s="89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>
      <c r="A523" s="7">
        <v>659.0</v>
      </c>
      <c r="B523" s="8">
        <v>73.0</v>
      </c>
      <c r="C523" s="191" t="s">
        <v>3965</v>
      </c>
      <c r="D523" s="197" t="s">
        <v>3966</v>
      </c>
      <c r="E523" s="197" t="s">
        <v>3967</v>
      </c>
      <c r="F523" s="137"/>
      <c r="G523" s="7" t="s">
        <v>22</v>
      </c>
      <c r="H523" s="7">
        <v>10.0</v>
      </c>
      <c r="I523" s="89" t="s">
        <v>194</v>
      </c>
      <c r="J523" s="137" t="s">
        <v>195</v>
      </c>
      <c r="K523" s="7">
        <v>4980.0</v>
      </c>
      <c r="L523" s="87" t="s">
        <v>3968</v>
      </c>
      <c r="M523" s="89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>
      <c r="A524" s="7">
        <v>660.0</v>
      </c>
      <c r="B524" s="8">
        <v>74.0</v>
      </c>
      <c r="C524" s="191" t="s">
        <v>3969</v>
      </c>
      <c r="D524" s="197" t="s">
        <v>112</v>
      </c>
      <c r="E524" s="197" t="s">
        <v>3970</v>
      </c>
      <c r="F524" s="137"/>
      <c r="G524" s="7" t="s">
        <v>22</v>
      </c>
      <c r="H524" s="7">
        <v>10.0</v>
      </c>
      <c r="I524" s="89" t="s">
        <v>232</v>
      </c>
      <c r="J524" s="137" t="s">
        <v>195</v>
      </c>
      <c r="K524" s="7">
        <v>4980.0</v>
      </c>
      <c r="L524" s="87" t="s">
        <v>3971</v>
      </c>
      <c r="M524" s="89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>
      <c r="A525" s="7">
        <v>662.0</v>
      </c>
      <c r="B525" s="8">
        <v>76.0</v>
      </c>
      <c r="C525" s="191" t="s">
        <v>3973</v>
      </c>
      <c r="D525" s="197" t="s">
        <v>3974</v>
      </c>
      <c r="E525" s="197" t="s">
        <v>3975</v>
      </c>
      <c r="F525" s="137"/>
      <c r="G525" s="7" t="s">
        <v>22</v>
      </c>
      <c r="H525" s="7">
        <v>10.0</v>
      </c>
      <c r="I525" s="89"/>
      <c r="J525" s="137" t="s">
        <v>195</v>
      </c>
      <c r="K525" s="7">
        <v>4980.0</v>
      </c>
      <c r="L525" s="87"/>
      <c r="M525" s="89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>
      <c r="A526" s="7">
        <v>663.0</v>
      </c>
      <c r="B526" s="8">
        <v>77.0</v>
      </c>
      <c r="C526" s="191" t="s">
        <v>3976</v>
      </c>
      <c r="D526" s="197" t="s">
        <v>2992</v>
      </c>
      <c r="E526" s="197" t="s">
        <v>3977</v>
      </c>
      <c r="F526" s="137"/>
      <c r="G526" s="7" t="s">
        <v>22</v>
      </c>
      <c r="H526" s="7">
        <v>10.0</v>
      </c>
      <c r="I526" s="89" t="s">
        <v>275</v>
      </c>
      <c r="J526" s="137" t="s">
        <v>195</v>
      </c>
      <c r="K526" s="7">
        <v>4980.0</v>
      </c>
      <c r="L526" s="87" t="s">
        <v>3978</v>
      </c>
      <c r="M526" s="89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>
      <c r="A527" s="7">
        <v>665.0</v>
      </c>
      <c r="B527" s="8">
        <v>79.0</v>
      </c>
      <c r="C527" s="191" t="s">
        <v>3979</v>
      </c>
      <c r="D527" s="87" t="s">
        <v>3980</v>
      </c>
      <c r="E527" s="87" t="s">
        <v>3981</v>
      </c>
      <c r="F527" s="87"/>
      <c r="G527" s="7" t="s">
        <v>22</v>
      </c>
      <c r="H527" s="7">
        <v>10.0</v>
      </c>
      <c r="I527" s="89" t="s">
        <v>201</v>
      </c>
      <c r="J527" s="87" t="s">
        <v>195</v>
      </c>
      <c r="K527" s="7">
        <v>4980.0</v>
      </c>
      <c r="L527" s="87" t="s">
        <v>3982</v>
      </c>
      <c r="M527" s="89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>
      <c r="A528" s="7">
        <v>666.0</v>
      </c>
      <c r="B528" s="8">
        <v>80.0</v>
      </c>
      <c r="C528" s="191" t="s">
        <v>3983</v>
      </c>
      <c r="D528" s="197" t="s">
        <v>2418</v>
      </c>
      <c r="E528" s="197" t="s">
        <v>3984</v>
      </c>
      <c r="F528" s="137"/>
      <c r="G528" s="7" t="s">
        <v>22</v>
      </c>
      <c r="H528" s="7">
        <v>10.0</v>
      </c>
      <c r="I528" s="89" t="s">
        <v>239</v>
      </c>
      <c r="J528" s="137" t="s">
        <v>195</v>
      </c>
      <c r="K528" s="7">
        <v>4980.0</v>
      </c>
      <c r="L528" s="249" t="s">
        <v>3985</v>
      </c>
      <c r="M528" s="89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>
      <c r="A529" s="7">
        <v>667.0</v>
      </c>
      <c r="B529" s="8">
        <v>81.0</v>
      </c>
      <c r="C529" s="191" t="s">
        <v>3986</v>
      </c>
      <c r="D529" s="197" t="s">
        <v>1774</v>
      </c>
      <c r="E529" s="197" t="s">
        <v>3987</v>
      </c>
      <c r="F529" s="137"/>
      <c r="G529" s="7" t="s">
        <v>22</v>
      </c>
      <c r="H529" s="7">
        <v>10.0</v>
      </c>
      <c r="I529" s="89"/>
      <c r="J529" s="137" t="s">
        <v>195</v>
      </c>
      <c r="K529" s="7">
        <v>4980.0</v>
      </c>
      <c r="L529" s="87" t="s">
        <v>3988</v>
      </c>
      <c r="M529" s="89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>
      <c r="A530" s="7">
        <v>669.0</v>
      </c>
      <c r="B530" s="8">
        <v>83.0</v>
      </c>
      <c r="C530" s="191" t="s">
        <v>3989</v>
      </c>
      <c r="D530" s="197" t="s">
        <v>92</v>
      </c>
      <c r="E530" s="197" t="s">
        <v>3990</v>
      </c>
      <c r="F530" s="137"/>
      <c r="G530" s="7" t="s">
        <v>22</v>
      </c>
      <c r="H530" s="7">
        <v>10.0</v>
      </c>
      <c r="I530" s="89" t="s">
        <v>275</v>
      </c>
      <c r="J530" s="137" t="s">
        <v>195</v>
      </c>
      <c r="K530" s="7">
        <v>4980.0</v>
      </c>
      <c r="L530" s="87" t="s">
        <v>3991</v>
      </c>
      <c r="M530" s="89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>
      <c r="A531" s="7">
        <v>670.0</v>
      </c>
      <c r="B531" s="8">
        <v>84.0</v>
      </c>
      <c r="C531" s="191" t="s">
        <v>3992</v>
      </c>
      <c r="D531" s="197" t="s">
        <v>3993</v>
      </c>
      <c r="E531" s="197" t="s">
        <v>3994</v>
      </c>
      <c r="F531" s="137"/>
      <c r="G531" s="7" t="s">
        <v>22</v>
      </c>
      <c r="H531" s="7">
        <v>10.0</v>
      </c>
      <c r="I531" s="89" t="s">
        <v>291</v>
      </c>
      <c r="J531" s="137" t="s">
        <v>195</v>
      </c>
      <c r="K531" s="7">
        <v>4980.0</v>
      </c>
      <c r="L531" s="87" t="s">
        <v>3995</v>
      </c>
      <c r="M531" s="89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>
      <c r="A532" s="7">
        <v>672.0</v>
      </c>
      <c r="B532" s="8">
        <v>86.0</v>
      </c>
      <c r="C532" s="191" t="s">
        <v>3997</v>
      </c>
      <c r="D532" s="197" t="s">
        <v>3998</v>
      </c>
      <c r="E532" s="197" t="s">
        <v>3999</v>
      </c>
      <c r="F532" s="137"/>
      <c r="G532" s="7" t="s">
        <v>22</v>
      </c>
      <c r="H532" s="7">
        <v>10.0</v>
      </c>
      <c r="I532" s="89" t="s">
        <v>275</v>
      </c>
      <c r="J532" s="137" t="s">
        <v>195</v>
      </c>
      <c r="K532" s="7">
        <v>4980.0</v>
      </c>
      <c r="L532" s="87" t="s">
        <v>4000</v>
      </c>
      <c r="M532" s="89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>
      <c r="A533" s="7">
        <v>674.0</v>
      </c>
      <c r="B533" s="8">
        <v>88.0</v>
      </c>
      <c r="C533" s="191" t="s">
        <v>4004</v>
      </c>
      <c r="D533" s="87" t="s">
        <v>397</v>
      </c>
      <c r="E533" s="87" t="s">
        <v>4005</v>
      </c>
      <c r="F533" s="87"/>
      <c r="G533" s="7" t="s">
        <v>22</v>
      </c>
      <c r="H533" s="7">
        <v>10.0</v>
      </c>
      <c r="I533" s="89" t="s">
        <v>201</v>
      </c>
      <c r="J533" s="87" t="s">
        <v>195</v>
      </c>
      <c r="K533" s="7">
        <v>4980.0</v>
      </c>
      <c r="L533" s="87" t="s">
        <v>4006</v>
      </c>
      <c r="M533" s="89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>
      <c r="A534" s="7">
        <v>675.0</v>
      </c>
      <c r="B534" s="8">
        <v>89.0</v>
      </c>
      <c r="C534" s="191" t="s">
        <v>4007</v>
      </c>
      <c r="D534" s="197" t="s">
        <v>212</v>
      </c>
      <c r="E534" s="197" t="s">
        <v>4008</v>
      </c>
      <c r="F534" s="137"/>
      <c r="G534" s="7" t="s">
        <v>22</v>
      </c>
      <c r="H534" s="7">
        <v>10.0</v>
      </c>
      <c r="I534" s="89" t="s">
        <v>655</v>
      </c>
      <c r="J534" s="137" t="s">
        <v>195</v>
      </c>
      <c r="K534" s="7">
        <v>4980.0</v>
      </c>
      <c r="L534" s="87" t="s">
        <v>4009</v>
      </c>
      <c r="M534" s="89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>
      <c r="A535" s="7">
        <v>677.0</v>
      </c>
      <c r="B535" s="8">
        <v>91.0</v>
      </c>
      <c r="C535" s="191" t="s">
        <v>4011</v>
      </c>
      <c r="D535" s="197" t="s">
        <v>4012</v>
      </c>
      <c r="E535" s="197" t="s">
        <v>4013</v>
      </c>
      <c r="F535" s="137"/>
      <c r="G535" s="7" t="s">
        <v>13</v>
      </c>
      <c r="H535" s="7">
        <v>11.0</v>
      </c>
      <c r="I535" s="89" t="s">
        <v>205</v>
      </c>
      <c r="J535" s="137" t="s">
        <v>195</v>
      </c>
      <c r="K535" s="7">
        <v>4980.0</v>
      </c>
      <c r="L535" s="87" t="s">
        <v>4014</v>
      </c>
      <c r="M535" s="89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>
      <c r="A536" s="7">
        <v>678.0</v>
      </c>
      <c r="B536" s="8">
        <v>92.0</v>
      </c>
      <c r="C536" s="191" t="s">
        <v>4015</v>
      </c>
      <c r="D536" s="197" t="s">
        <v>58</v>
      </c>
      <c r="E536" s="197" t="s">
        <v>4016</v>
      </c>
      <c r="F536" s="137"/>
      <c r="G536" s="7" t="s">
        <v>13</v>
      </c>
      <c r="H536" s="7">
        <v>11.0</v>
      </c>
      <c r="I536" s="89" t="s">
        <v>114</v>
      </c>
      <c r="J536" s="137" t="s">
        <v>195</v>
      </c>
      <c r="K536" s="7">
        <v>4980.0</v>
      </c>
      <c r="L536" s="87" t="s">
        <v>4017</v>
      </c>
      <c r="M536" s="89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>
      <c r="A537" s="7">
        <v>679.0</v>
      </c>
      <c r="B537" s="8">
        <v>93.0</v>
      </c>
      <c r="C537" s="191" t="s">
        <v>4018</v>
      </c>
      <c r="D537" s="87" t="s">
        <v>1440</v>
      </c>
      <c r="E537" s="87" t="s">
        <v>4019</v>
      </c>
      <c r="F537" s="87"/>
      <c r="G537" s="7" t="s">
        <v>13</v>
      </c>
      <c r="H537" s="7">
        <v>11.0</v>
      </c>
      <c r="I537" s="89" t="s">
        <v>194</v>
      </c>
      <c r="J537" s="87" t="s">
        <v>195</v>
      </c>
      <c r="K537" s="7">
        <v>4980.0</v>
      </c>
      <c r="L537" s="87" t="s">
        <v>4020</v>
      </c>
      <c r="M537" s="89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>
      <c r="A538" s="7">
        <v>681.0</v>
      </c>
      <c r="B538" s="8">
        <v>95.0</v>
      </c>
      <c r="C538" s="191" t="s">
        <v>4021</v>
      </c>
      <c r="D538" s="131" t="s">
        <v>1863</v>
      </c>
      <c r="E538" s="131" t="s">
        <v>4022</v>
      </c>
      <c r="F538" s="137"/>
      <c r="G538" s="132" t="s">
        <v>13</v>
      </c>
      <c r="H538" s="132">
        <v>11.0</v>
      </c>
      <c r="I538" s="89" t="s">
        <v>282</v>
      </c>
      <c r="J538" s="137" t="s">
        <v>195</v>
      </c>
      <c r="K538" s="7">
        <v>4980.0</v>
      </c>
      <c r="L538" s="131" t="s">
        <v>4023</v>
      </c>
      <c r="M538" s="89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>
      <c r="A539" s="7">
        <v>682.0</v>
      </c>
      <c r="B539" s="8">
        <v>96.0</v>
      </c>
      <c r="C539" s="191" t="s">
        <v>4024</v>
      </c>
      <c r="D539" s="197" t="s">
        <v>1566</v>
      </c>
      <c r="E539" s="197" t="s">
        <v>4025</v>
      </c>
      <c r="F539" s="137"/>
      <c r="G539" s="7" t="s">
        <v>13</v>
      </c>
      <c r="H539" s="7">
        <v>11.0</v>
      </c>
      <c r="I539" s="89" t="s">
        <v>194</v>
      </c>
      <c r="J539" s="137" t="s">
        <v>195</v>
      </c>
      <c r="K539" s="7">
        <v>4980.0</v>
      </c>
      <c r="L539" s="87" t="s">
        <v>4026</v>
      </c>
      <c r="M539" s="89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>
      <c r="A540" s="7">
        <v>683.0</v>
      </c>
      <c r="B540" s="8">
        <v>97.0</v>
      </c>
      <c r="C540" s="191" t="s">
        <v>4027</v>
      </c>
      <c r="D540" s="197" t="s">
        <v>4028</v>
      </c>
      <c r="E540" s="197" t="s">
        <v>4029</v>
      </c>
      <c r="F540" s="137"/>
      <c r="G540" s="7" t="s">
        <v>13</v>
      </c>
      <c r="H540" s="7">
        <v>11.0</v>
      </c>
      <c r="I540" s="89" t="s">
        <v>239</v>
      </c>
      <c r="J540" s="137" t="s">
        <v>195</v>
      </c>
      <c r="K540" s="7">
        <v>4980.0</v>
      </c>
      <c r="L540" s="87" t="s">
        <v>4030</v>
      </c>
      <c r="M540" s="89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>
      <c r="A541" s="7">
        <v>686.0</v>
      </c>
      <c r="B541" s="8">
        <v>100.0</v>
      </c>
      <c r="C541" s="191" t="s">
        <v>4031</v>
      </c>
      <c r="D541" s="197" t="s">
        <v>74</v>
      </c>
      <c r="E541" s="197" t="s">
        <v>4032</v>
      </c>
      <c r="F541" s="137"/>
      <c r="G541" s="7" t="s">
        <v>13</v>
      </c>
      <c r="H541" s="7">
        <v>11.0</v>
      </c>
      <c r="I541" s="89" t="s">
        <v>194</v>
      </c>
      <c r="J541" s="137" t="s">
        <v>195</v>
      </c>
      <c r="K541" s="7">
        <v>4980.0</v>
      </c>
      <c r="L541" s="87" t="s">
        <v>4033</v>
      </c>
      <c r="M541" s="89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>
      <c r="A542" s="7">
        <v>687.0</v>
      </c>
      <c r="B542" s="8">
        <v>101.0</v>
      </c>
      <c r="C542" s="191" t="s">
        <v>4034</v>
      </c>
      <c r="D542" s="197" t="s">
        <v>62</v>
      </c>
      <c r="E542" s="197" t="s">
        <v>4035</v>
      </c>
      <c r="F542" s="137"/>
      <c r="G542" s="7" t="s">
        <v>13</v>
      </c>
      <c r="H542" s="7">
        <v>11.0</v>
      </c>
      <c r="I542" s="89" t="s">
        <v>56</v>
      </c>
      <c r="J542" s="137" t="s">
        <v>195</v>
      </c>
      <c r="K542" s="7">
        <v>4980.0</v>
      </c>
      <c r="L542" s="87" t="s">
        <v>4036</v>
      </c>
      <c r="M542" s="89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>
      <c r="A543" s="7">
        <v>689.0</v>
      </c>
      <c r="B543" s="8">
        <v>103.0</v>
      </c>
      <c r="C543" s="191" t="s">
        <v>4037</v>
      </c>
      <c r="D543" s="197" t="s">
        <v>4038</v>
      </c>
      <c r="E543" s="197" t="s">
        <v>4039</v>
      </c>
      <c r="F543" s="137"/>
      <c r="G543" s="7" t="s">
        <v>13</v>
      </c>
      <c r="H543" s="7">
        <v>11.0</v>
      </c>
      <c r="I543" s="89" t="s">
        <v>205</v>
      </c>
      <c r="J543" s="137" t="s">
        <v>195</v>
      </c>
      <c r="K543" s="7">
        <v>4980.0</v>
      </c>
      <c r="L543" s="87" t="s">
        <v>4040</v>
      </c>
      <c r="M543" s="89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>
      <c r="A544" s="7">
        <v>693.0</v>
      </c>
      <c r="B544" s="8">
        <v>107.0</v>
      </c>
      <c r="C544" s="191" t="s">
        <v>4041</v>
      </c>
      <c r="D544" s="197" t="s">
        <v>47</v>
      </c>
      <c r="E544" s="197" t="s">
        <v>4042</v>
      </c>
      <c r="F544" s="137"/>
      <c r="G544" s="7" t="s">
        <v>13</v>
      </c>
      <c r="H544" s="7">
        <v>11.0</v>
      </c>
      <c r="I544" s="89" t="s">
        <v>194</v>
      </c>
      <c r="J544" s="137" t="s">
        <v>195</v>
      </c>
      <c r="K544" s="7">
        <v>4980.0</v>
      </c>
      <c r="L544" s="87" t="s">
        <v>4043</v>
      </c>
      <c r="M544" s="89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>
      <c r="A545" s="7">
        <v>694.0</v>
      </c>
      <c r="B545" s="8">
        <v>108.0</v>
      </c>
      <c r="C545" s="191" t="s">
        <v>4044</v>
      </c>
      <c r="D545" s="197" t="s">
        <v>62</v>
      </c>
      <c r="E545" s="197" t="s">
        <v>4045</v>
      </c>
      <c r="F545" s="137"/>
      <c r="G545" s="7" t="s">
        <v>13</v>
      </c>
      <c r="H545" s="7">
        <v>11.0</v>
      </c>
      <c r="I545" s="89" t="s">
        <v>205</v>
      </c>
      <c r="J545" s="137" t="s">
        <v>195</v>
      </c>
      <c r="K545" s="7">
        <v>4980.0</v>
      </c>
      <c r="L545" s="87" t="s">
        <v>4046</v>
      </c>
      <c r="M545" s="89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>
      <c r="A546" s="7">
        <v>695.0</v>
      </c>
      <c r="B546" s="8">
        <v>109.0</v>
      </c>
      <c r="C546" s="191" t="s">
        <v>4047</v>
      </c>
      <c r="D546" s="197" t="s">
        <v>4048</v>
      </c>
      <c r="E546" s="197" t="s">
        <v>4049</v>
      </c>
      <c r="F546" s="137"/>
      <c r="G546" s="7" t="s">
        <v>13</v>
      </c>
      <c r="H546" s="7">
        <v>11.0</v>
      </c>
      <c r="I546" s="89" t="s">
        <v>201</v>
      </c>
      <c r="J546" s="137" t="s">
        <v>195</v>
      </c>
      <c r="K546" s="7">
        <v>4980.0</v>
      </c>
      <c r="L546" s="87" t="s">
        <v>4050</v>
      </c>
      <c r="M546" s="89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>
      <c r="A547" s="7">
        <v>698.0</v>
      </c>
      <c r="B547" s="8">
        <v>112.0</v>
      </c>
      <c r="C547" s="191" t="s">
        <v>4051</v>
      </c>
      <c r="D547" s="197" t="s">
        <v>58</v>
      </c>
      <c r="E547" s="197" t="s">
        <v>4052</v>
      </c>
      <c r="F547" s="137"/>
      <c r="G547" s="7" t="s">
        <v>13</v>
      </c>
      <c r="H547" s="7">
        <v>11.0</v>
      </c>
      <c r="I547" s="89" t="s">
        <v>56</v>
      </c>
      <c r="J547" s="137" t="s">
        <v>195</v>
      </c>
      <c r="K547" s="7">
        <v>4980.0</v>
      </c>
      <c r="L547" s="87" t="s">
        <v>4053</v>
      </c>
      <c r="M547" s="89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>
      <c r="A548" s="7">
        <v>699.0</v>
      </c>
      <c r="B548" s="8">
        <v>113.0</v>
      </c>
      <c r="C548" s="191" t="s">
        <v>4054</v>
      </c>
      <c r="D548" s="197" t="s">
        <v>4055</v>
      </c>
      <c r="E548" s="197" t="s">
        <v>4056</v>
      </c>
      <c r="F548" s="137"/>
      <c r="G548" s="7" t="s">
        <v>13</v>
      </c>
      <c r="H548" s="7">
        <v>11.0</v>
      </c>
      <c r="I548" s="89" t="s">
        <v>194</v>
      </c>
      <c r="J548" s="137" t="s">
        <v>195</v>
      </c>
      <c r="K548" s="7">
        <v>4980.0</v>
      </c>
      <c r="L548" s="87" t="s">
        <v>4057</v>
      </c>
      <c r="M548" s="89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>
      <c r="A549" s="7">
        <v>700.0</v>
      </c>
      <c r="B549" s="8">
        <v>114.0</v>
      </c>
      <c r="C549" s="191">
        <v>239488.0</v>
      </c>
      <c r="D549" s="197" t="s">
        <v>4058</v>
      </c>
      <c r="E549" s="197" t="s">
        <v>4059</v>
      </c>
      <c r="F549" s="137"/>
      <c r="G549" s="7" t="s">
        <v>13</v>
      </c>
      <c r="H549" s="7">
        <v>11.0</v>
      </c>
      <c r="I549" s="89" t="s">
        <v>239</v>
      </c>
      <c r="J549" s="137" t="s">
        <v>195</v>
      </c>
      <c r="K549" s="7">
        <v>4980.0</v>
      </c>
      <c r="L549" s="249" t="s">
        <v>4060</v>
      </c>
      <c r="M549" s="89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>
      <c r="A550" s="7">
        <v>702.0</v>
      </c>
      <c r="B550" s="8">
        <v>116.0</v>
      </c>
      <c r="C550" s="191" t="s">
        <v>4061</v>
      </c>
      <c r="D550" s="197" t="s">
        <v>1211</v>
      </c>
      <c r="E550" s="197" t="s">
        <v>4062</v>
      </c>
      <c r="F550" s="137"/>
      <c r="G550" s="7" t="s">
        <v>13</v>
      </c>
      <c r="H550" s="7">
        <v>11.0</v>
      </c>
      <c r="I550" s="89" t="s">
        <v>56</v>
      </c>
      <c r="J550" s="137" t="s">
        <v>195</v>
      </c>
      <c r="K550" s="7">
        <v>4980.0</v>
      </c>
      <c r="L550" s="87" t="s">
        <v>4063</v>
      </c>
      <c r="M550" s="89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>
      <c r="A551" s="7">
        <v>706.0</v>
      </c>
      <c r="B551" s="8">
        <v>120.0</v>
      </c>
      <c r="C551" s="191" t="s">
        <v>4064</v>
      </c>
      <c r="D551" s="197" t="s">
        <v>2891</v>
      </c>
      <c r="E551" s="197" t="s">
        <v>4065</v>
      </c>
      <c r="F551" s="137"/>
      <c r="G551" s="7" t="s">
        <v>13</v>
      </c>
      <c r="H551" s="7">
        <v>11.0</v>
      </c>
      <c r="I551" s="89" t="s">
        <v>194</v>
      </c>
      <c r="J551" s="137" t="s">
        <v>195</v>
      </c>
      <c r="K551" s="7">
        <v>4980.0</v>
      </c>
      <c r="L551" s="87" t="s">
        <v>4066</v>
      </c>
      <c r="M551" s="89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>
      <c r="A552" s="7">
        <v>707.0</v>
      </c>
      <c r="B552" s="8">
        <v>121.0</v>
      </c>
      <c r="C552" s="191" t="s">
        <v>4067</v>
      </c>
      <c r="D552" s="197" t="s">
        <v>4068</v>
      </c>
      <c r="E552" s="197" t="s">
        <v>4069</v>
      </c>
      <c r="F552" s="137"/>
      <c r="G552" s="7" t="s">
        <v>13</v>
      </c>
      <c r="H552" s="7">
        <v>11.0</v>
      </c>
      <c r="I552" s="89" t="s">
        <v>194</v>
      </c>
      <c r="J552" s="137" t="s">
        <v>195</v>
      </c>
      <c r="K552" s="7">
        <v>4980.0</v>
      </c>
      <c r="L552" s="87" t="s">
        <v>4070</v>
      </c>
      <c r="M552" s="89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>
      <c r="A553" s="7">
        <v>708.0</v>
      </c>
      <c r="B553" s="8">
        <v>122.0</v>
      </c>
      <c r="C553" s="191" t="s">
        <v>4071</v>
      </c>
      <c r="D553" s="197" t="s">
        <v>4072</v>
      </c>
      <c r="E553" s="197" t="s">
        <v>4073</v>
      </c>
      <c r="F553" s="137"/>
      <c r="G553" s="7" t="s">
        <v>13</v>
      </c>
      <c r="H553" s="7">
        <v>11.0</v>
      </c>
      <c r="I553" s="89" t="s">
        <v>201</v>
      </c>
      <c r="J553" s="137" t="s">
        <v>195</v>
      </c>
      <c r="K553" s="7">
        <v>4980.0</v>
      </c>
      <c r="L553" s="87" t="s">
        <v>4074</v>
      </c>
      <c r="M553" s="89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>
      <c r="A554" s="7">
        <v>710.0</v>
      </c>
      <c r="B554" s="8">
        <v>124.0</v>
      </c>
      <c r="C554" s="191" t="s">
        <v>4075</v>
      </c>
      <c r="D554" s="197" t="s">
        <v>4076</v>
      </c>
      <c r="E554" s="197" t="s">
        <v>4077</v>
      </c>
      <c r="F554" s="137"/>
      <c r="G554" s="7" t="s">
        <v>13</v>
      </c>
      <c r="H554" s="7">
        <v>11.0</v>
      </c>
      <c r="I554" s="89" t="s">
        <v>61</v>
      </c>
      <c r="J554" s="137" t="s">
        <v>195</v>
      </c>
      <c r="K554" s="7">
        <v>4980.0</v>
      </c>
      <c r="L554" s="87" t="s">
        <v>4078</v>
      </c>
      <c r="M554" s="89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>
      <c r="A555" s="7">
        <v>712.0</v>
      </c>
      <c r="B555" s="8">
        <v>126.0</v>
      </c>
      <c r="C555" s="191" t="s">
        <v>4080</v>
      </c>
      <c r="D555" s="197" t="s">
        <v>4081</v>
      </c>
      <c r="E555" s="197" t="s">
        <v>4082</v>
      </c>
      <c r="F555" s="137"/>
      <c r="G555" s="7" t="s">
        <v>13</v>
      </c>
      <c r="H555" s="7">
        <v>11.0</v>
      </c>
      <c r="I555" s="89" t="s">
        <v>205</v>
      </c>
      <c r="J555" s="137" t="s">
        <v>195</v>
      </c>
      <c r="K555" s="7">
        <v>4980.0</v>
      </c>
      <c r="L555" s="87" t="s">
        <v>4083</v>
      </c>
      <c r="M555" s="89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>
      <c r="A556" s="7">
        <v>714.0</v>
      </c>
      <c r="B556" s="8">
        <v>128.0</v>
      </c>
      <c r="C556" s="191" t="s">
        <v>4085</v>
      </c>
      <c r="D556" s="197" t="s">
        <v>276</v>
      </c>
      <c r="E556" s="197" t="s">
        <v>4086</v>
      </c>
      <c r="F556" s="137"/>
      <c r="G556" s="7" t="s">
        <v>13</v>
      </c>
      <c r="H556" s="7">
        <v>11.0</v>
      </c>
      <c r="I556" s="89" t="s">
        <v>708</v>
      </c>
      <c r="J556" s="137" t="s">
        <v>195</v>
      </c>
      <c r="K556" s="7">
        <v>4980.0</v>
      </c>
      <c r="L556" s="87" t="s">
        <v>4087</v>
      </c>
      <c r="M556" s="89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>
      <c r="A557" s="7">
        <v>715.0</v>
      </c>
      <c r="B557" s="8">
        <v>129.0</v>
      </c>
      <c r="C557" s="191" t="s">
        <v>4088</v>
      </c>
      <c r="D557" s="197" t="s">
        <v>4089</v>
      </c>
      <c r="E557" s="197" t="s">
        <v>4090</v>
      </c>
      <c r="F557" s="137"/>
      <c r="G557" s="7" t="s">
        <v>13</v>
      </c>
      <c r="H557" s="7">
        <v>11.0</v>
      </c>
      <c r="I557" s="89" t="s">
        <v>205</v>
      </c>
      <c r="J557" s="137" t="s">
        <v>195</v>
      </c>
      <c r="K557" s="7">
        <v>4980.0</v>
      </c>
      <c r="L557" s="87" t="s">
        <v>4091</v>
      </c>
      <c r="M557" s="89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>
      <c r="A558" s="7">
        <v>716.0</v>
      </c>
      <c r="B558" s="8">
        <v>130.0</v>
      </c>
      <c r="C558" s="191" t="s">
        <v>4092</v>
      </c>
      <c r="D558" s="197" t="s">
        <v>611</v>
      </c>
      <c r="E558" s="197" t="s">
        <v>4093</v>
      </c>
      <c r="F558" s="137"/>
      <c r="G558" s="7" t="s">
        <v>13</v>
      </c>
      <c r="H558" s="7">
        <v>11.0</v>
      </c>
      <c r="I558" s="89" t="s">
        <v>4094</v>
      </c>
      <c r="J558" s="137" t="s">
        <v>195</v>
      </c>
      <c r="K558" s="7">
        <v>4980.0</v>
      </c>
      <c r="L558" s="87" t="s">
        <v>4095</v>
      </c>
      <c r="M558" s="89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>
      <c r="A559" s="7">
        <v>717.0</v>
      </c>
      <c r="B559" s="8">
        <v>131.0</v>
      </c>
      <c r="C559" s="191" t="s">
        <v>4096</v>
      </c>
      <c r="D559" s="197" t="s">
        <v>4097</v>
      </c>
      <c r="E559" s="197" t="s">
        <v>4098</v>
      </c>
      <c r="F559" s="137"/>
      <c r="G559" s="7" t="s">
        <v>13</v>
      </c>
      <c r="H559" s="7">
        <v>11.0</v>
      </c>
      <c r="I559" s="89" t="s">
        <v>655</v>
      </c>
      <c r="J559" s="137" t="s">
        <v>195</v>
      </c>
      <c r="K559" s="7">
        <v>4980.0</v>
      </c>
      <c r="L559" s="87" t="s">
        <v>4099</v>
      </c>
      <c r="M559" s="89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>
      <c r="A560" s="7">
        <v>718.0</v>
      </c>
      <c r="B560" s="8">
        <v>132.0</v>
      </c>
      <c r="C560" s="191" t="s">
        <v>4100</v>
      </c>
      <c r="D560" s="197" t="s">
        <v>4101</v>
      </c>
      <c r="E560" s="197" t="s">
        <v>4102</v>
      </c>
      <c r="F560" s="137"/>
      <c r="G560" s="7" t="s">
        <v>13</v>
      </c>
      <c r="H560" s="7">
        <v>11.0</v>
      </c>
      <c r="I560" s="89" t="s">
        <v>81</v>
      </c>
      <c r="J560" s="137" t="s">
        <v>195</v>
      </c>
      <c r="K560" s="7">
        <v>4980.0</v>
      </c>
      <c r="L560" s="87" t="s">
        <v>4103</v>
      </c>
      <c r="M560" s="89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>
      <c r="A561" s="7">
        <v>722.0</v>
      </c>
      <c r="B561" s="8">
        <v>136.0</v>
      </c>
      <c r="C561" s="191" t="s">
        <v>4107</v>
      </c>
      <c r="D561" s="197" t="s">
        <v>320</v>
      </c>
      <c r="E561" s="197" t="s">
        <v>4108</v>
      </c>
      <c r="F561" s="137"/>
      <c r="G561" s="7" t="s">
        <v>13</v>
      </c>
      <c r="H561" s="7">
        <v>11.0</v>
      </c>
      <c r="I561" s="89" t="s">
        <v>359</v>
      </c>
      <c r="J561" s="137" t="s">
        <v>195</v>
      </c>
      <c r="K561" s="7">
        <v>4980.0</v>
      </c>
      <c r="L561" s="87" t="s">
        <v>4109</v>
      </c>
      <c r="M561" s="89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>
      <c r="A562" s="7">
        <v>723.0</v>
      </c>
      <c r="B562" s="8">
        <v>137.0</v>
      </c>
      <c r="C562" s="191" t="s">
        <v>4110</v>
      </c>
      <c r="D562" s="197" t="s">
        <v>4111</v>
      </c>
      <c r="E562" s="197" t="s">
        <v>4112</v>
      </c>
      <c r="F562" s="137"/>
      <c r="G562" s="7" t="s">
        <v>13</v>
      </c>
      <c r="H562" s="7">
        <v>11.0</v>
      </c>
      <c r="I562" s="89" t="s">
        <v>90</v>
      </c>
      <c r="J562" s="137" t="s">
        <v>195</v>
      </c>
      <c r="K562" s="7">
        <v>4980.0</v>
      </c>
      <c r="L562" s="87" t="s">
        <v>4113</v>
      </c>
      <c r="M562" s="89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>
      <c r="A563" s="7">
        <v>724.0</v>
      </c>
      <c r="B563" s="8">
        <v>138.0</v>
      </c>
      <c r="C563" s="191" t="s">
        <v>4114</v>
      </c>
      <c r="D563" s="197" t="s">
        <v>827</v>
      </c>
      <c r="E563" s="197" t="s">
        <v>4115</v>
      </c>
      <c r="F563" s="137"/>
      <c r="G563" s="7" t="s">
        <v>13</v>
      </c>
      <c r="H563" s="7">
        <v>11.0</v>
      </c>
      <c r="I563" s="89" t="s">
        <v>239</v>
      </c>
      <c r="J563" s="137" t="s">
        <v>195</v>
      </c>
      <c r="K563" s="7">
        <v>4980.0</v>
      </c>
      <c r="L563" s="87" t="s">
        <v>4116</v>
      </c>
      <c r="M563" s="89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>
      <c r="A564" s="7">
        <v>725.0</v>
      </c>
      <c r="B564" s="8">
        <v>139.0</v>
      </c>
      <c r="C564" s="191" t="s">
        <v>4117</v>
      </c>
      <c r="D564" s="197" t="s">
        <v>4118</v>
      </c>
      <c r="E564" s="197" t="s">
        <v>4119</v>
      </c>
      <c r="F564" s="137"/>
      <c r="G564" s="7" t="s">
        <v>13</v>
      </c>
      <c r="H564" s="7">
        <v>11.0</v>
      </c>
      <c r="I564" s="89" t="s">
        <v>205</v>
      </c>
      <c r="J564" s="137" t="s">
        <v>195</v>
      </c>
      <c r="K564" s="7">
        <v>4980.0</v>
      </c>
      <c r="L564" s="87" t="s">
        <v>4120</v>
      </c>
      <c r="M564" s="89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>
      <c r="A565" s="7">
        <v>726.0</v>
      </c>
      <c r="B565" s="8">
        <v>140.0</v>
      </c>
      <c r="C565" s="191" t="s">
        <v>4121</v>
      </c>
      <c r="D565" s="197" t="s">
        <v>4122</v>
      </c>
      <c r="E565" s="197" t="s">
        <v>4123</v>
      </c>
      <c r="F565" s="137"/>
      <c r="G565" s="7" t="s">
        <v>13</v>
      </c>
      <c r="H565" s="7">
        <v>11.0</v>
      </c>
      <c r="I565" s="89" t="s">
        <v>655</v>
      </c>
      <c r="J565" s="137" t="s">
        <v>195</v>
      </c>
      <c r="K565" s="7">
        <v>4980.0</v>
      </c>
      <c r="L565" s="249" t="s">
        <v>4124</v>
      </c>
      <c r="M565" s="89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>
      <c r="A566" s="7">
        <v>727.0</v>
      </c>
      <c r="B566" s="8">
        <v>141.0</v>
      </c>
      <c r="C566" s="191" t="s">
        <v>4125</v>
      </c>
      <c r="D566" s="87" t="s">
        <v>4126</v>
      </c>
      <c r="E566" s="87" t="s">
        <v>4127</v>
      </c>
      <c r="F566" s="137"/>
      <c r="G566" s="7" t="s">
        <v>13</v>
      </c>
      <c r="H566" s="7">
        <v>11.0</v>
      </c>
      <c r="I566" s="89" t="s">
        <v>14</v>
      </c>
      <c r="J566" s="137" t="s">
        <v>195</v>
      </c>
      <c r="K566" s="7">
        <v>4980.0</v>
      </c>
      <c r="L566" s="87" t="s">
        <v>4128</v>
      </c>
      <c r="M566" s="89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>
      <c r="A567" s="7">
        <v>728.0</v>
      </c>
      <c r="B567" s="8">
        <v>142.0</v>
      </c>
      <c r="C567" s="191" t="s">
        <v>4129</v>
      </c>
      <c r="D567" s="197" t="s">
        <v>1925</v>
      </c>
      <c r="E567" s="197" t="s">
        <v>4130</v>
      </c>
      <c r="F567" s="137"/>
      <c r="G567" s="7" t="s">
        <v>13</v>
      </c>
      <c r="H567" s="7">
        <v>11.0</v>
      </c>
      <c r="I567" s="89" t="s">
        <v>56</v>
      </c>
      <c r="J567" s="137" t="s">
        <v>195</v>
      </c>
      <c r="K567" s="7">
        <v>4980.0</v>
      </c>
      <c r="L567" s="87" t="s">
        <v>4131</v>
      </c>
      <c r="M567" s="89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>
      <c r="A568" s="7">
        <v>729.0</v>
      </c>
      <c r="B568" s="8">
        <v>143.0</v>
      </c>
      <c r="C568" s="191" t="s">
        <v>4132</v>
      </c>
      <c r="D568" s="197" t="s">
        <v>4133</v>
      </c>
      <c r="E568" s="197" t="s">
        <v>4134</v>
      </c>
      <c r="F568" s="137"/>
      <c r="G568" s="7" t="s">
        <v>13</v>
      </c>
      <c r="H568" s="7">
        <v>11.0</v>
      </c>
      <c r="I568" s="89" t="s">
        <v>205</v>
      </c>
      <c r="J568" s="137" t="s">
        <v>195</v>
      </c>
      <c r="K568" s="7">
        <v>4980.0</v>
      </c>
      <c r="L568" s="87" t="s">
        <v>4135</v>
      </c>
      <c r="M568" s="89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>
      <c r="A569" s="7">
        <v>732.0</v>
      </c>
      <c r="B569" s="8">
        <v>146.0</v>
      </c>
      <c r="C569" s="191" t="s">
        <v>4137</v>
      </c>
      <c r="D569" s="197" t="s">
        <v>4138</v>
      </c>
      <c r="E569" s="197" t="s">
        <v>4139</v>
      </c>
      <c r="F569" s="137"/>
      <c r="G569" s="7" t="s">
        <v>13</v>
      </c>
      <c r="H569" s="7">
        <v>11.0</v>
      </c>
      <c r="I569" s="89" t="s">
        <v>275</v>
      </c>
      <c r="J569" s="137" t="s">
        <v>195</v>
      </c>
      <c r="K569" s="7">
        <v>4980.0</v>
      </c>
      <c r="L569" s="87" t="s">
        <v>4140</v>
      </c>
      <c r="M569" s="89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>
      <c r="A570" s="7">
        <v>733.0</v>
      </c>
      <c r="B570" s="8">
        <v>147.0</v>
      </c>
      <c r="C570" s="191" t="s">
        <v>4141</v>
      </c>
      <c r="D570" s="87" t="s">
        <v>4142</v>
      </c>
      <c r="E570" s="87" t="s">
        <v>4143</v>
      </c>
      <c r="F570" s="87"/>
      <c r="G570" s="7" t="s">
        <v>13</v>
      </c>
      <c r="H570" s="7">
        <v>11.0</v>
      </c>
      <c r="I570" s="89" t="s">
        <v>194</v>
      </c>
      <c r="J570" s="87" t="s">
        <v>195</v>
      </c>
      <c r="K570" s="7">
        <v>4980.0</v>
      </c>
      <c r="L570" s="87" t="s">
        <v>4144</v>
      </c>
      <c r="M570" s="89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>
      <c r="A571" s="7">
        <v>734.0</v>
      </c>
      <c r="B571" s="8">
        <v>148.0</v>
      </c>
      <c r="C571" s="191" t="s">
        <v>4145</v>
      </c>
      <c r="D571" s="197" t="s">
        <v>2952</v>
      </c>
      <c r="E571" s="197" t="s">
        <v>4146</v>
      </c>
      <c r="F571" s="137"/>
      <c r="G571" s="7" t="s">
        <v>22</v>
      </c>
      <c r="H571" s="7">
        <v>11.0</v>
      </c>
      <c r="I571" s="89" t="s">
        <v>194</v>
      </c>
      <c r="J571" s="137" t="s">
        <v>195</v>
      </c>
      <c r="K571" s="7">
        <v>4980.0</v>
      </c>
      <c r="L571" s="87" t="s">
        <v>4147</v>
      </c>
      <c r="M571" s="89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>
      <c r="A572" s="7">
        <v>735.0</v>
      </c>
      <c r="B572" s="8">
        <v>149.0</v>
      </c>
      <c r="C572" s="191" t="s">
        <v>4148</v>
      </c>
      <c r="D572" s="197" t="s">
        <v>160</v>
      </c>
      <c r="E572" s="197" t="s">
        <v>4149</v>
      </c>
      <c r="F572" s="137"/>
      <c r="G572" s="7" t="s">
        <v>22</v>
      </c>
      <c r="H572" s="7">
        <v>11.0</v>
      </c>
      <c r="I572" s="89" t="s">
        <v>194</v>
      </c>
      <c r="J572" s="137" t="s">
        <v>195</v>
      </c>
      <c r="K572" s="7">
        <v>4980.0</v>
      </c>
      <c r="L572" s="87" t="s">
        <v>4150</v>
      </c>
      <c r="M572" s="89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>
      <c r="A573" s="7">
        <v>737.0</v>
      </c>
      <c r="B573" s="8">
        <v>151.0</v>
      </c>
      <c r="C573" s="191" t="s">
        <v>4152</v>
      </c>
      <c r="D573" s="197" t="s">
        <v>4153</v>
      </c>
      <c r="E573" s="197" t="s">
        <v>4154</v>
      </c>
      <c r="F573" s="137"/>
      <c r="G573" s="7" t="s">
        <v>22</v>
      </c>
      <c r="H573" s="7">
        <v>11.0</v>
      </c>
      <c r="I573" s="89" t="s">
        <v>239</v>
      </c>
      <c r="J573" s="137" t="s">
        <v>195</v>
      </c>
      <c r="K573" s="7">
        <v>4980.0</v>
      </c>
      <c r="L573" s="87" t="s">
        <v>4155</v>
      </c>
      <c r="M573" s="89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>
      <c r="A574" s="7">
        <v>738.0</v>
      </c>
      <c r="B574" s="8">
        <v>152.0</v>
      </c>
      <c r="C574" s="191" t="s">
        <v>4156</v>
      </c>
      <c r="D574" s="197" t="s">
        <v>4157</v>
      </c>
      <c r="E574" s="197" t="s">
        <v>4158</v>
      </c>
      <c r="F574" s="137"/>
      <c r="G574" s="7" t="s">
        <v>22</v>
      </c>
      <c r="H574" s="7">
        <v>11.0</v>
      </c>
      <c r="I574" s="89" t="s">
        <v>201</v>
      </c>
      <c r="J574" s="137" t="s">
        <v>195</v>
      </c>
      <c r="K574" s="7">
        <v>4980.0</v>
      </c>
      <c r="L574" s="87" t="s">
        <v>4159</v>
      </c>
      <c r="M574" s="89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>
      <c r="A575" s="7">
        <v>740.0</v>
      </c>
      <c r="B575" s="8">
        <v>154.0</v>
      </c>
      <c r="C575" s="191" t="s">
        <v>4161</v>
      </c>
      <c r="D575" s="197" t="s">
        <v>2642</v>
      </c>
      <c r="E575" s="197" t="s">
        <v>4162</v>
      </c>
      <c r="F575" s="137"/>
      <c r="G575" s="7" t="s">
        <v>22</v>
      </c>
      <c r="H575" s="7">
        <v>11.0</v>
      </c>
      <c r="I575" s="89" t="s">
        <v>239</v>
      </c>
      <c r="J575" s="137" t="s">
        <v>195</v>
      </c>
      <c r="K575" s="7">
        <v>4980.0</v>
      </c>
      <c r="L575" s="87" t="s">
        <v>4163</v>
      </c>
      <c r="M575" s="89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>
      <c r="A576" s="7">
        <v>742.0</v>
      </c>
      <c r="B576" s="8">
        <v>156.0</v>
      </c>
      <c r="C576" s="191" t="s">
        <v>4164</v>
      </c>
      <c r="D576" s="197" t="s">
        <v>577</v>
      </c>
      <c r="E576" s="197" t="s">
        <v>4165</v>
      </c>
      <c r="F576" s="137"/>
      <c r="G576" s="7" t="s">
        <v>22</v>
      </c>
      <c r="H576" s="7">
        <v>11.0</v>
      </c>
      <c r="I576" s="89" t="s">
        <v>205</v>
      </c>
      <c r="J576" s="137" t="s">
        <v>195</v>
      </c>
      <c r="K576" s="7">
        <v>4980.0</v>
      </c>
      <c r="L576" s="87" t="s">
        <v>4166</v>
      </c>
      <c r="M576" s="89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>
      <c r="A577" s="7">
        <v>744.0</v>
      </c>
      <c r="B577" s="8">
        <v>158.0</v>
      </c>
      <c r="C577" s="191" t="s">
        <v>4168</v>
      </c>
      <c r="D577" s="197" t="s">
        <v>581</v>
      </c>
      <c r="E577" s="197" t="s">
        <v>4169</v>
      </c>
      <c r="F577" s="137"/>
      <c r="G577" s="7" t="s">
        <v>22</v>
      </c>
      <c r="H577" s="7">
        <v>11.0</v>
      </c>
      <c r="I577" s="89" t="s">
        <v>194</v>
      </c>
      <c r="J577" s="137" t="s">
        <v>195</v>
      </c>
      <c r="K577" s="7">
        <v>4980.0</v>
      </c>
      <c r="L577" s="87" t="s">
        <v>4170</v>
      </c>
      <c r="M577" s="89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>
      <c r="A578" s="7">
        <v>745.0</v>
      </c>
      <c r="B578" s="8">
        <v>159.0</v>
      </c>
      <c r="C578" s="191" t="s">
        <v>4171</v>
      </c>
      <c r="D578" s="197" t="s">
        <v>1592</v>
      </c>
      <c r="E578" s="197" t="s">
        <v>4172</v>
      </c>
      <c r="F578" s="137"/>
      <c r="G578" s="7" t="s">
        <v>22</v>
      </c>
      <c r="H578" s="7">
        <v>11.0</v>
      </c>
      <c r="I578" s="89" t="s">
        <v>56</v>
      </c>
      <c r="J578" s="137" t="s">
        <v>195</v>
      </c>
      <c r="K578" s="7">
        <v>4980.0</v>
      </c>
      <c r="L578" s="87" t="s">
        <v>4173</v>
      </c>
      <c r="M578" s="89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>
      <c r="A579" s="7">
        <v>748.0</v>
      </c>
      <c r="B579" s="8">
        <v>162.0</v>
      </c>
      <c r="C579" s="191" t="s">
        <v>4175</v>
      </c>
      <c r="D579" s="197" t="s">
        <v>476</v>
      </c>
      <c r="E579" s="197" t="s">
        <v>4176</v>
      </c>
      <c r="F579" s="137"/>
      <c r="G579" s="7" t="s">
        <v>22</v>
      </c>
      <c r="H579" s="7">
        <v>11.0</v>
      </c>
      <c r="I579" s="89" t="s">
        <v>201</v>
      </c>
      <c r="J579" s="137" t="s">
        <v>195</v>
      </c>
      <c r="K579" s="7">
        <v>4980.0</v>
      </c>
      <c r="L579" s="87" t="s">
        <v>4177</v>
      </c>
      <c r="M579" s="89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>
      <c r="A580" s="7">
        <v>749.0</v>
      </c>
      <c r="B580" s="8">
        <v>163.0</v>
      </c>
      <c r="C580" s="191" t="s">
        <v>4178</v>
      </c>
      <c r="D580" s="197" t="s">
        <v>4179</v>
      </c>
      <c r="E580" s="197" t="s">
        <v>4180</v>
      </c>
      <c r="F580" s="137"/>
      <c r="G580" s="7" t="s">
        <v>22</v>
      </c>
      <c r="H580" s="7">
        <v>11.0</v>
      </c>
      <c r="I580" s="89" t="s">
        <v>239</v>
      </c>
      <c r="J580" s="137" t="s">
        <v>195</v>
      </c>
      <c r="K580" s="7">
        <v>4980.0</v>
      </c>
      <c r="L580" s="87" t="s">
        <v>4181</v>
      </c>
      <c r="M580" s="89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>
      <c r="A581" s="7">
        <v>751.0</v>
      </c>
      <c r="B581" s="8">
        <v>165.0</v>
      </c>
      <c r="C581" s="191" t="s">
        <v>4183</v>
      </c>
      <c r="D581" s="197" t="s">
        <v>4184</v>
      </c>
      <c r="E581" s="197" t="s">
        <v>4185</v>
      </c>
      <c r="F581" s="137"/>
      <c r="G581" s="7" t="s">
        <v>22</v>
      </c>
      <c r="H581" s="7">
        <v>11.0</v>
      </c>
      <c r="I581" s="89" t="s">
        <v>61</v>
      </c>
      <c r="J581" s="137" t="s">
        <v>195</v>
      </c>
      <c r="K581" s="7">
        <v>4980.0</v>
      </c>
      <c r="L581" s="87" t="s">
        <v>4186</v>
      </c>
      <c r="M581" s="89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>
      <c r="A582" s="7">
        <v>752.0</v>
      </c>
      <c r="B582" s="8">
        <v>166.0</v>
      </c>
      <c r="C582" s="191" t="s">
        <v>4187</v>
      </c>
      <c r="D582" s="197" t="s">
        <v>3947</v>
      </c>
      <c r="E582" s="197" t="s">
        <v>4188</v>
      </c>
      <c r="F582" s="137"/>
      <c r="G582" s="7" t="s">
        <v>22</v>
      </c>
      <c r="H582" s="7">
        <v>11.0</v>
      </c>
      <c r="I582" s="89" t="s">
        <v>359</v>
      </c>
      <c r="J582" s="137" t="s">
        <v>195</v>
      </c>
      <c r="K582" s="7">
        <v>4980.0</v>
      </c>
      <c r="L582" s="87" t="s">
        <v>4189</v>
      </c>
      <c r="M582" s="89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>
      <c r="A583" s="7">
        <v>754.0</v>
      </c>
      <c r="B583" s="8">
        <v>168.0</v>
      </c>
      <c r="C583" s="191" t="s">
        <v>4191</v>
      </c>
      <c r="D583" s="197" t="s">
        <v>4192</v>
      </c>
      <c r="E583" s="197" t="s">
        <v>4193</v>
      </c>
      <c r="F583" s="137"/>
      <c r="G583" s="7" t="s">
        <v>22</v>
      </c>
      <c r="H583" s="7">
        <v>11.0</v>
      </c>
      <c r="I583" s="89" t="s">
        <v>275</v>
      </c>
      <c r="J583" s="137" t="s">
        <v>195</v>
      </c>
      <c r="K583" s="7">
        <v>4980.0</v>
      </c>
      <c r="L583" s="87" t="s">
        <v>4194</v>
      </c>
      <c r="M583" s="89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>
      <c r="A584" s="7">
        <v>755.0</v>
      </c>
      <c r="B584" s="8">
        <v>169.0</v>
      </c>
      <c r="C584" s="191" t="s">
        <v>4195</v>
      </c>
      <c r="D584" s="197" t="s">
        <v>4196</v>
      </c>
      <c r="E584" s="197" t="s">
        <v>4197</v>
      </c>
      <c r="F584" s="137"/>
      <c r="G584" s="7" t="s">
        <v>22</v>
      </c>
      <c r="H584" s="7">
        <v>11.0</v>
      </c>
      <c r="I584" s="89" t="s">
        <v>201</v>
      </c>
      <c r="J584" s="137" t="s">
        <v>195</v>
      </c>
      <c r="K584" s="7">
        <v>4980.0</v>
      </c>
      <c r="L584" s="87" t="s">
        <v>4198</v>
      </c>
      <c r="M584" s="89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>
      <c r="A585" s="7">
        <v>756.0</v>
      </c>
      <c r="B585" s="8">
        <v>170.0</v>
      </c>
      <c r="C585" s="191" t="s">
        <v>4199</v>
      </c>
      <c r="D585" s="197" t="s">
        <v>773</v>
      </c>
      <c r="E585" s="197" t="s">
        <v>4200</v>
      </c>
      <c r="F585" s="137"/>
      <c r="G585" s="7" t="s">
        <v>22</v>
      </c>
      <c r="H585" s="7">
        <v>11.0</v>
      </c>
      <c r="I585" s="89" t="s">
        <v>194</v>
      </c>
      <c r="J585" s="137" t="s">
        <v>195</v>
      </c>
      <c r="K585" s="7">
        <v>4980.0</v>
      </c>
      <c r="L585" s="87" t="s">
        <v>4201</v>
      </c>
      <c r="M585" s="89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>
      <c r="A586" s="7">
        <v>757.0</v>
      </c>
      <c r="B586" s="8">
        <v>171.0</v>
      </c>
      <c r="C586" s="191" t="s">
        <v>4202</v>
      </c>
      <c r="D586" s="197" t="s">
        <v>4203</v>
      </c>
      <c r="E586" s="197" t="s">
        <v>4204</v>
      </c>
      <c r="F586" s="137"/>
      <c r="G586" s="7" t="s">
        <v>22</v>
      </c>
      <c r="H586" s="7">
        <v>11.0</v>
      </c>
      <c r="I586" s="89" t="s">
        <v>275</v>
      </c>
      <c r="J586" s="137" t="s">
        <v>195</v>
      </c>
      <c r="K586" s="7">
        <v>4980.0</v>
      </c>
      <c r="L586" s="87" t="s">
        <v>4205</v>
      </c>
      <c r="M586" s="89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>
      <c r="A587" s="7">
        <v>760.0</v>
      </c>
      <c r="B587" s="8">
        <v>174.0</v>
      </c>
      <c r="C587" s="191" t="s">
        <v>4208</v>
      </c>
      <c r="D587" s="197" t="s">
        <v>509</v>
      </c>
      <c r="E587" s="197" t="s">
        <v>4209</v>
      </c>
      <c r="F587" s="137"/>
      <c r="G587" s="7" t="s">
        <v>22</v>
      </c>
      <c r="H587" s="7">
        <v>11.0</v>
      </c>
      <c r="I587" s="89" t="s">
        <v>232</v>
      </c>
      <c r="J587" s="137" t="s">
        <v>195</v>
      </c>
      <c r="K587" s="7">
        <v>4980.0</v>
      </c>
      <c r="L587" s="87" t="s">
        <v>4210</v>
      </c>
      <c r="M587" s="89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>
      <c r="A588" s="7">
        <v>761.0</v>
      </c>
      <c r="B588" s="8">
        <v>175.0</v>
      </c>
      <c r="C588" s="191" t="s">
        <v>4211</v>
      </c>
      <c r="D588" s="197" t="s">
        <v>2214</v>
      </c>
      <c r="E588" s="197" t="s">
        <v>4212</v>
      </c>
      <c r="F588" s="137"/>
      <c r="G588" s="7" t="s">
        <v>22</v>
      </c>
      <c r="H588" s="7">
        <v>11.0</v>
      </c>
      <c r="I588" s="89" t="s">
        <v>291</v>
      </c>
      <c r="J588" s="137" t="s">
        <v>195</v>
      </c>
      <c r="K588" s="7">
        <v>4980.0</v>
      </c>
      <c r="L588" s="87" t="s">
        <v>4213</v>
      </c>
      <c r="M588" s="89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>
      <c r="A589" s="7">
        <v>762.0</v>
      </c>
      <c r="B589" s="8">
        <v>176.0</v>
      </c>
      <c r="C589" s="191" t="s">
        <v>4214</v>
      </c>
      <c r="D589" s="197" t="s">
        <v>4215</v>
      </c>
      <c r="E589" s="197" t="s">
        <v>4216</v>
      </c>
      <c r="F589" s="94"/>
      <c r="G589" s="7" t="s">
        <v>22</v>
      </c>
      <c r="H589" s="7">
        <v>11.0</v>
      </c>
      <c r="I589" s="89" t="s">
        <v>239</v>
      </c>
      <c r="J589" s="137" t="s">
        <v>195</v>
      </c>
      <c r="K589" s="7">
        <v>4980.0</v>
      </c>
      <c r="L589" s="87" t="s">
        <v>4217</v>
      </c>
      <c r="M589" s="89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>
      <c r="A590" s="7">
        <v>764.0</v>
      </c>
      <c r="B590" s="8">
        <v>178.0</v>
      </c>
      <c r="C590" s="191" t="s">
        <v>4218</v>
      </c>
      <c r="D590" s="197" t="s">
        <v>92</v>
      </c>
      <c r="E590" s="197" t="s">
        <v>4219</v>
      </c>
      <c r="F590" s="137"/>
      <c r="G590" s="7" t="s">
        <v>22</v>
      </c>
      <c r="H590" s="7">
        <v>11.0</v>
      </c>
      <c r="I590" s="89" t="s">
        <v>90</v>
      </c>
      <c r="J590" s="137" t="s">
        <v>195</v>
      </c>
      <c r="K590" s="7">
        <v>4980.0</v>
      </c>
      <c r="L590" s="87" t="s">
        <v>4220</v>
      </c>
      <c r="M590" s="89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>
      <c r="A591" s="7">
        <v>765.0</v>
      </c>
      <c r="B591" s="8">
        <v>179.0</v>
      </c>
      <c r="C591" s="191" t="s">
        <v>4221</v>
      </c>
      <c r="D591" s="197" t="s">
        <v>188</v>
      </c>
      <c r="E591" s="197" t="s">
        <v>4222</v>
      </c>
      <c r="F591" s="137"/>
      <c r="G591" s="7" t="s">
        <v>22</v>
      </c>
      <c r="H591" s="7">
        <v>11.0</v>
      </c>
      <c r="I591" s="89" t="s">
        <v>205</v>
      </c>
      <c r="J591" s="137" t="s">
        <v>195</v>
      </c>
      <c r="K591" s="7">
        <v>4980.0</v>
      </c>
      <c r="L591" s="87" t="s">
        <v>4223</v>
      </c>
      <c r="M591" s="89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>
      <c r="A592" s="7">
        <v>767.0</v>
      </c>
      <c r="B592" s="8">
        <v>181.0</v>
      </c>
      <c r="C592" s="191" t="s">
        <v>4225</v>
      </c>
      <c r="D592" s="197" t="s">
        <v>4226</v>
      </c>
      <c r="E592" s="197" t="s">
        <v>4227</v>
      </c>
      <c r="F592" s="137"/>
      <c r="G592" s="7" t="s">
        <v>22</v>
      </c>
      <c r="H592" s="7">
        <v>11.0</v>
      </c>
      <c r="I592" s="89" t="s">
        <v>239</v>
      </c>
      <c r="J592" s="137" t="s">
        <v>195</v>
      </c>
      <c r="K592" s="7">
        <v>4980.0</v>
      </c>
      <c r="L592" s="87" t="s">
        <v>4228</v>
      </c>
      <c r="M592" s="89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>
      <c r="A593" s="7">
        <v>770.0</v>
      </c>
      <c r="B593" s="8">
        <v>184.0</v>
      </c>
      <c r="C593" s="191" t="s">
        <v>4231</v>
      </c>
      <c r="D593" s="87" t="s">
        <v>258</v>
      </c>
      <c r="E593" s="87" t="s">
        <v>4232</v>
      </c>
      <c r="F593" s="87"/>
      <c r="G593" s="7" t="s">
        <v>22</v>
      </c>
      <c r="H593" s="7">
        <v>11.0</v>
      </c>
      <c r="I593" s="89" t="s">
        <v>114</v>
      </c>
      <c r="J593" s="87" t="s">
        <v>195</v>
      </c>
      <c r="K593" s="7">
        <v>4980.0</v>
      </c>
      <c r="L593" s="87" t="s">
        <v>4233</v>
      </c>
      <c r="M593" s="89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>
      <c r="A594" s="7">
        <v>772.0</v>
      </c>
      <c r="B594" s="8">
        <v>186.0</v>
      </c>
      <c r="C594" s="191" t="s">
        <v>4235</v>
      </c>
      <c r="D594" s="197" t="s">
        <v>4236</v>
      </c>
      <c r="E594" s="197" t="s">
        <v>4237</v>
      </c>
      <c r="F594" s="137"/>
      <c r="G594" s="7" t="s">
        <v>22</v>
      </c>
      <c r="H594" s="7">
        <v>11.0</v>
      </c>
      <c r="I594" s="89" t="s">
        <v>201</v>
      </c>
      <c r="J594" s="137" t="s">
        <v>195</v>
      </c>
      <c r="K594" s="7">
        <v>4980.0</v>
      </c>
      <c r="L594" s="87" t="s">
        <v>4238</v>
      </c>
      <c r="M594" s="89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>
      <c r="A595" s="7">
        <v>773.0</v>
      </c>
      <c r="B595" s="8">
        <v>187.0</v>
      </c>
      <c r="C595" s="191" t="s">
        <v>4239</v>
      </c>
      <c r="D595" s="197" t="s">
        <v>230</v>
      </c>
      <c r="E595" s="197" t="s">
        <v>4240</v>
      </c>
      <c r="F595" s="137"/>
      <c r="G595" s="7" t="s">
        <v>22</v>
      </c>
      <c r="H595" s="7">
        <v>11.0</v>
      </c>
      <c r="I595" s="89" t="s">
        <v>205</v>
      </c>
      <c r="J595" s="137" t="s">
        <v>195</v>
      </c>
      <c r="K595" s="7">
        <v>4980.0</v>
      </c>
      <c r="L595" s="87" t="s">
        <v>4241</v>
      </c>
      <c r="M595" s="89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>
      <c r="A596" s="7">
        <v>774.0</v>
      </c>
      <c r="B596" s="8">
        <v>188.0</v>
      </c>
      <c r="C596" s="191" t="s">
        <v>4242</v>
      </c>
      <c r="D596" s="197" t="s">
        <v>2442</v>
      </c>
      <c r="E596" s="197" t="s">
        <v>4243</v>
      </c>
      <c r="F596" s="137"/>
      <c r="G596" s="7" t="s">
        <v>22</v>
      </c>
      <c r="H596" s="7">
        <v>11.0</v>
      </c>
      <c r="I596" s="89" t="s">
        <v>655</v>
      </c>
      <c r="J596" s="137" t="s">
        <v>195</v>
      </c>
      <c r="K596" s="7">
        <v>4980.0</v>
      </c>
      <c r="L596" s="87" t="s">
        <v>4244</v>
      </c>
      <c r="M596" s="89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>
      <c r="A597" s="7">
        <v>775.0</v>
      </c>
      <c r="B597" s="8">
        <v>189.0</v>
      </c>
      <c r="C597" s="191" t="s">
        <v>4245</v>
      </c>
      <c r="D597" s="197" t="s">
        <v>907</v>
      </c>
      <c r="E597" s="197" t="s">
        <v>4246</v>
      </c>
      <c r="F597" s="137"/>
      <c r="G597" s="7" t="s">
        <v>22</v>
      </c>
      <c r="H597" s="7">
        <v>11.0</v>
      </c>
      <c r="I597" s="89" t="s">
        <v>205</v>
      </c>
      <c r="J597" s="137" t="s">
        <v>195</v>
      </c>
      <c r="K597" s="7">
        <v>4980.0</v>
      </c>
      <c r="L597" s="87" t="s">
        <v>4247</v>
      </c>
      <c r="M597" s="89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>
      <c r="A598" s="7">
        <v>777.0</v>
      </c>
      <c r="B598" s="8">
        <v>191.0</v>
      </c>
      <c r="C598" s="191" t="s">
        <v>4248</v>
      </c>
      <c r="D598" s="197" t="s">
        <v>4249</v>
      </c>
      <c r="E598" s="197" t="s">
        <v>4250</v>
      </c>
      <c r="F598" s="137"/>
      <c r="G598" s="7" t="s">
        <v>22</v>
      </c>
      <c r="H598" s="7">
        <v>11.0</v>
      </c>
      <c r="I598" s="89" t="s">
        <v>655</v>
      </c>
      <c r="J598" s="137" t="s">
        <v>195</v>
      </c>
      <c r="K598" s="7">
        <v>4980.0</v>
      </c>
      <c r="L598" s="87" t="s">
        <v>4251</v>
      </c>
      <c r="M598" s="89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>
      <c r="A599" s="7">
        <v>778.0</v>
      </c>
      <c r="B599" s="8">
        <v>192.0</v>
      </c>
      <c r="C599" s="191" t="s">
        <v>4252</v>
      </c>
      <c r="D599" s="197" t="s">
        <v>480</v>
      </c>
      <c r="E599" s="197" t="s">
        <v>4253</v>
      </c>
      <c r="F599" s="137"/>
      <c r="G599" s="7" t="s">
        <v>22</v>
      </c>
      <c r="H599" s="7">
        <v>11.0</v>
      </c>
      <c r="I599" s="89" t="s">
        <v>201</v>
      </c>
      <c r="J599" s="137" t="s">
        <v>195</v>
      </c>
      <c r="K599" s="7">
        <v>4980.0</v>
      </c>
      <c r="L599" s="249" t="s">
        <v>4254</v>
      </c>
      <c r="M599" s="89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>
      <c r="A600" s="7">
        <v>780.0</v>
      </c>
      <c r="B600" s="8">
        <v>194.0</v>
      </c>
      <c r="C600" s="191" t="s">
        <v>4256</v>
      </c>
      <c r="D600" s="197" t="s">
        <v>4257</v>
      </c>
      <c r="E600" s="197" t="s">
        <v>4258</v>
      </c>
      <c r="F600" s="137"/>
      <c r="G600" s="7" t="s">
        <v>22</v>
      </c>
      <c r="H600" s="7">
        <v>11.0</v>
      </c>
      <c r="I600" s="89" t="s">
        <v>359</v>
      </c>
      <c r="J600" s="137" t="s">
        <v>195</v>
      </c>
      <c r="K600" s="7">
        <v>4980.0</v>
      </c>
      <c r="L600" s="87" t="s">
        <v>4259</v>
      </c>
      <c r="M600" s="89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>
      <c r="A601" s="7">
        <v>781.0</v>
      </c>
      <c r="B601" s="8">
        <v>195.0</v>
      </c>
      <c r="C601" s="191" t="s">
        <v>4260</v>
      </c>
      <c r="D601" s="197" t="s">
        <v>3458</v>
      </c>
      <c r="E601" s="197" t="s">
        <v>4261</v>
      </c>
      <c r="F601" s="137"/>
      <c r="G601" s="7" t="s">
        <v>22</v>
      </c>
      <c r="H601" s="7">
        <v>11.0</v>
      </c>
      <c r="I601" s="140" t="s">
        <v>511</v>
      </c>
      <c r="J601" s="137" t="s">
        <v>195</v>
      </c>
      <c r="K601" s="7">
        <v>4980.0</v>
      </c>
      <c r="L601" s="87" t="s">
        <v>4262</v>
      </c>
      <c r="M601" s="89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>
      <c r="A602" s="7">
        <v>782.0</v>
      </c>
      <c r="B602" s="8">
        <v>196.0</v>
      </c>
      <c r="C602" s="191" t="s">
        <v>4263</v>
      </c>
      <c r="D602" s="197" t="s">
        <v>1954</v>
      </c>
      <c r="E602" s="197" t="s">
        <v>4264</v>
      </c>
      <c r="F602" s="137"/>
      <c r="G602" s="7" t="s">
        <v>22</v>
      </c>
      <c r="H602" s="7">
        <v>11.0</v>
      </c>
      <c r="I602" s="89" t="s">
        <v>205</v>
      </c>
      <c r="J602" s="137" t="s">
        <v>195</v>
      </c>
      <c r="K602" s="7">
        <v>4980.0</v>
      </c>
      <c r="L602" s="87" t="s">
        <v>4265</v>
      </c>
      <c r="M602" s="89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>
      <c r="A603" s="7">
        <v>783.0</v>
      </c>
      <c r="B603" s="8">
        <v>197.0</v>
      </c>
      <c r="C603" s="191" t="s">
        <v>4266</v>
      </c>
      <c r="D603" s="197" t="s">
        <v>4267</v>
      </c>
      <c r="E603" s="197" t="s">
        <v>4268</v>
      </c>
      <c r="F603" s="289"/>
      <c r="G603" s="7" t="s">
        <v>22</v>
      </c>
      <c r="H603" s="7">
        <v>11.0</v>
      </c>
      <c r="I603" s="89" t="s">
        <v>205</v>
      </c>
      <c r="J603" s="137" t="s">
        <v>195</v>
      </c>
      <c r="K603" s="7">
        <v>4980.0</v>
      </c>
      <c r="L603" s="87" t="s">
        <v>4269</v>
      </c>
      <c r="M603" s="89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>
      <c r="A604" s="7">
        <v>785.0</v>
      </c>
      <c r="B604" s="8">
        <v>199.0</v>
      </c>
      <c r="C604" s="191" t="s">
        <v>4271</v>
      </c>
      <c r="D604" s="197" t="s">
        <v>4272</v>
      </c>
      <c r="E604" s="197" t="s">
        <v>4273</v>
      </c>
      <c r="F604" s="137"/>
      <c r="G604" s="7" t="s">
        <v>13</v>
      </c>
      <c r="H604" s="7">
        <v>12.0</v>
      </c>
      <c r="I604" s="89" t="s">
        <v>239</v>
      </c>
      <c r="J604" s="137" t="s">
        <v>195</v>
      </c>
      <c r="K604" s="7">
        <v>4980.0</v>
      </c>
      <c r="L604" s="87" t="s">
        <v>4274</v>
      </c>
      <c r="M604" s="89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>
      <c r="A605" s="7">
        <v>786.0</v>
      </c>
      <c r="B605" s="8">
        <v>200.0</v>
      </c>
      <c r="C605" s="191" t="s">
        <v>4275</v>
      </c>
      <c r="D605" s="197" t="s">
        <v>4276</v>
      </c>
      <c r="E605" s="197" t="s">
        <v>4277</v>
      </c>
      <c r="F605" s="137"/>
      <c r="G605" s="7" t="s">
        <v>13</v>
      </c>
      <c r="H605" s="7">
        <v>12.0</v>
      </c>
      <c r="I605" s="89" t="s">
        <v>194</v>
      </c>
      <c r="J605" s="137" t="s">
        <v>195</v>
      </c>
      <c r="K605" s="7">
        <v>4980.0</v>
      </c>
      <c r="L605" s="87" t="s">
        <v>4278</v>
      </c>
      <c r="M605" s="89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>
      <c r="A606" s="7">
        <v>787.0</v>
      </c>
      <c r="B606" s="8">
        <v>201.0</v>
      </c>
      <c r="C606" s="191" t="s">
        <v>4279</v>
      </c>
      <c r="D606" s="197" t="s">
        <v>2383</v>
      </c>
      <c r="E606" s="197" t="s">
        <v>4280</v>
      </c>
      <c r="F606" s="137"/>
      <c r="G606" s="7" t="s">
        <v>13</v>
      </c>
      <c r="H606" s="7">
        <v>12.0</v>
      </c>
      <c r="I606" s="89" t="s">
        <v>194</v>
      </c>
      <c r="J606" s="137" t="s">
        <v>195</v>
      </c>
      <c r="K606" s="7">
        <v>4980.0</v>
      </c>
      <c r="L606" s="87" t="s">
        <v>4281</v>
      </c>
      <c r="M606" s="89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>
      <c r="A607" s="7">
        <v>788.0</v>
      </c>
      <c r="B607" s="8">
        <v>202.0</v>
      </c>
      <c r="C607" s="191" t="s">
        <v>4282</v>
      </c>
      <c r="D607" s="197" t="s">
        <v>4283</v>
      </c>
      <c r="E607" s="197" t="s">
        <v>3771</v>
      </c>
      <c r="F607" s="137"/>
      <c r="G607" s="7" t="s">
        <v>13</v>
      </c>
      <c r="H607" s="7">
        <v>12.0</v>
      </c>
      <c r="I607" s="89" t="s">
        <v>194</v>
      </c>
      <c r="J607" s="137" t="s">
        <v>195</v>
      </c>
      <c r="K607" s="7">
        <v>4980.0</v>
      </c>
      <c r="L607" s="87" t="s">
        <v>4284</v>
      </c>
      <c r="M607" s="89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>
      <c r="A608" s="7">
        <v>789.0</v>
      </c>
      <c r="B608" s="8">
        <v>203.0</v>
      </c>
      <c r="C608" s="191" t="s">
        <v>4285</v>
      </c>
      <c r="D608" s="197" t="s">
        <v>4286</v>
      </c>
      <c r="E608" s="197" t="s">
        <v>4287</v>
      </c>
      <c r="F608" s="137"/>
      <c r="G608" s="7" t="s">
        <v>13</v>
      </c>
      <c r="H608" s="7">
        <v>12.0</v>
      </c>
      <c r="I608" s="89" t="s">
        <v>205</v>
      </c>
      <c r="J608" s="137" t="s">
        <v>195</v>
      </c>
      <c r="K608" s="7">
        <v>4980.0</v>
      </c>
      <c r="L608" s="87" t="s">
        <v>4288</v>
      </c>
      <c r="M608" s="89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>
      <c r="A609" s="7">
        <v>790.0</v>
      </c>
      <c r="B609" s="8">
        <v>204.0</v>
      </c>
      <c r="C609" s="191" t="s">
        <v>4289</v>
      </c>
      <c r="D609" s="197" t="s">
        <v>4290</v>
      </c>
      <c r="E609" s="197" t="s">
        <v>4291</v>
      </c>
      <c r="F609" s="137"/>
      <c r="G609" s="7" t="s">
        <v>13</v>
      </c>
      <c r="H609" s="7">
        <v>12.0</v>
      </c>
      <c r="I609" s="89" t="s">
        <v>3015</v>
      </c>
      <c r="J609" s="137" t="s">
        <v>195</v>
      </c>
      <c r="K609" s="7">
        <v>4980.0</v>
      </c>
      <c r="L609" s="87" t="s">
        <v>4292</v>
      </c>
      <c r="M609" s="89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>
      <c r="A610" s="7">
        <v>792.0</v>
      </c>
      <c r="B610" s="8">
        <v>206.0</v>
      </c>
      <c r="C610" s="191" t="s">
        <v>4294</v>
      </c>
      <c r="D610" s="197" t="s">
        <v>4295</v>
      </c>
      <c r="E610" s="197" t="s">
        <v>4296</v>
      </c>
      <c r="F610" s="137"/>
      <c r="G610" s="7" t="s">
        <v>13</v>
      </c>
      <c r="H610" s="7">
        <v>12.0</v>
      </c>
      <c r="I610" s="89" t="s">
        <v>201</v>
      </c>
      <c r="J610" s="137" t="s">
        <v>195</v>
      </c>
      <c r="K610" s="7">
        <v>4980.0</v>
      </c>
      <c r="L610" s="87" t="s">
        <v>4297</v>
      </c>
      <c r="M610" s="89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>
      <c r="A611" s="7">
        <v>793.0</v>
      </c>
      <c r="B611" s="8">
        <v>207.0</v>
      </c>
      <c r="C611" s="191" t="s">
        <v>4298</v>
      </c>
      <c r="D611" s="197" t="s">
        <v>589</v>
      </c>
      <c r="E611" s="197" t="s">
        <v>4299</v>
      </c>
      <c r="F611" s="137"/>
      <c r="G611" s="7" t="s">
        <v>13</v>
      </c>
      <c r="H611" s="7">
        <v>12.0</v>
      </c>
      <c r="I611" s="89" t="s">
        <v>201</v>
      </c>
      <c r="J611" s="137" t="s">
        <v>195</v>
      </c>
      <c r="K611" s="7">
        <v>4980.0</v>
      </c>
      <c r="L611" s="87" t="s">
        <v>4300</v>
      </c>
      <c r="M611" s="89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>
      <c r="A612" s="7">
        <v>794.0</v>
      </c>
      <c r="B612" s="8">
        <v>208.0</v>
      </c>
      <c r="C612" s="191" t="s">
        <v>4301</v>
      </c>
      <c r="D612" s="197" t="s">
        <v>985</v>
      </c>
      <c r="E612" s="197" t="s">
        <v>4302</v>
      </c>
      <c r="F612" s="137"/>
      <c r="G612" s="7" t="s">
        <v>13</v>
      </c>
      <c r="H612" s="7">
        <v>12.0</v>
      </c>
      <c r="I612" s="89" t="s">
        <v>205</v>
      </c>
      <c r="J612" s="137" t="s">
        <v>195</v>
      </c>
      <c r="K612" s="7">
        <v>4980.0</v>
      </c>
      <c r="L612" s="87" t="s">
        <v>4303</v>
      </c>
      <c r="M612" s="89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>
      <c r="A613" s="7">
        <v>795.0</v>
      </c>
      <c r="B613" s="8">
        <v>209.0</v>
      </c>
      <c r="C613" s="191" t="s">
        <v>4304</v>
      </c>
      <c r="D613" s="87" t="s">
        <v>589</v>
      </c>
      <c r="E613" s="87" t="s">
        <v>4305</v>
      </c>
      <c r="F613" s="87"/>
      <c r="G613" s="7" t="s">
        <v>13</v>
      </c>
      <c r="H613" s="7">
        <v>12.0</v>
      </c>
      <c r="I613" s="89" t="s">
        <v>708</v>
      </c>
      <c r="J613" s="87" t="s">
        <v>195</v>
      </c>
      <c r="K613" s="7">
        <v>4980.0</v>
      </c>
      <c r="L613" s="87" t="s">
        <v>4306</v>
      </c>
      <c r="M613" s="89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>
      <c r="A614" s="7">
        <v>796.0</v>
      </c>
      <c r="B614" s="8">
        <v>210.0</v>
      </c>
      <c r="C614" s="191" t="s">
        <v>4307</v>
      </c>
      <c r="D614" s="197" t="s">
        <v>4308</v>
      </c>
      <c r="E614" s="197" t="s">
        <v>4309</v>
      </c>
      <c r="F614" s="137"/>
      <c r="G614" s="7" t="s">
        <v>13</v>
      </c>
      <c r="H614" s="7">
        <v>12.0</v>
      </c>
      <c r="I614" s="89" t="s">
        <v>77</v>
      </c>
      <c r="J614" s="137" t="s">
        <v>195</v>
      </c>
      <c r="K614" s="7">
        <v>4980.0</v>
      </c>
      <c r="L614" s="87" t="s">
        <v>4310</v>
      </c>
      <c r="M614" s="89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>
      <c r="A615" s="7">
        <v>798.0</v>
      </c>
      <c r="B615" s="8">
        <v>212.0</v>
      </c>
      <c r="C615" s="191" t="s">
        <v>4312</v>
      </c>
      <c r="D615" s="197" t="s">
        <v>276</v>
      </c>
      <c r="E615" s="197" t="s">
        <v>4313</v>
      </c>
      <c r="F615" s="137"/>
      <c r="G615" s="7" t="s">
        <v>13</v>
      </c>
      <c r="H615" s="7">
        <v>12.0</v>
      </c>
      <c r="I615" s="89" t="s">
        <v>158</v>
      </c>
      <c r="J615" s="137" t="s">
        <v>195</v>
      </c>
      <c r="K615" s="7">
        <v>4980.0</v>
      </c>
      <c r="L615" s="87" t="s">
        <v>4314</v>
      </c>
      <c r="M615" s="89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>
      <c r="A616" s="7">
        <v>799.0</v>
      </c>
      <c r="B616" s="8">
        <v>213.0</v>
      </c>
      <c r="C616" s="191" t="s">
        <v>4315</v>
      </c>
      <c r="D616" s="197" t="s">
        <v>4316</v>
      </c>
      <c r="E616" s="197" t="s">
        <v>4317</v>
      </c>
      <c r="F616" s="137"/>
      <c r="G616" s="7" t="s">
        <v>13</v>
      </c>
      <c r="H616" s="7">
        <v>12.0</v>
      </c>
      <c r="I616" s="140" t="s">
        <v>1902</v>
      </c>
      <c r="J616" s="137" t="s">
        <v>195</v>
      </c>
      <c r="K616" s="7">
        <v>4980.0</v>
      </c>
      <c r="L616" s="87" t="s">
        <v>4318</v>
      </c>
      <c r="M616" s="89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>
      <c r="A617" s="7">
        <v>800.0</v>
      </c>
      <c r="B617" s="8">
        <v>214.0</v>
      </c>
      <c r="C617" s="191" t="s">
        <v>4319</v>
      </c>
      <c r="D617" s="197" t="s">
        <v>4320</v>
      </c>
      <c r="E617" s="197" t="s">
        <v>4321</v>
      </c>
      <c r="F617" s="137"/>
      <c r="G617" s="7" t="s">
        <v>13</v>
      </c>
      <c r="H617" s="7">
        <v>12.0</v>
      </c>
      <c r="I617" s="89" t="s">
        <v>239</v>
      </c>
      <c r="J617" s="137" t="s">
        <v>195</v>
      </c>
      <c r="K617" s="7">
        <v>4980.0</v>
      </c>
      <c r="L617" s="87" t="s">
        <v>4322</v>
      </c>
      <c r="M617" s="89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>
      <c r="A618" s="7">
        <v>801.0</v>
      </c>
      <c r="B618" s="8">
        <v>215.0</v>
      </c>
      <c r="C618" s="191" t="s">
        <v>4323</v>
      </c>
      <c r="D618" s="197" t="s">
        <v>4324</v>
      </c>
      <c r="E618" s="197" t="s">
        <v>4325</v>
      </c>
      <c r="F618" s="137"/>
      <c r="G618" s="7" t="s">
        <v>13</v>
      </c>
      <c r="H618" s="7">
        <v>12.0</v>
      </c>
      <c r="I618" s="89" t="s">
        <v>205</v>
      </c>
      <c r="J618" s="137" t="s">
        <v>195</v>
      </c>
      <c r="K618" s="7">
        <v>4980.0</v>
      </c>
      <c r="L618" s="87" t="s">
        <v>4326</v>
      </c>
      <c r="M618" s="89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>
      <c r="A619" s="7">
        <v>802.0</v>
      </c>
      <c r="B619" s="8">
        <v>216.0</v>
      </c>
      <c r="C619" s="191" t="s">
        <v>4327</v>
      </c>
      <c r="D619" s="197" t="s">
        <v>1288</v>
      </c>
      <c r="E619" s="197" t="s">
        <v>4328</v>
      </c>
      <c r="F619" s="137"/>
      <c r="G619" s="7" t="s">
        <v>13</v>
      </c>
      <c r="H619" s="7">
        <v>12.0</v>
      </c>
      <c r="I619" s="89" t="s">
        <v>56</v>
      </c>
      <c r="J619" s="137" t="s">
        <v>195</v>
      </c>
      <c r="K619" s="7">
        <v>4980.0</v>
      </c>
      <c r="L619" s="87" t="s">
        <v>4329</v>
      </c>
      <c r="M619" s="89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>
      <c r="A620" s="7">
        <v>803.0</v>
      </c>
      <c r="B620" s="8">
        <v>217.0</v>
      </c>
      <c r="C620" s="191" t="s">
        <v>4330</v>
      </c>
      <c r="D620" s="197" t="s">
        <v>4331</v>
      </c>
      <c r="E620" s="197" t="s">
        <v>4332</v>
      </c>
      <c r="F620" s="137"/>
      <c r="G620" s="7" t="s">
        <v>13</v>
      </c>
      <c r="H620" s="7">
        <v>12.0</v>
      </c>
      <c r="I620" s="89" t="s">
        <v>239</v>
      </c>
      <c r="J620" s="137" t="s">
        <v>195</v>
      </c>
      <c r="K620" s="7">
        <v>4980.0</v>
      </c>
      <c r="L620" s="87" t="s">
        <v>4333</v>
      </c>
      <c r="M620" s="89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>
      <c r="A621" s="7">
        <v>804.0</v>
      </c>
      <c r="B621" s="8">
        <v>218.0</v>
      </c>
      <c r="C621" s="191" t="s">
        <v>4334</v>
      </c>
      <c r="D621" s="197" t="s">
        <v>276</v>
      </c>
      <c r="E621" s="197" t="s">
        <v>4335</v>
      </c>
      <c r="F621" s="137"/>
      <c r="G621" s="7" t="s">
        <v>13</v>
      </c>
      <c r="H621" s="7">
        <v>12.0</v>
      </c>
      <c r="I621" s="89" t="s">
        <v>232</v>
      </c>
      <c r="J621" s="137" t="s">
        <v>195</v>
      </c>
      <c r="K621" s="7">
        <v>4980.0</v>
      </c>
      <c r="L621" s="87" t="s">
        <v>4336</v>
      </c>
      <c r="M621" s="89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>
      <c r="A622" s="7">
        <v>805.0</v>
      </c>
      <c r="B622" s="8">
        <v>219.0</v>
      </c>
      <c r="C622" s="191" t="s">
        <v>4337</v>
      </c>
      <c r="D622" s="197" t="s">
        <v>2799</v>
      </c>
      <c r="E622" s="197" t="s">
        <v>4338</v>
      </c>
      <c r="F622" s="137"/>
      <c r="G622" s="7" t="s">
        <v>13</v>
      </c>
      <c r="H622" s="7">
        <v>12.0</v>
      </c>
      <c r="I622" s="89" t="s">
        <v>239</v>
      </c>
      <c r="J622" s="137" t="s">
        <v>195</v>
      </c>
      <c r="K622" s="7">
        <v>4980.0</v>
      </c>
      <c r="L622" s="87" t="s">
        <v>4339</v>
      </c>
      <c r="M622" s="89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>
      <c r="A623" s="7">
        <v>806.0</v>
      </c>
      <c r="B623" s="8">
        <v>220.0</v>
      </c>
      <c r="C623" s="191" t="s">
        <v>4340</v>
      </c>
      <c r="D623" s="197" t="s">
        <v>4341</v>
      </c>
      <c r="E623" s="197" t="s">
        <v>4342</v>
      </c>
      <c r="F623" s="137"/>
      <c r="G623" s="7" t="s">
        <v>13</v>
      </c>
      <c r="H623" s="7">
        <v>12.0</v>
      </c>
      <c r="I623" s="140" t="s">
        <v>511</v>
      </c>
      <c r="J623" s="137" t="s">
        <v>195</v>
      </c>
      <c r="K623" s="7">
        <v>4980.0</v>
      </c>
      <c r="L623" s="87" t="s">
        <v>4343</v>
      </c>
      <c r="M623" s="89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>
      <c r="A624" s="7">
        <v>808.0</v>
      </c>
      <c r="B624" s="8">
        <v>222.0</v>
      </c>
      <c r="C624" s="191" t="s">
        <v>4345</v>
      </c>
      <c r="D624" s="197" t="s">
        <v>4346</v>
      </c>
      <c r="E624" s="197" t="s">
        <v>4347</v>
      </c>
      <c r="F624" s="137"/>
      <c r="G624" s="7" t="s">
        <v>13</v>
      </c>
      <c r="H624" s="7">
        <v>12.0</v>
      </c>
      <c r="I624" s="89" t="s">
        <v>201</v>
      </c>
      <c r="J624" s="137" t="s">
        <v>195</v>
      </c>
      <c r="K624" s="7">
        <v>4980.0</v>
      </c>
      <c r="L624" s="87" t="s">
        <v>4348</v>
      </c>
      <c r="M624" s="356"/>
      <c r="N624" s="87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>
      <c r="A625" s="7">
        <v>810.0</v>
      </c>
      <c r="B625" s="8">
        <v>224.0</v>
      </c>
      <c r="C625" s="191" t="s">
        <v>4349</v>
      </c>
      <c r="D625" s="197" t="s">
        <v>4350</v>
      </c>
      <c r="E625" s="197" t="s">
        <v>4351</v>
      </c>
      <c r="F625" s="137"/>
      <c r="G625" s="7" t="s">
        <v>13</v>
      </c>
      <c r="H625" s="7">
        <v>12.0</v>
      </c>
      <c r="I625" s="89" t="s">
        <v>194</v>
      </c>
      <c r="J625" s="137" t="s">
        <v>195</v>
      </c>
      <c r="K625" s="7">
        <v>4980.0</v>
      </c>
      <c r="L625" s="87" t="s">
        <v>4352</v>
      </c>
      <c r="M625" s="356"/>
      <c r="N625" s="87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>
      <c r="A626" s="7">
        <v>811.0</v>
      </c>
      <c r="B626" s="8">
        <v>225.0</v>
      </c>
      <c r="C626" s="191" t="s">
        <v>4353</v>
      </c>
      <c r="D626" s="197" t="s">
        <v>173</v>
      </c>
      <c r="E626" s="197" t="s">
        <v>4354</v>
      </c>
      <c r="F626" s="137"/>
      <c r="G626" s="7" t="s">
        <v>13</v>
      </c>
      <c r="H626" s="7">
        <v>12.0</v>
      </c>
      <c r="I626" s="89" t="s">
        <v>205</v>
      </c>
      <c r="J626" s="137" t="s">
        <v>195</v>
      </c>
      <c r="K626" s="7">
        <v>4980.0</v>
      </c>
      <c r="L626" s="87" t="s">
        <v>4355</v>
      </c>
      <c r="M626" s="356"/>
      <c r="N626" s="87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>
      <c r="A627" s="7">
        <v>812.0</v>
      </c>
      <c r="B627" s="8">
        <v>226.0</v>
      </c>
      <c r="C627" s="191" t="s">
        <v>4356</v>
      </c>
      <c r="D627" s="197" t="s">
        <v>241</v>
      </c>
      <c r="E627" s="197" t="s">
        <v>4357</v>
      </c>
      <c r="F627" s="137"/>
      <c r="G627" s="7" t="s">
        <v>13</v>
      </c>
      <c r="H627" s="7">
        <v>12.0</v>
      </c>
      <c r="I627" s="89" t="s">
        <v>239</v>
      </c>
      <c r="J627" s="137" t="s">
        <v>195</v>
      </c>
      <c r="K627" s="7">
        <v>4980.0</v>
      </c>
      <c r="L627" s="87" t="s">
        <v>4358</v>
      </c>
      <c r="M627" s="356"/>
      <c r="N627" s="87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>
      <c r="A628" s="7">
        <v>813.0</v>
      </c>
      <c r="B628" s="8">
        <v>227.0</v>
      </c>
      <c r="C628" s="191" t="s">
        <v>4359</v>
      </c>
      <c r="D628" s="197" t="s">
        <v>2777</v>
      </c>
      <c r="E628" s="197" t="s">
        <v>4360</v>
      </c>
      <c r="F628" s="289"/>
      <c r="G628" s="7" t="s">
        <v>13</v>
      </c>
      <c r="H628" s="7">
        <v>12.0</v>
      </c>
      <c r="I628" s="89" t="s">
        <v>205</v>
      </c>
      <c r="J628" s="137" t="s">
        <v>195</v>
      </c>
      <c r="K628" s="7">
        <v>4980.0</v>
      </c>
      <c r="L628" s="87" t="s">
        <v>4361</v>
      </c>
      <c r="M628" s="356"/>
      <c r="N628" s="87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>
      <c r="A629" s="7">
        <v>814.0</v>
      </c>
      <c r="B629" s="8">
        <v>228.0</v>
      </c>
      <c r="C629" s="191" t="s">
        <v>4362</v>
      </c>
      <c r="D629" s="197" t="s">
        <v>4363</v>
      </c>
      <c r="E629" s="197" t="s">
        <v>4364</v>
      </c>
      <c r="F629" s="137"/>
      <c r="G629" s="7" t="s">
        <v>13</v>
      </c>
      <c r="H629" s="7">
        <v>12.0</v>
      </c>
      <c r="I629" s="89" t="s">
        <v>194</v>
      </c>
      <c r="J629" s="137" t="s">
        <v>195</v>
      </c>
      <c r="K629" s="7">
        <v>4980.0</v>
      </c>
      <c r="L629" s="87" t="s">
        <v>4365</v>
      </c>
      <c r="M629" s="356"/>
      <c r="N629" s="87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>
      <c r="A630" s="7">
        <v>815.0</v>
      </c>
      <c r="B630" s="8">
        <v>229.0</v>
      </c>
      <c r="C630" s="191" t="s">
        <v>4366</v>
      </c>
      <c r="D630" s="197" t="s">
        <v>4367</v>
      </c>
      <c r="E630" s="197" t="s">
        <v>4368</v>
      </c>
      <c r="F630" s="137"/>
      <c r="G630" s="7" t="s">
        <v>13</v>
      </c>
      <c r="H630" s="7">
        <v>12.0</v>
      </c>
      <c r="I630" s="89" t="s">
        <v>194</v>
      </c>
      <c r="J630" s="137" t="s">
        <v>195</v>
      </c>
      <c r="K630" s="7">
        <v>4980.0</v>
      </c>
      <c r="L630" s="87" t="s">
        <v>4369</v>
      </c>
      <c r="M630" s="356"/>
      <c r="N630" s="87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>
      <c r="A631" s="7">
        <v>816.0</v>
      </c>
      <c r="B631" s="8">
        <v>230.0</v>
      </c>
      <c r="C631" s="191" t="s">
        <v>4370</v>
      </c>
      <c r="D631" s="197" t="s">
        <v>1211</v>
      </c>
      <c r="E631" s="197" t="s">
        <v>4371</v>
      </c>
      <c r="F631" s="137"/>
      <c r="G631" s="7" t="s">
        <v>13</v>
      </c>
      <c r="H631" s="7">
        <v>12.0</v>
      </c>
      <c r="I631" s="89" t="s">
        <v>205</v>
      </c>
      <c r="J631" s="137" t="s">
        <v>195</v>
      </c>
      <c r="K631" s="7">
        <v>4980.0</v>
      </c>
      <c r="L631" s="87" t="s">
        <v>4372</v>
      </c>
      <c r="M631" s="356"/>
      <c r="N631" s="87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>
      <c r="A632" s="7">
        <v>817.0</v>
      </c>
      <c r="B632" s="8">
        <v>231.0</v>
      </c>
      <c r="C632" s="191" t="s">
        <v>4373</v>
      </c>
      <c r="D632" s="197" t="s">
        <v>1288</v>
      </c>
      <c r="E632" s="197" t="s">
        <v>4374</v>
      </c>
      <c r="F632" s="137"/>
      <c r="G632" s="7" t="s">
        <v>13</v>
      </c>
      <c r="H632" s="7">
        <v>12.0</v>
      </c>
      <c r="I632" s="89" t="s">
        <v>56</v>
      </c>
      <c r="J632" s="137" t="s">
        <v>195</v>
      </c>
      <c r="K632" s="7">
        <v>4980.0</v>
      </c>
      <c r="L632" s="87" t="s">
        <v>4375</v>
      </c>
      <c r="M632" s="356"/>
      <c r="N632" s="87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>
      <c r="A633" s="7">
        <v>818.0</v>
      </c>
      <c r="B633" s="8">
        <v>232.0</v>
      </c>
      <c r="C633" s="191" t="s">
        <v>4376</v>
      </c>
      <c r="D633" s="197" t="s">
        <v>4377</v>
      </c>
      <c r="E633" s="197" t="s">
        <v>4378</v>
      </c>
      <c r="F633" s="137"/>
      <c r="G633" s="7" t="s">
        <v>13</v>
      </c>
      <c r="H633" s="7">
        <v>12.0</v>
      </c>
      <c r="I633" s="89" t="s">
        <v>978</v>
      </c>
      <c r="J633" s="137" t="s">
        <v>195</v>
      </c>
      <c r="K633" s="7">
        <v>4980.0</v>
      </c>
      <c r="L633" s="87" t="s">
        <v>4379</v>
      </c>
      <c r="M633" s="356"/>
      <c r="N633" s="87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>
      <c r="A634" s="7">
        <v>819.0</v>
      </c>
      <c r="B634" s="8">
        <v>233.0</v>
      </c>
      <c r="C634" s="191" t="s">
        <v>4380</v>
      </c>
      <c r="D634" s="197" t="s">
        <v>697</v>
      </c>
      <c r="E634" s="197" t="s">
        <v>4381</v>
      </c>
      <c r="F634" s="137"/>
      <c r="G634" s="7" t="s">
        <v>13</v>
      </c>
      <c r="H634" s="7">
        <v>12.0</v>
      </c>
      <c r="I634" s="89" t="s">
        <v>56</v>
      </c>
      <c r="J634" s="137" t="s">
        <v>195</v>
      </c>
      <c r="K634" s="7">
        <v>4980.0</v>
      </c>
      <c r="L634" s="87" t="s">
        <v>4382</v>
      </c>
      <c r="M634" s="356"/>
      <c r="N634" s="87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>
      <c r="A635" s="7">
        <v>820.0</v>
      </c>
      <c r="B635" s="8">
        <v>234.0</v>
      </c>
      <c r="C635" s="191" t="s">
        <v>4383</v>
      </c>
      <c r="D635" s="197" t="s">
        <v>4384</v>
      </c>
      <c r="E635" s="197" t="s">
        <v>4385</v>
      </c>
      <c r="F635" s="137"/>
      <c r="G635" s="7" t="s">
        <v>13</v>
      </c>
      <c r="H635" s="7">
        <v>12.0</v>
      </c>
      <c r="I635" s="89" t="s">
        <v>205</v>
      </c>
      <c r="J635" s="137" t="s">
        <v>195</v>
      </c>
      <c r="K635" s="7">
        <v>4980.0</v>
      </c>
      <c r="L635" s="87" t="s">
        <v>4386</v>
      </c>
      <c r="M635" s="356"/>
      <c r="N635" s="87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>
      <c r="A636" s="7">
        <v>821.0</v>
      </c>
      <c r="B636" s="8">
        <v>235.0</v>
      </c>
      <c r="C636" s="191" t="s">
        <v>4387</v>
      </c>
      <c r="D636" s="197" t="s">
        <v>4388</v>
      </c>
      <c r="E636" s="197" t="s">
        <v>4389</v>
      </c>
      <c r="F636" s="137"/>
      <c r="G636" s="7" t="s">
        <v>13</v>
      </c>
      <c r="H636" s="7">
        <v>12.0</v>
      </c>
      <c r="I636" s="89" t="s">
        <v>201</v>
      </c>
      <c r="J636" s="137" t="s">
        <v>195</v>
      </c>
      <c r="K636" s="7">
        <v>4980.0</v>
      </c>
      <c r="L636" s="87" t="s">
        <v>4390</v>
      </c>
      <c r="M636" s="356"/>
      <c r="N636" s="87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>
      <c r="A637" s="7">
        <v>822.0</v>
      </c>
      <c r="B637" s="8">
        <v>236.0</v>
      </c>
      <c r="C637" s="191" t="s">
        <v>4391</v>
      </c>
      <c r="D637" s="197" t="s">
        <v>4392</v>
      </c>
      <c r="E637" s="197" t="s">
        <v>4393</v>
      </c>
      <c r="F637" s="137"/>
      <c r="G637" s="7" t="s">
        <v>13</v>
      </c>
      <c r="H637" s="7">
        <v>12.0</v>
      </c>
      <c r="I637" s="89" t="s">
        <v>201</v>
      </c>
      <c r="J637" s="137" t="s">
        <v>195</v>
      </c>
      <c r="K637" s="7">
        <v>4980.0</v>
      </c>
      <c r="L637" s="87" t="s">
        <v>4394</v>
      </c>
      <c r="M637" s="356"/>
      <c r="N637" s="87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>
      <c r="A638" s="7">
        <v>823.0</v>
      </c>
      <c r="B638" s="8">
        <v>237.0</v>
      </c>
      <c r="C638" s="191" t="s">
        <v>4395</v>
      </c>
      <c r="D638" s="197" t="s">
        <v>4396</v>
      </c>
      <c r="E638" s="197" t="s">
        <v>4397</v>
      </c>
      <c r="F638" s="137"/>
      <c r="G638" s="7" t="s">
        <v>13</v>
      </c>
      <c r="H638" s="7">
        <v>12.0</v>
      </c>
      <c r="I638" s="89" t="s">
        <v>205</v>
      </c>
      <c r="J638" s="137" t="s">
        <v>195</v>
      </c>
      <c r="K638" s="7">
        <v>4980.0</v>
      </c>
      <c r="L638" s="87" t="s">
        <v>4398</v>
      </c>
      <c r="M638" s="356"/>
      <c r="N638" s="87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>
      <c r="A639" s="7">
        <v>824.0</v>
      </c>
      <c r="B639" s="8">
        <v>238.0</v>
      </c>
      <c r="C639" s="191" t="s">
        <v>4399</v>
      </c>
      <c r="D639" s="197" t="s">
        <v>1637</v>
      </c>
      <c r="E639" s="197" t="s">
        <v>4400</v>
      </c>
      <c r="F639" s="137"/>
      <c r="G639" s="7" t="s">
        <v>13</v>
      </c>
      <c r="H639" s="7">
        <v>12.0</v>
      </c>
      <c r="I639" s="89" t="s">
        <v>205</v>
      </c>
      <c r="J639" s="137" t="s">
        <v>195</v>
      </c>
      <c r="K639" s="7">
        <v>4980.0</v>
      </c>
      <c r="L639" s="87" t="s">
        <v>4401</v>
      </c>
      <c r="M639" s="356"/>
      <c r="N639" s="87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>
      <c r="A640" s="7">
        <v>827.0</v>
      </c>
      <c r="B640" s="8">
        <v>241.0</v>
      </c>
      <c r="C640" s="191" t="s">
        <v>4404</v>
      </c>
      <c r="D640" s="197" t="s">
        <v>1269</v>
      </c>
      <c r="E640" s="197" t="s">
        <v>4405</v>
      </c>
      <c r="F640" s="137"/>
      <c r="G640" s="7" t="s">
        <v>13</v>
      </c>
      <c r="H640" s="7">
        <v>12.0</v>
      </c>
      <c r="I640" s="89" t="s">
        <v>205</v>
      </c>
      <c r="J640" s="137" t="s">
        <v>195</v>
      </c>
      <c r="K640" s="7">
        <v>4980.0</v>
      </c>
      <c r="L640" s="87" t="s">
        <v>4406</v>
      </c>
      <c r="M640" s="356"/>
      <c r="N640" s="87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>
      <c r="A641" s="7">
        <v>828.0</v>
      </c>
      <c r="B641" s="8">
        <v>242.0</v>
      </c>
      <c r="C641" s="191" t="s">
        <v>4407</v>
      </c>
      <c r="D641" s="197" t="s">
        <v>4408</v>
      </c>
      <c r="E641" s="197" t="s">
        <v>4409</v>
      </c>
      <c r="F641" s="137"/>
      <c r="G641" s="7" t="s">
        <v>22</v>
      </c>
      <c r="H641" s="7">
        <v>12.0</v>
      </c>
      <c r="I641" s="89" t="s">
        <v>239</v>
      </c>
      <c r="J641" s="137" t="s">
        <v>195</v>
      </c>
      <c r="K641" s="7">
        <v>4980.0</v>
      </c>
      <c r="L641" s="87" t="s">
        <v>4410</v>
      </c>
      <c r="M641" s="356"/>
      <c r="N641" s="87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>
      <c r="A642" s="7">
        <v>829.0</v>
      </c>
      <c r="B642" s="8">
        <v>243.0</v>
      </c>
      <c r="C642" s="191" t="s">
        <v>4411</v>
      </c>
      <c r="D642" s="197" t="s">
        <v>4412</v>
      </c>
      <c r="E642" s="197" t="s">
        <v>4413</v>
      </c>
      <c r="F642" s="137"/>
      <c r="G642" s="7" t="s">
        <v>22</v>
      </c>
      <c r="H642" s="7">
        <v>12.0</v>
      </c>
      <c r="I642" s="89" t="s">
        <v>194</v>
      </c>
      <c r="J642" s="137" t="s">
        <v>195</v>
      </c>
      <c r="K642" s="7">
        <v>4980.0</v>
      </c>
      <c r="L642" s="87" t="s">
        <v>4414</v>
      </c>
      <c r="M642" s="356"/>
      <c r="N642" s="87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>
      <c r="A643" s="7">
        <v>831.0</v>
      </c>
      <c r="B643" s="8">
        <v>245.0</v>
      </c>
      <c r="C643" s="191" t="s">
        <v>4416</v>
      </c>
      <c r="D643" s="197" t="s">
        <v>234</v>
      </c>
      <c r="E643" s="197" t="s">
        <v>4417</v>
      </c>
      <c r="F643" s="137"/>
      <c r="G643" s="7" t="s">
        <v>22</v>
      </c>
      <c r="H643" s="7">
        <v>12.0</v>
      </c>
      <c r="I643" s="89" t="s">
        <v>90</v>
      </c>
      <c r="J643" s="137" t="s">
        <v>195</v>
      </c>
      <c r="K643" s="7">
        <v>4980.0</v>
      </c>
      <c r="L643" s="87" t="s">
        <v>4418</v>
      </c>
      <c r="M643" s="356"/>
      <c r="N643" s="87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>
      <c r="A644" s="7">
        <v>832.0</v>
      </c>
      <c r="B644" s="8">
        <v>246.0</v>
      </c>
      <c r="C644" s="191" t="s">
        <v>4419</v>
      </c>
      <c r="D644" s="197" t="s">
        <v>1865</v>
      </c>
      <c r="E644" s="197" t="s">
        <v>4420</v>
      </c>
      <c r="F644" s="137"/>
      <c r="G644" s="7" t="s">
        <v>22</v>
      </c>
      <c r="H644" s="7">
        <v>12.0</v>
      </c>
      <c r="I644" s="89" t="s">
        <v>205</v>
      </c>
      <c r="J644" s="137" t="s">
        <v>195</v>
      </c>
      <c r="K644" s="7">
        <v>4980.0</v>
      </c>
      <c r="L644" s="87" t="s">
        <v>4421</v>
      </c>
      <c r="M644" s="356"/>
      <c r="N644" s="87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>
      <c r="A645" s="7">
        <v>833.0</v>
      </c>
      <c r="B645" s="8">
        <v>247.0</v>
      </c>
      <c r="C645" s="191" t="s">
        <v>4422</v>
      </c>
      <c r="D645" s="197" t="s">
        <v>4423</v>
      </c>
      <c r="E645" s="197" t="s">
        <v>4424</v>
      </c>
      <c r="F645" s="137"/>
      <c r="G645" s="7" t="s">
        <v>22</v>
      </c>
      <c r="H645" s="7">
        <v>12.0</v>
      </c>
      <c r="I645" s="89" t="s">
        <v>239</v>
      </c>
      <c r="J645" s="137" t="s">
        <v>195</v>
      </c>
      <c r="K645" s="7">
        <v>4980.0</v>
      </c>
      <c r="L645" s="87" t="s">
        <v>4425</v>
      </c>
      <c r="M645" s="356"/>
      <c r="N645" s="87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>
      <c r="A646" s="7">
        <v>834.0</v>
      </c>
      <c r="B646" s="8">
        <v>248.0</v>
      </c>
      <c r="C646" s="191" t="s">
        <v>4426</v>
      </c>
      <c r="D646" s="197" t="s">
        <v>4427</v>
      </c>
      <c r="E646" s="197" t="s">
        <v>4428</v>
      </c>
      <c r="F646" s="137"/>
      <c r="G646" s="7" t="s">
        <v>22</v>
      </c>
      <c r="H646" s="7">
        <v>12.0</v>
      </c>
      <c r="I646" s="89" t="s">
        <v>201</v>
      </c>
      <c r="J646" s="137" t="s">
        <v>195</v>
      </c>
      <c r="K646" s="7">
        <v>4980.0</v>
      </c>
      <c r="L646" s="87" t="s">
        <v>4429</v>
      </c>
      <c r="M646" s="356"/>
      <c r="N646" s="87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>
      <c r="A647" s="7">
        <v>835.0</v>
      </c>
      <c r="B647" s="8">
        <v>249.0</v>
      </c>
      <c r="C647" s="191" t="s">
        <v>4430</v>
      </c>
      <c r="D647" s="197" t="s">
        <v>773</v>
      </c>
      <c r="E647" s="197" t="s">
        <v>4431</v>
      </c>
      <c r="F647" s="137"/>
      <c r="G647" s="7" t="s">
        <v>22</v>
      </c>
      <c r="H647" s="7">
        <v>12.0</v>
      </c>
      <c r="I647" s="89" t="s">
        <v>4432</v>
      </c>
      <c r="J647" s="137" t="s">
        <v>195</v>
      </c>
      <c r="K647" s="7">
        <v>4980.0</v>
      </c>
      <c r="L647" s="87" t="s">
        <v>4433</v>
      </c>
      <c r="M647" s="356"/>
      <c r="N647" s="87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>
      <c r="A648" s="7">
        <v>837.0</v>
      </c>
      <c r="B648" s="8">
        <v>251.0</v>
      </c>
      <c r="C648" s="191" t="s">
        <v>4434</v>
      </c>
      <c r="D648" s="197" t="s">
        <v>4435</v>
      </c>
      <c r="E648" s="197" t="s">
        <v>4436</v>
      </c>
      <c r="F648" s="137"/>
      <c r="G648" s="7" t="s">
        <v>22</v>
      </c>
      <c r="H648" s="7">
        <v>12.0</v>
      </c>
      <c r="I648" s="89" t="s">
        <v>194</v>
      </c>
      <c r="J648" s="137" t="s">
        <v>195</v>
      </c>
      <c r="K648" s="7">
        <v>4980.0</v>
      </c>
      <c r="L648" s="87" t="s">
        <v>4437</v>
      </c>
      <c r="M648" s="356"/>
      <c r="N648" s="87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>
      <c r="A649" s="7">
        <v>839.0</v>
      </c>
      <c r="B649" s="8">
        <v>253.0</v>
      </c>
      <c r="C649" s="191" t="s">
        <v>4438</v>
      </c>
      <c r="D649" s="197" t="s">
        <v>286</v>
      </c>
      <c r="E649" s="197" t="s">
        <v>4439</v>
      </c>
      <c r="F649" s="137"/>
      <c r="G649" s="7" t="s">
        <v>22</v>
      </c>
      <c r="H649" s="7">
        <v>12.0</v>
      </c>
      <c r="I649" s="89" t="s">
        <v>56</v>
      </c>
      <c r="J649" s="137" t="s">
        <v>195</v>
      </c>
      <c r="K649" s="7">
        <v>4980.0</v>
      </c>
      <c r="L649" s="87" t="s">
        <v>4440</v>
      </c>
      <c r="M649" s="356"/>
      <c r="N649" s="87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>
      <c r="A650" s="7">
        <v>841.0</v>
      </c>
      <c r="B650" s="8">
        <v>255.0</v>
      </c>
      <c r="C650" s="191" t="s">
        <v>4442</v>
      </c>
      <c r="D650" s="197" t="s">
        <v>2648</v>
      </c>
      <c r="E650" s="197" t="s">
        <v>4443</v>
      </c>
      <c r="F650" s="137"/>
      <c r="G650" s="7" t="s">
        <v>22</v>
      </c>
      <c r="H650" s="7">
        <v>12.0</v>
      </c>
      <c r="I650" s="89"/>
      <c r="J650" s="137" t="s">
        <v>195</v>
      </c>
      <c r="K650" s="7">
        <v>4980.0</v>
      </c>
      <c r="L650" s="87"/>
      <c r="M650" s="356"/>
      <c r="N650" s="87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>
      <c r="A651" s="7">
        <v>842.0</v>
      </c>
      <c r="B651" s="8">
        <v>256.0</v>
      </c>
      <c r="C651" s="191" t="s">
        <v>4444</v>
      </c>
      <c r="D651" s="197" t="s">
        <v>212</v>
      </c>
      <c r="E651" s="197" t="s">
        <v>4445</v>
      </c>
      <c r="F651" s="137"/>
      <c r="G651" s="7" t="s">
        <v>22</v>
      </c>
      <c r="H651" s="7">
        <v>12.0</v>
      </c>
      <c r="I651" s="140" t="s">
        <v>511</v>
      </c>
      <c r="J651" s="137" t="s">
        <v>195</v>
      </c>
      <c r="K651" s="7">
        <v>4980.0</v>
      </c>
      <c r="L651" s="87" t="s">
        <v>4446</v>
      </c>
      <c r="M651" s="356"/>
      <c r="N651" s="87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>
      <c r="A652" s="7">
        <v>843.0</v>
      </c>
      <c r="B652" s="8">
        <v>257.0</v>
      </c>
      <c r="C652" s="191" t="s">
        <v>4447</v>
      </c>
      <c r="D652" s="197" t="s">
        <v>4448</v>
      </c>
      <c r="E652" s="197" t="s">
        <v>4449</v>
      </c>
      <c r="F652" s="137"/>
      <c r="G652" s="7" t="s">
        <v>22</v>
      </c>
      <c r="H652" s="7">
        <v>12.0</v>
      </c>
      <c r="I652" s="89" t="s">
        <v>194</v>
      </c>
      <c r="J652" s="137" t="s">
        <v>195</v>
      </c>
      <c r="K652" s="7">
        <v>4980.0</v>
      </c>
      <c r="L652" s="87" t="s">
        <v>4450</v>
      </c>
      <c r="M652" s="356"/>
      <c r="N652" s="87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>
      <c r="A653" s="7">
        <v>844.0</v>
      </c>
      <c r="B653" s="8">
        <v>258.0</v>
      </c>
      <c r="C653" s="191" t="s">
        <v>4451</v>
      </c>
      <c r="D653" s="197" t="s">
        <v>2815</v>
      </c>
      <c r="E653" s="197" t="s">
        <v>4452</v>
      </c>
      <c r="F653" s="137"/>
      <c r="G653" s="7" t="s">
        <v>22</v>
      </c>
      <c r="H653" s="7">
        <v>12.0</v>
      </c>
      <c r="I653" s="89" t="s">
        <v>239</v>
      </c>
      <c r="J653" s="137" t="s">
        <v>195</v>
      </c>
      <c r="K653" s="7">
        <v>4980.0</v>
      </c>
      <c r="L653" s="87" t="s">
        <v>4453</v>
      </c>
      <c r="M653" s="356"/>
      <c r="N653" s="87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>
      <c r="A654" s="7">
        <v>845.0</v>
      </c>
      <c r="B654" s="8">
        <v>259.0</v>
      </c>
      <c r="C654" s="191" t="s">
        <v>4454</v>
      </c>
      <c r="D654" s="197" t="s">
        <v>4455</v>
      </c>
      <c r="E654" s="197" t="s">
        <v>4456</v>
      </c>
      <c r="F654" s="137"/>
      <c r="G654" s="7" t="s">
        <v>22</v>
      </c>
      <c r="H654" s="7">
        <v>12.0</v>
      </c>
      <c r="I654" s="89" t="s">
        <v>194</v>
      </c>
      <c r="J654" s="137" t="s">
        <v>195</v>
      </c>
      <c r="K654" s="7">
        <v>4980.0</v>
      </c>
      <c r="L654" s="87" t="s">
        <v>4457</v>
      </c>
      <c r="M654" s="356"/>
      <c r="N654" s="87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>
      <c r="A655" s="7">
        <v>846.0</v>
      </c>
      <c r="B655" s="8">
        <v>260.0</v>
      </c>
      <c r="C655" s="191" t="s">
        <v>4458</v>
      </c>
      <c r="D655" s="197" t="s">
        <v>1250</v>
      </c>
      <c r="E655" s="197" t="s">
        <v>4459</v>
      </c>
      <c r="F655" s="137"/>
      <c r="G655" s="7" t="s">
        <v>22</v>
      </c>
      <c r="H655" s="7">
        <v>12.0</v>
      </c>
      <c r="I655" s="89" t="s">
        <v>56</v>
      </c>
      <c r="J655" s="137" t="s">
        <v>195</v>
      </c>
      <c r="K655" s="7">
        <v>4980.0</v>
      </c>
      <c r="L655" s="249" t="s">
        <v>4460</v>
      </c>
      <c r="M655" s="356"/>
      <c r="N655" s="87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>
      <c r="A656" s="7">
        <v>847.0</v>
      </c>
      <c r="B656" s="8">
        <v>261.0</v>
      </c>
      <c r="C656" s="191" t="s">
        <v>4461</v>
      </c>
      <c r="D656" s="197" t="s">
        <v>4462</v>
      </c>
      <c r="E656" s="197" t="s">
        <v>4463</v>
      </c>
      <c r="F656" s="137"/>
      <c r="G656" s="7" t="s">
        <v>22</v>
      </c>
      <c r="H656" s="7">
        <v>12.0</v>
      </c>
      <c r="I656" s="89" t="s">
        <v>205</v>
      </c>
      <c r="J656" s="137" t="s">
        <v>195</v>
      </c>
      <c r="K656" s="7">
        <v>4980.0</v>
      </c>
      <c r="L656" s="87" t="s">
        <v>4464</v>
      </c>
      <c r="M656" s="356"/>
      <c r="N656" s="87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>
      <c r="A657" s="7">
        <v>848.0</v>
      </c>
      <c r="B657" s="8">
        <v>262.0</v>
      </c>
      <c r="C657" s="191" t="s">
        <v>4465</v>
      </c>
      <c r="D657" s="197" t="s">
        <v>4466</v>
      </c>
      <c r="E657" s="197" t="s">
        <v>4467</v>
      </c>
      <c r="F657" s="137"/>
      <c r="G657" s="7" t="s">
        <v>22</v>
      </c>
      <c r="H657" s="7">
        <v>12.0</v>
      </c>
      <c r="I657" s="89" t="s">
        <v>239</v>
      </c>
      <c r="J657" s="137" t="s">
        <v>195</v>
      </c>
      <c r="K657" s="7">
        <v>4980.0</v>
      </c>
      <c r="L657" s="249" t="s">
        <v>4468</v>
      </c>
      <c r="M657" s="356"/>
      <c r="N657" s="87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>
      <c r="A658" s="7">
        <v>851.0</v>
      </c>
      <c r="B658" s="8">
        <v>265.0</v>
      </c>
      <c r="C658" s="191" t="s">
        <v>4475</v>
      </c>
      <c r="D658" s="197" t="s">
        <v>2091</v>
      </c>
      <c r="E658" s="197" t="s">
        <v>4476</v>
      </c>
      <c r="F658" s="137"/>
      <c r="G658" s="7" t="s">
        <v>22</v>
      </c>
      <c r="H658" s="7">
        <v>12.0</v>
      </c>
      <c r="I658" s="89" t="s">
        <v>194</v>
      </c>
      <c r="J658" s="137" t="s">
        <v>195</v>
      </c>
      <c r="K658" s="7">
        <v>4980.0</v>
      </c>
      <c r="L658" s="87" t="s">
        <v>4477</v>
      </c>
      <c r="M658" s="356"/>
      <c r="N658" s="87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>
      <c r="A659" s="7">
        <v>853.0</v>
      </c>
      <c r="B659" s="8">
        <v>267.0</v>
      </c>
      <c r="C659" s="191" t="s">
        <v>4479</v>
      </c>
      <c r="D659" s="197" t="s">
        <v>4480</v>
      </c>
      <c r="E659" s="197" t="s">
        <v>4481</v>
      </c>
      <c r="F659" s="137"/>
      <c r="G659" s="7" t="s">
        <v>22</v>
      </c>
      <c r="H659" s="7">
        <v>12.0</v>
      </c>
      <c r="I659" s="89" t="s">
        <v>201</v>
      </c>
      <c r="J659" s="137" t="s">
        <v>195</v>
      </c>
      <c r="K659" s="7">
        <v>4980.0</v>
      </c>
      <c r="L659" s="249" t="s">
        <v>4482</v>
      </c>
      <c r="M659" s="356"/>
      <c r="N659" s="87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>
      <c r="A660" s="7">
        <v>854.0</v>
      </c>
      <c r="B660" s="8">
        <v>268.0</v>
      </c>
      <c r="C660" s="191" t="s">
        <v>4483</v>
      </c>
      <c r="D660" s="197" t="s">
        <v>4484</v>
      </c>
      <c r="E660" s="197" t="s">
        <v>4485</v>
      </c>
      <c r="F660" s="137"/>
      <c r="G660" s="7" t="s">
        <v>22</v>
      </c>
      <c r="H660" s="7">
        <v>12.0</v>
      </c>
      <c r="I660" s="89" t="s">
        <v>205</v>
      </c>
      <c r="J660" s="137" t="s">
        <v>195</v>
      </c>
      <c r="K660" s="7">
        <v>4980.0</v>
      </c>
      <c r="L660" s="87" t="s">
        <v>4486</v>
      </c>
      <c r="M660" s="356"/>
      <c r="N660" s="87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>
      <c r="A661" s="7">
        <v>856.0</v>
      </c>
      <c r="B661" s="8">
        <v>270.0</v>
      </c>
      <c r="C661" s="191" t="s">
        <v>4491</v>
      </c>
      <c r="D661" s="197" t="s">
        <v>4492</v>
      </c>
      <c r="E661" s="197" t="s">
        <v>4493</v>
      </c>
      <c r="F661" s="137"/>
      <c r="G661" s="7" t="s">
        <v>22</v>
      </c>
      <c r="H661" s="7">
        <v>12.0</v>
      </c>
      <c r="I661" s="89" t="s">
        <v>194</v>
      </c>
      <c r="J661" s="137" t="s">
        <v>195</v>
      </c>
      <c r="K661" s="7">
        <v>4980.0</v>
      </c>
      <c r="L661" s="87" t="s">
        <v>4494</v>
      </c>
      <c r="M661" s="356"/>
      <c r="N661" s="87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>
      <c r="A662" s="7">
        <v>857.0</v>
      </c>
      <c r="B662" s="8">
        <v>271.0</v>
      </c>
      <c r="C662" s="191"/>
      <c r="D662" s="197" t="s">
        <v>4495</v>
      </c>
      <c r="E662" s="197" t="s">
        <v>4496</v>
      </c>
      <c r="F662" s="137"/>
      <c r="G662" s="7" t="s">
        <v>22</v>
      </c>
      <c r="H662" s="7">
        <v>12.0</v>
      </c>
      <c r="I662" s="89" t="s">
        <v>205</v>
      </c>
      <c r="J662" s="137" t="s">
        <v>195</v>
      </c>
      <c r="K662" s="7">
        <v>4980.0</v>
      </c>
      <c r="L662" s="249" t="s">
        <v>4497</v>
      </c>
      <c r="M662" s="356"/>
      <c r="N662" s="87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>
      <c r="A663" s="7">
        <v>858.0</v>
      </c>
      <c r="B663" s="8">
        <v>272.0</v>
      </c>
      <c r="C663" s="191" t="s">
        <v>4498</v>
      </c>
      <c r="D663" s="197" t="s">
        <v>1093</v>
      </c>
      <c r="E663" s="197" t="s">
        <v>4499</v>
      </c>
      <c r="F663" s="137"/>
      <c r="G663" s="7" t="s">
        <v>22</v>
      </c>
      <c r="H663" s="7">
        <v>12.0</v>
      </c>
      <c r="I663" s="89" t="s">
        <v>201</v>
      </c>
      <c r="J663" s="137" t="s">
        <v>195</v>
      </c>
      <c r="K663" s="7">
        <v>4980.0</v>
      </c>
      <c r="L663" s="87" t="s">
        <v>4500</v>
      </c>
      <c r="M663" s="356"/>
      <c r="N663" s="87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>
      <c r="A664" s="7">
        <v>859.0</v>
      </c>
      <c r="B664" s="8">
        <v>273.0</v>
      </c>
      <c r="C664" s="191" t="s">
        <v>4501</v>
      </c>
      <c r="D664" s="197" t="s">
        <v>2131</v>
      </c>
      <c r="E664" s="197" t="s">
        <v>4502</v>
      </c>
      <c r="F664" s="137"/>
      <c r="G664" s="7" t="s">
        <v>22</v>
      </c>
      <c r="H664" s="7">
        <v>12.0</v>
      </c>
      <c r="I664" s="89" t="s">
        <v>205</v>
      </c>
      <c r="J664" s="137" t="s">
        <v>195</v>
      </c>
      <c r="K664" s="7">
        <v>4980.0</v>
      </c>
      <c r="L664" s="87" t="s">
        <v>4503</v>
      </c>
      <c r="M664" s="356"/>
      <c r="N664" s="87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>
      <c r="A665" s="7">
        <v>860.0</v>
      </c>
      <c r="B665" s="8">
        <v>274.0</v>
      </c>
      <c r="C665" s="191" t="s">
        <v>4504</v>
      </c>
      <c r="D665" s="197" t="s">
        <v>2754</v>
      </c>
      <c r="E665" s="197" t="s">
        <v>4505</v>
      </c>
      <c r="F665" s="137"/>
      <c r="G665" s="7" t="s">
        <v>22</v>
      </c>
      <c r="H665" s="7">
        <v>12.0</v>
      </c>
      <c r="I665" s="89" t="s">
        <v>201</v>
      </c>
      <c r="J665" s="137" t="s">
        <v>195</v>
      </c>
      <c r="K665" s="7">
        <v>4980.0</v>
      </c>
      <c r="L665" s="87" t="s">
        <v>4506</v>
      </c>
      <c r="M665" s="356"/>
      <c r="N665" s="87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>
      <c r="A666" s="7">
        <v>861.0</v>
      </c>
      <c r="B666" s="8">
        <v>275.0</v>
      </c>
      <c r="C666" s="191" t="s">
        <v>4507</v>
      </c>
      <c r="D666" s="197" t="s">
        <v>4508</v>
      </c>
      <c r="E666" s="197" t="s">
        <v>4509</v>
      </c>
      <c r="F666" s="137"/>
      <c r="G666" s="7" t="s">
        <v>22</v>
      </c>
      <c r="H666" s="7">
        <v>12.0</v>
      </c>
      <c r="I666" s="89" t="s">
        <v>205</v>
      </c>
      <c r="J666" s="137" t="s">
        <v>195</v>
      </c>
      <c r="K666" s="7">
        <v>4980.0</v>
      </c>
      <c r="L666" s="87" t="s">
        <v>4510</v>
      </c>
      <c r="M666" s="356"/>
      <c r="N666" s="87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>
      <c r="A667" s="7">
        <v>862.0</v>
      </c>
      <c r="B667" s="8">
        <v>276.0</v>
      </c>
      <c r="C667" s="191" t="s">
        <v>4511</v>
      </c>
      <c r="D667" s="197" t="s">
        <v>2418</v>
      </c>
      <c r="E667" s="197" t="s">
        <v>4512</v>
      </c>
      <c r="F667" s="137"/>
      <c r="G667" s="7" t="s">
        <v>22</v>
      </c>
      <c r="H667" s="7">
        <v>12.0</v>
      </c>
      <c r="I667" s="89" t="s">
        <v>239</v>
      </c>
      <c r="J667" s="137" t="s">
        <v>195</v>
      </c>
      <c r="K667" s="7">
        <v>4980.0</v>
      </c>
      <c r="L667" s="87" t="s">
        <v>4513</v>
      </c>
      <c r="M667" s="356"/>
      <c r="N667" s="87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>
      <c r="A668" s="7">
        <v>864.0</v>
      </c>
      <c r="B668" s="8">
        <v>278.0</v>
      </c>
      <c r="C668" s="191" t="s">
        <v>4515</v>
      </c>
      <c r="D668" s="197" t="s">
        <v>2648</v>
      </c>
      <c r="E668" s="197" t="s">
        <v>4516</v>
      </c>
      <c r="F668" s="137"/>
      <c r="G668" s="7" t="s">
        <v>22</v>
      </c>
      <c r="H668" s="7">
        <v>12.0</v>
      </c>
      <c r="I668" s="89" t="s">
        <v>232</v>
      </c>
      <c r="J668" s="137" t="s">
        <v>195</v>
      </c>
      <c r="K668" s="7">
        <v>4980.0</v>
      </c>
      <c r="L668" s="87" t="s">
        <v>4517</v>
      </c>
      <c r="M668" s="356"/>
      <c r="N668" s="87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>
      <c r="A669" s="7">
        <v>867.0</v>
      </c>
      <c r="B669" s="8">
        <v>281.0</v>
      </c>
      <c r="C669" s="191" t="s">
        <v>4520</v>
      </c>
      <c r="D669" s="197" t="s">
        <v>4521</v>
      </c>
      <c r="E669" s="197" t="s">
        <v>4522</v>
      </c>
      <c r="F669" s="137"/>
      <c r="G669" s="7" t="s">
        <v>22</v>
      </c>
      <c r="H669" s="7">
        <v>12.0</v>
      </c>
      <c r="I669" s="89" t="s">
        <v>194</v>
      </c>
      <c r="J669" s="137" t="s">
        <v>195</v>
      </c>
      <c r="K669" s="7">
        <v>4980.0</v>
      </c>
      <c r="L669" s="87" t="s">
        <v>4523</v>
      </c>
      <c r="M669" s="356"/>
      <c r="N669" s="87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>
      <c r="A670" s="7">
        <v>869.0</v>
      </c>
      <c r="B670" s="8">
        <v>283.0</v>
      </c>
      <c r="C670" s="191" t="s">
        <v>4525</v>
      </c>
      <c r="D670" s="197" t="s">
        <v>92</v>
      </c>
      <c r="E670" s="197" t="s">
        <v>4526</v>
      </c>
      <c r="F670" s="137"/>
      <c r="G670" s="7" t="s">
        <v>22</v>
      </c>
      <c r="H670" s="7">
        <v>12.0</v>
      </c>
      <c r="I670" s="89" t="s">
        <v>194</v>
      </c>
      <c r="J670" s="137" t="s">
        <v>195</v>
      </c>
      <c r="K670" s="7">
        <v>4980.0</v>
      </c>
      <c r="L670" s="87" t="s">
        <v>4527</v>
      </c>
      <c r="M670" s="356"/>
      <c r="N670" s="87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>
      <c r="A671" s="7">
        <v>870.0</v>
      </c>
      <c r="B671" s="8">
        <v>284.0</v>
      </c>
      <c r="C671" s="191" t="s">
        <v>4528</v>
      </c>
      <c r="D671" s="197" t="s">
        <v>4529</v>
      </c>
      <c r="E671" s="197" t="s">
        <v>4530</v>
      </c>
      <c r="F671" s="137"/>
      <c r="G671" s="7" t="s">
        <v>22</v>
      </c>
      <c r="H671" s="7">
        <v>12.0</v>
      </c>
      <c r="I671" s="89" t="s">
        <v>98</v>
      </c>
      <c r="J671" s="137" t="s">
        <v>195</v>
      </c>
      <c r="K671" s="7">
        <v>4980.0</v>
      </c>
      <c r="L671" s="87" t="s">
        <v>4531</v>
      </c>
      <c r="M671" s="356"/>
      <c r="N671" s="87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>
      <c r="A672" s="7">
        <v>872.0</v>
      </c>
      <c r="B672" s="8">
        <v>286.0</v>
      </c>
      <c r="C672" s="191" t="s">
        <v>4533</v>
      </c>
      <c r="D672" s="197" t="s">
        <v>4534</v>
      </c>
      <c r="E672" s="197" t="s">
        <v>4535</v>
      </c>
      <c r="F672" s="137"/>
      <c r="G672" s="7" t="s">
        <v>22</v>
      </c>
      <c r="H672" s="7">
        <v>12.0</v>
      </c>
      <c r="I672" s="140" t="s">
        <v>511</v>
      </c>
      <c r="J672" s="137" t="s">
        <v>195</v>
      </c>
      <c r="K672" s="7">
        <v>4980.0</v>
      </c>
      <c r="L672" s="87" t="s">
        <v>4536</v>
      </c>
      <c r="M672" s="356"/>
      <c r="N672" s="87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>
      <c r="A673" s="7">
        <v>874.0</v>
      </c>
      <c r="B673" s="8">
        <v>288.0</v>
      </c>
      <c r="C673" s="191" t="s">
        <v>4538</v>
      </c>
      <c r="D673" s="197" t="s">
        <v>4539</v>
      </c>
      <c r="E673" s="197" t="s">
        <v>4540</v>
      </c>
      <c r="F673" s="137"/>
      <c r="G673" s="7" t="s">
        <v>22</v>
      </c>
      <c r="H673" s="7">
        <v>12.0</v>
      </c>
      <c r="I673" s="89"/>
      <c r="J673" s="137" t="s">
        <v>195</v>
      </c>
      <c r="K673" s="7">
        <v>4980.0</v>
      </c>
      <c r="L673" s="87" t="s">
        <v>4541</v>
      </c>
      <c r="M673" s="356"/>
      <c r="N673" s="87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>
      <c r="A674" s="7">
        <v>875.0</v>
      </c>
      <c r="B674" s="8">
        <v>289.0</v>
      </c>
      <c r="C674" s="191" t="s">
        <v>4542</v>
      </c>
      <c r="D674" s="197" t="s">
        <v>4543</v>
      </c>
      <c r="E674" s="197" t="s">
        <v>4544</v>
      </c>
      <c r="F674" s="137"/>
      <c r="G674" s="7" t="s">
        <v>22</v>
      </c>
      <c r="H674" s="7">
        <v>12.0</v>
      </c>
      <c r="I674" s="89" t="s">
        <v>14</v>
      </c>
      <c r="J674" s="137" t="s">
        <v>195</v>
      </c>
      <c r="K674" s="7">
        <v>4980.0</v>
      </c>
      <c r="L674" s="87" t="s">
        <v>4545</v>
      </c>
      <c r="M674" s="356"/>
      <c r="N674" s="87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>
      <c r="A675" s="7">
        <v>876.0</v>
      </c>
      <c r="B675" s="8">
        <v>290.0</v>
      </c>
      <c r="C675" s="295" t="s">
        <v>4546</v>
      </c>
      <c r="D675" s="296" t="s">
        <v>4547</v>
      </c>
      <c r="E675" s="296" t="s">
        <v>4548</v>
      </c>
      <c r="F675" s="296"/>
      <c r="G675" s="297" t="s">
        <v>22</v>
      </c>
      <c r="H675" s="297">
        <v>12.0</v>
      </c>
      <c r="I675" s="298" t="s">
        <v>205</v>
      </c>
      <c r="J675" s="296" t="s">
        <v>195</v>
      </c>
      <c r="K675" s="7">
        <v>4980.0</v>
      </c>
      <c r="L675" s="87" t="s">
        <v>4549</v>
      </c>
      <c r="M675" s="359"/>
      <c r="N675" s="296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>
      <c r="A676" s="7">
        <v>877.0</v>
      </c>
      <c r="B676" s="8">
        <v>291.0</v>
      </c>
      <c r="C676" s="191">
        <v>286424.0</v>
      </c>
      <c r="D676" s="197" t="s">
        <v>4550</v>
      </c>
      <c r="E676" s="197" t="s">
        <v>4551</v>
      </c>
      <c r="F676" s="137"/>
      <c r="G676" s="7" t="s">
        <v>13</v>
      </c>
      <c r="H676" s="7">
        <v>13.0</v>
      </c>
      <c r="I676" s="89" t="s">
        <v>56</v>
      </c>
      <c r="J676" s="137" t="s">
        <v>195</v>
      </c>
      <c r="K676" s="7">
        <v>4980.0</v>
      </c>
      <c r="L676" s="87" t="s">
        <v>4552</v>
      </c>
      <c r="M676" s="356"/>
      <c r="N676" s="87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>
      <c r="A677" s="7">
        <v>879.0</v>
      </c>
      <c r="B677" s="8">
        <v>293.0</v>
      </c>
      <c r="C677" s="191">
        <v>314689.0</v>
      </c>
      <c r="D677" s="197" t="s">
        <v>4290</v>
      </c>
      <c r="E677" s="197" t="s">
        <v>4554</v>
      </c>
      <c r="F677" s="137"/>
      <c r="G677" s="7" t="s">
        <v>13</v>
      </c>
      <c r="H677" s="7">
        <v>13.0</v>
      </c>
      <c r="I677" s="89" t="s">
        <v>194</v>
      </c>
      <c r="J677" s="137" t="s">
        <v>195</v>
      </c>
      <c r="K677" s="7">
        <v>4980.0</v>
      </c>
      <c r="L677" s="87" t="s">
        <v>4555</v>
      </c>
      <c r="M677" s="356"/>
      <c r="N677" s="87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>
      <c r="A678" s="7">
        <v>880.0</v>
      </c>
      <c r="B678" s="8">
        <v>294.0</v>
      </c>
      <c r="C678" s="191">
        <v>313580.0</v>
      </c>
      <c r="D678" s="197" t="s">
        <v>4556</v>
      </c>
      <c r="E678" s="197" t="s">
        <v>4557</v>
      </c>
      <c r="F678" s="137"/>
      <c r="G678" s="7" t="s">
        <v>13</v>
      </c>
      <c r="H678" s="7">
        <v>13.0</v>
      </c>
      <c r="I678" s="140" t="s">
        <v>1902</v>
      </c>
      <c r="J678" s="137" t="s">
        <v>195</v>
      </c>
      <c r="K678" s="7">
        <v>4980.0</v>
      </c>
      <c r="L678" s="87" t="s">
        <v>4558</v>
      </c>
      <c r="M678" s="356"/>
      <c r="N678" s="87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>
      <c r="A679" s="7">
        <v>881.0</v>
      </c>
      <c r="B679" s="8">
        <v>295.0</v>
      </c>
      <c r="C679" s="191">
        <v>329677.0</v>
      </c>
      <c r="D679" s="197" t="s">
        <v>4559</v>
      </c>
      <c r="E679" s="197" t="s">
        <v>4560</v>
      </c>
      <c r="F679" s="137"/>
      <c r="G679" s="7" t="s">
        <v>13</v>
      </c>
      <c r="H679" s="7">
        <v>13.0</v>
      </c>
      <c r="I679" s="89" t="s">
        <v>727</v>
      </c>
      <c r="J679" s="137" t="s">
        <v>195</v>
      </c>
      <c r="K679" s="7">
        <v>4980.0</v>
      </c>
      <c r="L679" s="87" t="s">
        <v>4561</v>
      </c>
      <c r="M679" s="356"/>
      <c r="N679" s="87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>
      <c r="A680" s="7">
        <v>882.0</v>
      </c>
      <c r="B680" s="8">
        <v>296.0</v>
      </c>
      <c r="C680" s="191">
        <v>319450.0</v>
      </c>
      <c r="D680" s="197" t="s">
        <v>4562</v>
      </c>
      <c r="E680" s="197" t="s">
        <v>4563</v>
      </c>
      <c r="F680" s="137"/>
      <c r="G680" s="7" t="s">
        <v>13</v>
      </c>
      <c r="H680" s="7">
        <v>13.0</v>
      </c>
      <c r="I680" s="89" t="s">
        <v>3706</v>
      </c>
      <c r="J680" s="137" t="s">
        <v>195</v>
      </c>
      <c r="K680" s="7">
        <v>4980.0</v>
      </c>
      <c r="L680" s="87" t="s">
        <v>4564</v>
      </c>
      <c r="M680" s="356"/>
      <c r="N680" s="87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>
      <c r="A681" s="7">
        <v>883.0</v>
      </c>
      <c r="B681" s="8">
        <v>297.0</v>
      </c>
      <c r="C681" s="191">
        <v>321440.0</v>
      </c>
      <c r="D681" s="197" t="s">
        <v>4565</v>
      </c>
      <c r="E681" s="197" t="s">
        <v>4566</v>
      </c>
      <c r="F681" s="137"/>
      <c r="G681" s="7" t="s">
        <v>13</v>
      </c>
      <c r="H681" s="7">
        <v>13.0</v>
      </c>
      <c r="I681" s="89" t="s">
        <v>239</v>
      </c>
      <c r="J681" s="137" t="s">
        <v>195</v>
      </c>
      <c r="K681" s="7">
        <v>4980.0</v>
      </c>
      <c r="L681" s="87" t="s">
        <v>4567</v>
      </c>
      <c r="M681" s="356"/>
      <c r="N681" s="87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>
      <c r="A682" s="7">
        <v>885.0</v>
      </c>
      <c r="B682" s="8">
        <v>299.0</v>
      </c>
      <c r="C682" s="191">
        <v>324692.0</v>
      </c>
      <c r="D682" s="197" t="s">
        <v>2509</v>
      </c>
      <c r="E682" s="197" t="s">
        <v>4569</v>
      </c>
      <c r="F682" s="137"/>
      <c r="G682" s="7" t="s">
        <v>13</v>
      </c>
      <c r="H682" s="7">
        <v>13.0</v>
      </c>
      <c r="I682" s="89" t="s">
        <v>275</v>
      </c>
      <c r="J682" s="137" t="s">
        <v>195</v>
      </c>
      <c r="K682" s="7">
        <v>4980.0</v>
      </c>
      <c r="L682" s="87" t="s">
        <v>4570</v>
      </c>
      <c r="M682" s="356"/>
      <c r="N682" s="87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>
      <c r="A683" s="7">
        <v>887.0</v>
      </c>
      <c r="B683" s="8">
        <v>301.0</v>
      </c>
      <c r="C683" s="191">
        <v>321282.0</v>
      </c>
      <c r="D683" s="197" t="s">
        <v>276</v>
      </c>
      <c r="E683" s="197" t="s">
        <v>4572</v>
      </c>
      <c r="F683" s="137"/>
      <c r="G683" s="7" t="s">
        <v>13</v>
      </c>
      <c r="H683" s="7">
        <v>13.0</v>
      </c>
      <c r="I683" s="89" t="s">
        <v>239</v>
      </c>
      <c r="J683" s="137" t="s">
        <v>195</v>
      </c>
      <c r="K683" s="7">
        <v>4980.0</v>
      </c>
      <c r="L683" s="87" t="s">
        <v>4573</v>
      </c>
      <c r="M683" s="356"/>
      <c r="N683" s="87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>
      <c r="A684" s="7">
        <v>888.0</v>
      </c>
      <c r="B684" s="8">
        <v>302.0</v>
      </c>
      <c r="C684" s="191">
        <v>312216.0</v>
      </c>
      <c r="D684" s="197" t="s">
        <v>276</v>
      </c>
      <c r="E684" s="197" t="s">
        <v>4574</v>
      </c>
      <c r="F684" s="137"/>
      <c r="G684" s="7" t="s">
        <v>13</v>
      </c>
      <c r="H684" s="7">
        <v>13.0</v>
      </c>
      <c r="I684" s="89" t="s">
        <v>194</v>
      </c>
      <c r="J684" s="137" t="s">
        <v>195</v>
      </c>
      <c r="K684" s="7">
        <v>4980.0</v>
      </c>
      <c r="L684" s="87" t="s">
        <v>4575</v>
      </c>
      <c r="M684" s="356"/>
      <c r="N684" s="87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>
      <c r="A685" s="7">
        <v>889.0</v>
      </c>
      <c r="B685" s="8">
        <v>303.0</v>
      </c>
      <c r="C685" s="191">
        <v>315089.0</v>
      </c>
      <c r="D685" s="197" t="s">
        <v>4576</v>
      </c>
      <c r="E685" s="197" t="s">
        <v>4577</v>
      </c>
      <c r="F685" s="137"/>
      <c r="G685" s="7" t="s">
        <v>13</v>
      </c>
      <c r="H685" s="7">
        <v>13.0</v>
      </c>
      <c r="I685" s="89" t="s">
        <v>275</v>
      </c>
      <c r="J685" s="137" t="s">
        <v>195</v>
      </c>
      <c r="K685" s="7">
        <v>4980.0</v>
      </c>
      <c r="L685" s="87" t="s">
        <v>4578</v>
      </c>
      <c r="M685" s="356"/>
      <c r="N685" s="87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>
      <c r="A686" s="7">
        <v>890.0</v>
      </c>
      <c r="B686" s="8">
        <v>304.0</v>
      </c>
      <c r="C686" s="191">
        <v>279969.0</v>
      </c>
      <c r="D686" s="197" t="s">
        <v>4579</v>
      </c>
      <c r="E686" s="197" t="s">
        <v>4580</v>
      </c>
      <c r="F686" s="137"/>
      <c r="G686" s="7" t="s">
        <v>13</v>
      </c>
      <c r="H686" s="7">
        <v>13.0</v>
      </c>
      <c r="I686" s="89" t="s">
        <v>205</v>
      </c>
      <c r="J686" s="137" t="s">
        <v>195</v>
      </c>
      <c r="K686" s="7">
        <v>4980.0</v>
      </c>
      <c r="L686" s="87" t="s">
        <v>4581</v>
      </c>
      <c r="M686" s="356"/>
      <c r="N686" s="87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>
      <c r="A687" s="7">
        <v>891.0</v>
      </c>
      <c r="B687" s="8">
        <v>305.0</v>
      </c>
      <c r="C687" s="191">
        <v>323574.0</v>
      </c>
      <c r="D687" s="197" t="s">
        <v>4582</v>
      </c>
      <c r="E687" s="197" t="s">
        <v>4583</v>
      </c>
      <c r="F687" s="137"/>
      <c r="G687" s="7" t="s">
        <v>13</v>
      </c>
      <c r="H687" s="7">
        <v>13.0</v>
      </c>
      <c r="I687" s="89" t="s">
        <v>4584</v>
      </c>
      <c r="J687" s="137" t="s">
        <v>195</v>
      </c>
      <c r="K687" s="7">
        <v>4980.0</v>
      </c>
      <c r="L687" s="87" t="s">
        <v>4585</v>
      </c>
      <c r="M687" s="356"/>
      <c r="N687" s="87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>
      <c r="A688" s="7">
        <v>892.0</v>
      </c>
      <c r="B688" s="8">
        <v>306.0</v>
      </c>
      <c r="C688" s="191">
        <v>319363.0</v>
      </c>
      <c r="D688" s="197" t="s">
        <v>62</v>
      </c>
      <c r="E688" s="197" t="s">
        <v>4586</v>
      </c>
      <c r="F688" s="137"/>
      <c r="G688" s="7" t="s">
        <v>13</v>
      </c>
      <c r="H688" s="7">
        <v>13.0</v>
      </c>
      <c r="I688" s="89" t="s">
        <v>4587</v>
      </c>
      <c r="J688" s="137" t="s">
        <v>195</v>
      </c>
      <c r="K688" s="7">
        <v>4980.0</v>
      </c>
      <c r="L688" s="87" t="s">
        <v>4588</v>
      </c>
      <c r="M688" s="356"/>
      <c r="N688" s="87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>
      <c r="A689" s="7">
        <v>893.0</v>
      </c>
      <c r="B689" s="8">
        <v>307.0</v>
      </c>
      <c r="C689" s="191">
        <v>325090.0</v>
      </c>
      <c r="D689" s="197" t="s">
        <v>4589</v>
      </c>
      <c r="E689" s="197" t="s">
        <v>4590</v>
      </c>
      <c r="F689" s="137"/>
      <c r="G689" s="7" t="s">
        <v>13</v>
      </c>
      <c r="H689" s="7">
        <v>13.0</v>
      </c>
      <c r="I689" s="89" t="s">
        <v>4591</v>
      </c>
      <c r="J689" s="137" t="s">
        <v>195</v>
      </c>
      <c r="K689" s="7">
        <v>4980.0</v>
      </c>
      <c r="L689" s="87" t="s">
        <v>4592</v>
      </c>
      <c r="M689" s="356"/>
      <c r="N689" s="87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>
      <c r="A690" s="7">
        <v>894.0</v>
      </c>
      <c r="B690" s="8">
        <v>308.0</v>
      </c>
      <c r="C690" s="191">
        <v>312067.0</v>
      </c>
      <c r="D690" s="197" t="s">
        <v>4593</v>
      </c>
      <c r="E690" s="197" t="s">
        <v>4594</v>
      </c>
      <c r="F690" s="137"/>
      <c r="G690" s="7" t="s">
        <v>13</v>
      </c>
      <c r="H690" s="7">
        <v>13.0</v>
      </c>
      <c r="I690" s="89" t="s">
        <v>239</v>
      </c>
      <c r="J690" s="137" t="s">
        <v>195</v>
      </c>
      <c r="K690" s="7">
        <v>4980.0</v>
      </c>
      <c r="L690" s="87" t="s">
        <v>4595</v>
      </c>
      <c r="M690" s="356"/>
      <c r="N690" s="87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>
      <c r="A691" s="7">
        <v>895.0</v>
      </c>
      <c r="B691" s="8">
        <v>309.0</v>
      </c>
      <c r="C691" s="191">
        <v>319757.0</v>
      </c>
      <c r="D691" s="197" t="s">
        <v>4596</v>
      </c>
      <c r="E691" s="197" t="s">
        <v>4597</v>
      </c>
      <c r="F691" s="137"/>
      <c r="G691" s="7" t="s">
        <v>13</v>
      </c>
      <c r="H691" s="7">
        <v>13.0</v>
      </c>
      <c r="I691" s="89" t="s">
        <v>1757</v>
      </c>
      <c r="J691" s="137" t="s">
        <v>195</v>
      </c>
      <c r="K691" s="7">
        <v>4980.0</v>
      </c>
      <c r="L691" s="87" t="s">
        <v>4598</v>
      </c>
      <c r="M691" s="356"/>
      <c r="N691" s="87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>
      <c r="A692" s="7">
        <v>896.0</v>
      </c>
      <c r="B692" s="8">
        <v>310.0</v>
      </c>
      <c r="C692" s="191">
        <v>321444.0</v>
      </c>
      <c r="D692" s="197" t="s">
        <v>4599</v>
      </c>
      <c r="E692" s="197" t="s">
        <v>4600</v>
      </c>
      <c r="F692" s="137"/>
      <c r="G692" s="7" t="s">
        <v>13</v>
      </c>
      <c r="H692" s="7">
        <v>13.0</v>
      </c>
      <c r="I692" s="89" t="s">
        <v>56</v>
      </c>
      <c r="J692" s="137" t="s">
        <v>195</v>
      </c>
      <c r="K692" s="7">
        <v>4980.0</v>
      </c>
      <c r="L692" s="87" t="s">
        <v>4601</v>
      </c>
      <c r="M692" s="356"/>
      <c r="N692" s="87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>
      <c r="A693" s="7">
        <v>897.0</v>
      </c>
      <c r="B693" s="8">
        <v>311.0</v>
      </c>
      <c r="C693" s="191">
        <v>257643.0</v>
      </c>
      <c r="D693" s="197" t="s">
        <v>4602</v>
      </c>
      <c r="E693" s="197" t="s">
        <v>4603</v>
      </c>
      <c r="F693" s="137"/>
      <c r="G693" s="7" t="s">
        <v>13</v>
      </c>
      <c r="H693" s="7">
        <v>13.0</v>
      </c>
      <c r="I693" s="89" t="s">
        <v>205</v>
      </c>
      <c r="J693" s="137" t="s">
        <v>195</v>
      </c>
      <c r="K693" s="7">
        <v>4980.0</v>
      </c>
      <c r="L693" s="249" t="s">
        <v>4604</v>
      </c>
      <c r="M693" s="356"/>
      <c r="N693" s="87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>
      <c r="A694" s="7">
        <v>898.0</v>
      </c>
      <c r="B694" s="8">
        <v>312.0</v>
      </c>
      <c r="C694" s="191">
        <v>331276.0</v>
      </c>
      <c r="D694" s="197" t="s">
        <v>4605</v>
      </c>
      <c r="E694" s="197" t="s">
        <v>4606</v>
      </c>
      <c r="F694" s="137"/>
      <c r="G694" s="7" t="s">
        <v>13</v>
      </c>
      <c r="H694" s="7">
        <v>13.0</v>
      </c>
      <c r="I694" s="89" t="s">
        <v>1961</v>
      </c>
      <c r="J694" s="137" t="s">
        <v>195</v>
      </c>
      <c r="K694" s="7">
        <v>4980.0</v>
      </c>
      <c r="L694" s="87" t="s">
        <v>4607</v>
      </c>
      <c r="M694" s="356"/>
      <c r="N694" s="87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>
      <c r="A695" s="7">
        <v>899.0</v>
      </c>
      <c r="B695" s="8">
        <v>313.0</v>
      </c>
      <c r="C695" s="191">
        <v>325242.0</v>
      </c>
      <c r="D695" s="197" t="s">
        <v>420</v>
      </c>
      <c r="E695" s="197" t="s">
        <v>4608</v>
      </c>
      <c r="F695" s="137"/>
      <c r="G695" s="7" t="s">
        <v>13</v>
      </c>
      <c r="H695" s="7">
        <v>13.0</v>
      </c>
      <c r="I695" s="89" t="s">
        <v>900</v>
      </c>
      <c r="J695" s="137" t="s">
        <v>195</v>
      </c>
      <c r="K695" s="7">
        <v>4980.0</v>
      </c>
      <c r="L695" s="87" t="s">
        <v>4609</v>
      </c>
      <c r="M695" s="356"/>
      <c r="N695" s="87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>
      <c r="A696" s="7">
        <v>900.0</v>
      </c>
      <c r="B696" s="8">
        <v>314.0</v>
      </c>
      <c r="C696" s="191">
        <v>291797.0</v>
      </c>
      <c r="D696" s="197" t="s">
        <v>4610</v>
      </c>
      <c r="E696" s="197" t="s">
        <v>4611</v>
      </c>
      <c r="F696" s="137"/>
      <c r="G696" s="7" t="s">
        <v>13</v>
      </c>
      <c r="H696" s="7">
        <v>13.0</v>
      </c>
      <c r="I696" s="89" t="s">
        <v>90</v>
      </c>
      <c r="J696" s="137" t="s">
        <v>195</v>
      </c>
      <c r="K696" s="7">
        <v>4980.0</v>
      </c>
      <c r="L696" s="87" t="s">
        <v>4612</v>
      </c>
      <c r="M696" s="356"/>
      <c r="N696" s="87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>
      <c r="A697" s="7">
        <v>901.0</v>
      </c>
      <c r="B697" s="8">
        <v>315.0</v>
      </c>
      <c r="C697" s="191">
        <v>314795.0</v>
      </c>
      <c r="D697" s="197" t="s">
        <v>484</v>
      </c>
      <c r="E697" s="197" t="s">
        <v>4613</v>
      </c>
      <c r="F697" s="137"/>
      <c r="G697" s="7" t="s">
        <v>13</v>
      </c>
      <c r="H697" s="7">
        <v>13.0</v>
      </c>
      <c r="I697" s="89" t="s">
        <v>56</v>
      </c>
      <c r="J697" s="137" t="s">
        <v>195</v>
      </c>
      <c r="K697" s="7">
        <v>4980.0</v>
      </c>
      <c r="L697" s="87" t="s">
        <v>4614</v>
      </c>
      <c r="M697" s="356"/>
      <c r="N697" s="87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>
      <c r="A698" s="7">
        <v>902.0</v>
      </c>
      <c r="B698" s="8">
        <v>316.0</v>
      </c>
      <c r="C698" s="191">
        <v>312598.0</v>
      </c>
      <c r="D698" s="197" t="s">
        <v>62</v>
      </c>
      <c r="E698" s="197" t="s">
        <v>4615</v>
      </c>
      <c r="F698" s="137"/>
      <c r="G698" s="7" t="s">
        <v>13</v>
      </c>
      <c r="H698" s="7">
        <v>13.0</v>
      </c>
      <c r="I698" s="89" t="s">
        <v>275</v>
      </c>
      <c r="J698" s="137" t="s">
        <v>195</v>
      </c>
      <c r="K698" s="7">
        <v>4980.0</v>
      </c>
      <c r="L698" s="87" t="s">
        <v>4616</v>
      </c>
      <c r="M698" s="356"/>
      <c r="N698" s="87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>
      <c r="A699" s="7">
        <v>903.0</v>
      </c>
      <c r="B699" s="8">
        <v>317.0</v>
      </c>
      <c r="C699" s="191" t="s">
        <v>4617</v>
      </c>
      <c r="D699" s="197" t="s">
        <v>69</v>
      </c>
      <c r="E699" s="197" t="s">
        <v>4618</v>
      </c>
      <c r="F699" s="137"/>
      <c r="G699" s="7" t="s">
        <v>13</v>
      </c>
      <c r="H699" s="7">
        <v>13.0</v>
      </c>
      <c r="I699" s="89" t="s">
        <v>4619</v>
      </c>
      <c r="J699" s="137" t="s">
        <v>195</v>
      </c>
      <c r="K699" s="7">
        <v>4980.0</v>
      </c>
      <c r="L699" s="87" t="s">
        <v>4620</v>
      </c>
      <c r="M699" s="356"/>
      <c r="N699" s="87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>
      <c r="A700" s="7">
        <v>904.0</v>
      </c>
      <c r="B700" s="8">
        <v>318.0</v>
      </c>
      <c r="C700" s="191">
        <v>326767.0</v>
      </c>
      <c r="D700" s="197" t="s">
        <v>4621</v>
      </c>
      <c r="E700" s="197" t="s">
        <v>4622</v>
      </c>
      <c r="F700" s="137"/>
      <c r="G700" s="7" t="s">
        <v>13</v>
      </c>
      <c r="H700" s="7">
        <v>13.0</v>
      </c>
      <c r="I700" s="89" t="s">
        <v>201</v>
      </c>
      <c r="J700" s="137" t="s">
        <v>195</v>
      </c>
      <c r="K700" s="7">
        <v>4980.0</v>
      </c>
      <c r="L700" s="87" t="s">
        <v>4623</v>
      </c>
      <c r="M700" s="356"/>
      <c r="N700" s="87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>
      <c r="A701" s="7">
        <v>905.0</v>
      </c>
      <c r="B701" s="8">
        <v>319.0</v>
      </c>
      <c r="C701" s="191">
        <v>323309.0</v>
      </c>
      <c r="D701" s="197" t="s">
        <v>1211</v>
      </c>
      <c r="E701" s="197" t="s">
        <v>4624</v>
      </c>
      <c r="F701" s="137"/>
      <c r="G701" s="7" t="s">
        <v>13</v>
      </c>
      <c r="H701" s="7">
        <v>13.0</v>
      </c>
      <c r="I701" s="89" t="s">
        <v>275</v>
      </c>
      <c r="J701" s="137" t="s">
        <v>195</v>
      </c>
      <c r="K701" s="7">
        <v>4980.0</v>
      </c>
      <c r="L701" s="87" t="s">
        <v>4625</v>
      </c>
      <c r="M701" s="356"/>
      <c r="N701" s="87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>
      <c r="A702" s="7">
        <v>908.0</v>
      </c>
      <c r="B702" s="8">
        <v>322.0</v>
      </c>
      <c r="C702" s="191">
        <v>316141.0</v>
      </c>
      <c r="D702" s="197" t="s">
        <v>4628</v>
      </c>
      <c r="E702" s="197" t="s">
        <v>4629</v>
      </c>
      <c r="F702" s="137"/>
      <c r="G702" s="7" t="s">
        <v>13</v>
      </c>
      <c r="H702" s="7">
        <v>13.0</v>
      </c>
      <c r="I702" s="89" t="s">
        <v>727</v>
      </c>
      <c r="J702" s="137" t="s">
        <v>195</v>
      </c>
      <c r="K702" s="7">
        <v>4980.0</v>
      </c>
      <c r="L702" s="87" t="s">
        <v>4630</v>
      </c>
      <c r="M702" s="356"/>
      <c r="N702" s="87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>
      <c r="A703" s="7">
        <v>909.0</v>
      </c>
      <c r="B703" s="8">
        <v>323.0</v>
      </c>
      <c r="C703" s="191">
        <v>319486.0</v>
      </c>
      <c r="D703" s="197" t="s">
        <v>1455</v>
      </c>
      <c r="E703" s="197" t="s">
        <v>4631</v>
      </c>
      <c r="F703" s="137"/>
      <c r="G703" s="7" t="s">
        <v>13</v>
      </c>
      <c r="H703" s="7">
        <v>13.0</v>
      </c>
      <c r="I703" s="89" t="s">
        <v>205</v>
      </c>
      <c r="J703" s="137" t="s">
        <v>195</v>
      </c>
      <c r="K703" s="7">
        <v>4980.0</v>
      </c>
      <c r="L703" s="87" t="s">
        <v>4632</v>
      </c>
      <c r="M703" s="356"/>
      <c r="N703" s="87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>
      <c r="A704" s="7">
        <v>910.0</v>
      </c>
      <c r="B704" s="8">
        <v>324.0</v>
      </c>
      <c r="C704" s="191">
        <v>284870.0</v>
      </c>
      <c r="D704" s="197" t="s">
        <v>4633</v>
      </c>
      <c r="E704" s="197" t="s">
        <v>4634</v>
      </c>
      <c r="F704" s="137"/>
      <c r="G704" s="7" t="s">
        <v>13</v>
      </c>
      <c r="H704" s="7">
        <v>13.0</v>
      </c>
      <c r="I704" s="89" t="s">
        <v>194</v>
      </c>
      <c r="J704" s="137" t="s">
        <v>195</v>
      </c>
      <c r="K704" s="7">
        <v>4980.0</v>
      </c>
      <c r="L704" s="87" t="s">
        <v>4635</v>
      </c>
      <c r="M704" s="356"/>
      <c r="N704" s="87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>
      <c r="A705" s="7">
        <v>911.0</v>
      </c>
      <c r="B705" s="8">
        <v>325.0</v>
      </c>
      <c r="C705" s="191">
        <v>329302.0</v>
      </c>
      <c r="D705" s="197" t="s">
        <v>58</v>
      </c>
      <c r="E705" s="197" t="s">
        <v>4636</v>
      </c>
      <c r="F705" s="137"/>
      <c r="G705" s="7" t="s">
        <v>13</v>
      </c>
      <c r="H705" s="7">
        <v>13.0</v>
      </c>
      <c r="I705" s="89" t="s">
        <v>194</v>
      </c>
      <c r="J705" s="137" t="s">
        <v>195</v>
      </c>
      <c r="K705" s="7">
        <v>4980.0</v>
      </c>
      <c r="L705" s="87" t="s">
        <v>4637</v>
      </c>
      <c r="M705" s="356"/>
      <c r="N705" s="87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>
      <c r="A706" s="7">
        <v>912.0</v>
      </c>
      <c r="B706" s="8">
        <v>326.0</v>
      </c>
      <c r="C706" s="191">
        <v>314113.0</v>
      </c>
      <c r="D706" s="197" t="s">
        <v>4638</v>
      </c>
      <c r="E706" s="197" t="s">
        <v>4639</v>
      </c>
      <c r="F706" s="137"/>
      <c r="G706" s="7" t="s">
        <v>13</v>
      </c>
      <c r="H706" s="7">
        <v>13.0</v>
      </c>
      <c r="I706" s="89" t="s">
        <v>194</v>
      </c>
      <c r="J706" s="137" t="s">
        <v>195</v>
      </c>
      <c r="K706" s="7">
        <v>4980.0</v>
      </c>
      <c r="L706" s="249" t="s">
        <v>4640</v>
      </c>
      <c r="M706" s="356"/>
      <c r="N706" s="87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>
      <c r="A707" s="7">
        <v>913.0</v>
      </c>
      <c r="B707" s="8">
        <v>327.0</v>
      </c>
      <c r="C707" s="191">
        <v>301236.0</v>
      </c>
      <c r="D707" s="197" t="s">
        <v>4641</v>
      </c>
      <c r="E707" s="197" t="s">
        <v>4642</v>
      </c>
      <c r="F707" s="137"/>
      <c r="G707" s="7" t="s">
        <v>13</v>
      </c>
      <c r="H707" s="7">
        <v>13.0</v>
      </c>
      <c r="I707" s="89" t="s">
        <v>90</v>
      </c>
      <c r="J707" s="137" t="s">
        <v>195</v>
      </c>
      <c r="K707" s="7">
        <v>4980.0</v>
      </c>
      <c r="L707" s="87" t="s">
        <v>4643</v>
      </c>
      <c r="M707" s="356"/>
      <c r="N707" s="87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>
      <c r="A708" s="7">
        <v>914.0</v>
      </c>
      <c r="B708" s="8">
        <v>328.0</v>
      </c>
      <c r="C708" s="191">
        <v>315147.0</v>
      </c>
      <c r="D708" s="197" t="s">
        <v>4644</v>
      </c>
      <c r="E708" s="197" t="s">
        <v>4645</v>
      </c>
      <c r="F708" s="137"/>
      <c r="G708" s="7" t="s">
        <v>13</v>
      </c>
      <c r="H708" s="7">
        <v>13.0</v>
      </c>
      <c r="I708" s="89" t="s">
        <v>4587</v>
      </c>
      <c r="J708" s="137" t="s">
        <v>195</v>
      </c>
      <c r="K708" s="7">
        <v>4980.0</v>
      </c>
      <c r="L708" s="87" t="s">
        <v>4646</v>
      </c>
      <c r="M708" s="356"/>
      <c r="N708" s="87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>
      <c r="A709" s="7">
        <v>915.0</v>
      </c>
      <c r="B709" s="8">
        <v>329.0</v>
      </c>
      <c r="C709" s="191">
        <v>324361.0</v>
      </c>
      <c r="D709" s="197" t="s">
        <v>3689</v>
      </c>
      <c r="E709" s="197" t="s">
        <v>4647</v>
      </c>
      <c r="F709" s="137"/>
      <c r="G709" s="7" t="s">
        <v>13</v>
      </c>
      <c r="H709" s="7">
        <v>13.0</v>
      </c>
      <c r="I709" s="89" t="s">
        <v>727</v>
      </c>
      <c r="J709" s="137" t="s">
        <v>195</v>
      </c>
      <c r="K709" s="7">
        <v>4980.0</v>
      </c>
      <c r="L709" s="87" t="s">
        <v>4648</v>
      </c>
      <c r="M709" s="356"/>
      <c r="N709" s="87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>
      <c r="A710" s="7">
        <v>916.0</v>
      </c>
      <c r="B710" s="8">
        <v>330.0</v>
      </c>
      <c r="C710" s="191">
        <v>317916.0</v>
      </c>
      <c r="D710" s="197" t="s">
        <v>4649</v>
      </c>
      <c r="E710" s="197" t="s">
        <v>4650</v>
      </c>
      <c r="F710" s="137"/>
      <c r="G710" s="7" t="s">
        <v>13</v>
      </c>
      <c r="H710" s="7">
        <v>13.0</v>
      </c>
      <c r="I710" s="89" t="s">
        <v>275</v>
      </c>
      <c r="J710" s="137" t="s">
        <v>195</v>
      </c>
      <c r="K710" s="7">
        <v>4980.0</v>
      </c>
      <c r="L710" s="87" t="s">
        <v>4651</v>
      </c>
      <c r="M710" s="356"/>
      <c r="N710" s="87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>
      <c r="A711" s="7">
        <v>917.0</v>
      </c>
      <c r="B711" s="8">
        <v>331.0</v>
      </c>
      <c r="C711" s="191">
        <v>317023.0</v>
      </c>
      <c r="D711" s="197" t="s">
        <v>697</v>
      </c>
      <c r="E711" s="197" t="s">
        <v>4652</v>
      </c>
      <c r="F711" s="137"/>
      <c r="G711" s="7" t="s">
        <v>13</v>
      </c>
      <c r="H711" s="7">
        <v>13.0</v>
      </c>
      <c r="I711" s="89" t="s">
        <v>291</v>
      </c>
      <c r="J711" s="137" t="s">
        <v>195</v>
      </c>
      <c r="K711" s="7">
        <v>4980.0</v>
      </c>
      <c r="L711" s="87" t="s">
        <v>4653</v>
      </c>
      <c r="M711" s="356"/>
      <c r="N711" s="87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>
      <c r="A712" s="7">
        <v>918.0</v>
      </c>
      <c r="B712" s="8">
        <v>332.0</v>
      </c>
      <c r="C712" s="191">
        <v>320259.0</v>
      </c>
      <c r="D712" s="197" t="s">
        <v>1863</v>
      </c>
      <c r="E712" s="197" t="s">
        <v>4654</v>
      </c>
      <c r="F712" s="137"/>
      <c r="G712" s="7" t="s">
        <v>13</v>
      </c>
      <c r="H712" s="7">
        <v>13.0</v>
      </c>
      <c r="I712" s="89" t="s">
        <v>275</v>
      </c>
      <c r="J712" s="137" t="s">
        <v>195</v>
      </c>
      <c r="K712" s="7">
        <v>4980.0</v>
      </c>
      <c r="L712" s="87" t="s">
        <v>4655</v>
      </c>
      <c r="M712" s="356"/>
      <c r="N712" s="87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>
      <c r="A713" s="7">
        <v>919.0</v>
      </c>
      <c r="B713" s="8">
        <v>333.0</v>
      </c>
      <c r="C713" s="191">
        <v>322108.0</v>
      </c>
      <c r="D713" s="197" t="s">
        <v>4656</v>
      </c>
      <c r="E713" s="197" t="s">
        <v>4657</v>
      </c>
      <c r="F713" s="137"/>
      <c r="G713" s="7" t="s">
        <v>13</v>
      </c>
      <c r="H713" s="7">
        <v>13.0</v>
      </c>
      <c r="I713" s="89" t="s">
        <v>194</v>
      </c>
      <c r="J713" s="137" t="s">
        <v>195</v>
      </c>
      <c r="K713" s="7">
        <v>4980.0</v>
      </c>
      <c r="L713" s="87" t="s">
        <v>4658</v>
      </c>
      <c r="M713" s="356"/>
      <c r="N713" s="87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>
      <c r="A714" s="7">
        <v>921.0</v>
      </c>
      <c r="B714" s="8">
        <v>335.0</v>
      </c>
      <c r="C714" s="191">
        <v>314320.0</v>
      </c>
      <c r="D714" s="197" t="s">
        <v>458</v>
      </c>
      <c r="E714" s="197" t="s">
        <v>4660</v>
      </c>
      <c r="F714" s="137"/>
      <c r="G714" s="7" t="s">
        <v>13</v>
      </c>
      <c r="H714" s="7">
        <v>13.0</v>
      </c>
      <c r="I714" s="89" t="s">
        <v>275</v>
      </c>
      <c r="J714" s="137" t="s">
        <v>195</v>
      </c>
      <c r="K714" s="7">
        <v>4980.0</v>
      </c>
      <c r="L714" s="87" t="s">
        <v>4661</v>
      </c>
      <c r="M714" s="356"/>
      <c r="N714" s="87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>
      <c r="A715" s="7">
        <v>922.0</v>
      </c>
      <c r="B715" s="8">
        <v>336.0</v>
      </c>
      <c r="C715" s="191">
        <v>324531.0</v>
      </c>
      <c r="D715" s="197" t="s">
        <v>4662</v>
      </c>
      <c r="E715" s="197" t="s">
        <v>4663</v>
      </c>
      <c r="F715" s="137"/>
      <c r="G715" s="7" t="s">
        <v>13</v>
      </c>
      <c r="H715" s="7">
        <v>13.0</v>
      </c>
      <c r="I715" s="89" t="s">
        <v>4664</v>
      </c>
      <c r="J715" s="137" t="s">
        <v>195</v>
      </c>
      <c r="K715" s="7">
        <v>4980.0</v>
      </c>
      <c r="L715" s="87" t="s">
        <v>4665</v>
      </c>
      <c r="M715" s="356"/>
      <c r="N715" s="87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>
      <c r="A716" s="7">
        <v>923.0</v>
      </c>
      <c r="B716" s="8">
        <v>337.0</v>
      </c>
      <c r="C716" s="191">
        <v>314545.0</v>
      </c>
      <c r="D716" s="197" t="s">
        <v>4666</v>
      </c>
      <c r="E716" s="197" t="s">
        <v>4667</v>
      </c>
      <c r="F716" s="137"/>
      <c r="G716" s="7" t="s">
        <v>13</v>
      </c>
      <c r="H716" s="7">
        <v>13.0</v>
      </c>
      <c r="I716" s="89" t="s">
        <v>1961</v>
      </c>
      <c r="J716" s="137" t="s">
        <v>195</v>
      </c>
      <c r="K716" s="7">
        <v>4980.0</v>
      </c>
      <c r="L716" s="87" t="s">
        <v>4668</v>
      </c>
      <c r="M716" s="356"/>
      <c r="N716" s="87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>
      <c r="A717" s="7">
        <v>926.0</v>
      </c>
      <c r="B717" s="8">
        <v>340.0</v>
      </c>
      <c r="C717" s="191">
        <v>282696.0</v>
      </c>
      <c r="D717" s="197" t="s">
        <v>4671</v>
      </c>
      <c r="E717" s="197" t="s">
        <v>4672</v>
      </c>
      <c r="F717" s="137"/>
      <c r="G717" s="7" t="s">
        <v>13</v>
      </c>
      <c r="H717" s="7">
        <v>13.0</v>
      </c>
      <c r="I717" s="89" t="s">
        <v>194</v>
      </c>
      <c r="J717" s="137" t="s">
        <v>195</v>
      </c>
      <c r="K717" s="7">
        <v>4980.0</v>
      </c>
      <c r="L717" s="87" t="s">
        <v>4673</v>
      </c>
      <c r="M717" s="356"/>
      <c r="N717" s="87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>
      <c r="A718" s="7">
        <v>928.0</v>
      </c>
      <c r="B718" s="8">
        <v>342.0</v>
      </c>
      <c r="C718" s="191">
        <v>278412.0</v>
      </c>
      <c r="D718" s="197" t="s">
        <v>351</v>
      </c>
      <c r="E718" s="197" t="s">
        <v>4675</v>
      </c>
      <c r="F718" s="137"/>
      <c r="G718" s="7" t="s">
        <v>13</v>
      </c>
      <c r="H718" s="7">
        <v>13.0</v>
      </c>
      <c r="I718" s="89" t="s">
        <v>194</v>
      </c>
      <c r="J718" s="137" t="s">
        <v>195</v>
      </c>
      <c r="K718" s="7">
        <v>4980.0</v>
      </c>
      <c r="L718" s="87" t="s">
        <v>4676</v>
      </c>
      <c r="M718" s="356"/>
      <c r="N718" s="87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>
      <c r="A719" s="7">
        <v>929.0</v>
      </c>
      <c r="B719" s="8">
        <v>343.0</v>
      </c>
      <c r="C719" s="191">
        <v>280667.0</v>
      </c>
      <c r="D719" s="197" t="s">
        <v>4677</v>
      </c>
      <c r="E719" s="197" t="s">
        <v>4678</v>
      </c>
      <c r="F719" s="137"/>
      <c r="G719" s="7" t="s">
        <v>13</v>
      </c>
      <c r="H719" s="7">
        <v>13.0</v>
      </c>
      <c r="I719" s="89" t="s">
        <v>56</v>
      </c>
      <c r="J719" s="137" t="s">
        <v>195</v>
      </c>
      <c r="K719" s="7">
        <v>4980.0</v>
      </c>
      <c r="L719" s="87" t="s">
        <v>4679</v>
      </c>
      <c r="M719" s="89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>
      <c r="A720" s="7">
        <v>931.0</v>
      </c>
      <c r="B720" s="8">
        <v>345.0</v>
      </c>
      <c r="C720" s="191">
        <v>299094.0</v>
      </c>
      <c r="D720" s="197" t="s">
        <v>4681</v>
      </c>
      <c r="E720" s="197" t="s">
        <v>4682</v>
      </c>
      <c r="F720" s="137"/>
      <c r="G720" s="7" t="s">
        <v>22</v>
      </c>
      <c r="H720" s="7">
        <v>13.0</v>
      </c>
      <c r="I720" s="89" t="s">
        <v>194</v>
      </c>
      <c r="J720" s="137" t="s">
        <v>195</v>
      </c>
      <c r="K720" s="7">
        <v>4980.0</v>
      </c>
      <c r="L720" s="87" t="s">
        <v>4683</v>
      </c>
      <c r="M720" s="89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>
      <c r="A721" s="7">
        <v>932.0</v>
      </c>
      <c r="B721" s="8">
        <v>346.0</v>
      </c>
      <c r="C721" s="191">
        <v>294067.0</v>
      </c>
      <c r="D721" s="197" t="s">
        <v>4684</v>
      </c>
      <c r="E721" s="197" t="s">
        <v>4685</v>
      </c>
      <c r="F721" s="137"/>
      <c r="G721" s="7" t="s">
        <v>22</v>
      </c>
      <c r="H721" s="7">
        <v>13.0</v>
      </c>
      <c r="I721" s="89" t="s">
        <v>239</v>
      </c>
      <c r="J721" s="137" t="s">
        <v>195</v>
      </c>
      <c r="K721" s="7">
        <v>4980.0</v>
      </c>
      <c r="L721" s="249" t="s">
        <v>4686</v>
      </c>
      <c r="M721" s="89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>
      <c r="A722" s="7">
        <v>933.0</v>
      </c>
      <c r="B722" s="8">
        <v>347.0</v>
      </c>
      <c r="C722" s="191">
        <v>280532.0</v>
      </c>
      <c r="D722" s="197" t="s">
        <v>4687</v>
      </c>
      <c r="E722" s="197" t="s">
        <v>4688</v>
      </c>
      <c r="F722" s="137"/>
      <c r="G722" s="7" t="s">
        <v>22</v>
      </c>
      <c r="H722" s="7">
        <v>13.0</v>
      </c>
      <c r="I722" s="89" t="s">
        <v>194</v>
      </c>
      <c r="J722" s="137" t="s">
        <v>195</v>
      </c>
      <c r="K722" s="7">
        <v>4980.0</v>
      </c>
      <c r="L722" s="249" t="s">
        <v>4689</v>
      </c>
      <c r="M722" s="89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>
      <c r="A723" s="7">
        <v>934.0</v>
      </c>
      <c r="B723" s="8">
        <v>348.0</v>
      </c>
      <c r="C723" s="191">
        <v>312919.0</v>
      </c>
      <c r="D723" s="197" t="s">
        <v>773</v>
      </c>
      <c r="E723" s="197" t="s">
        <v>4690</v>
      </c>
      <c r="F723" s="137"/>
      <c r="G723" s="7" t="s">
        <v>22</v>
      </c>
      <c r="H723" s="7">
        <v>13.0</v>
      </c>
      <c r="I723" s="89" t="s">
        <v>194</v>
      </c>
      <c r="J723" s="137" t="s">
        <v>195</v>
      </c>
      <c r="K723" s="7">
        <v>4980.0</v>
      </c>
      <c r="L723" s="87" t="s">
        <v>4691</v>
      </c>
      <c r="M723" s="89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>
      <c r="A724" s="7">
        <v>935.0</v>
      </c>
      <c r="B724" s="8">
        <v>349.0</v>
      </c>
      <c r="C724" s="191">
        <v>321828.0</v>
      </c>
      <c r="D724" s="197" t="s">
        <v>4692</v>
      </c>
      <c r="E724" s="197" t="s">
        <v>4693</v>
      </c>
      <c r="F724" s="137"/>
      <c r="G724" s="7" t="s">
        <v>22</v>
      </c>
      <c r="H724" s="7">
        <v>13.0</v>
      </c>
      <c r="I724" s="89" t="s">
        <v>194</v>
      </c>
      <c r="J724" s="137" t="s">
        <v>195</v>
      </c>
      <c r="K724" s="7">
        <v>4980.0</v>
      </c>
      <c r="L724" s="87" t="s">
        <v>4694</v>
      </c>
      <c r="M724" s="89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>
      <c r="A725" s="7">
        <v>936.0</v>
      </c>
      <c r="B725" s="8">
        <v>350.0</v>
      </c>
      <c r="C725" s="191">
        <v>323568.0</v>
      </c>
      <c r="D725" s="197" t="s">
        <v>4695</v>
      </c>
      <c r="E725" s="197" t="s">
        <v>4696</v>
      </c>
      <c r="F725" s="137"/>
      <c r="G725" s="7" t="s">
        <v>22</v>
      </c>
      <c r="H725" s="7">
        <v>13.0</v>
      </c>
      <c r="I725" s="89" t="s">
        <v>275</v>
      </c>
      <c r="J725" s="137" t="s">
        <v>195</v>
      </c>
      <c r="K725" s="7">
        <v>4980.0</v>
      </c>
      <c r="L725" s="87" t="s">
        <v>4697</v>
      </c>
      <c r="M725" s="89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>
      <c r="A726" s="7">
        <v>937.0</v>
      </c>
      <c r="B726" s="8">
        <v>351.0</v>
      </c>
      <c r="C726" s="191">
        <v>317587.0</v>
      </c>
      <c r="D726" s="197" t="s">
        <v>4698</v>
      </c>
      <c r="E726" s="197" t="s">
        <v>4699</v>
      </c>
      <c r="F726" s="137"/>
      <c r="G726" s="7" t="s">
        <v>22</v>
      </c>
      <c r="H726" s="7">
        <v>13.0</v>
      </c>
      <c r="I726" s="89" t="s">
        <v>4700</v>
      </c>
      <c r="J726" s="137" t="s">
        <v>195</v>
      </c>
      <c r="K726" s="7">
        <v>4980.0</v>
      </c>
      <c r="L726" s="87" t="s">
        <v>4701</v>
      </c>
      <c r="M726" s="89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>
      <c r="A727" s="7">
        <v>938.0</v>
      </c>
      <c r="B727" s="8">
        <v>352.0</v>
      </c>
      <c r="C727" s="191">
        <v>287389.0</v>
      </c>
      <c r="D727" s="197" t="s">
        <v>4702</v>
      </c>
      <c r="E727" s="197" t="s">
        <v>4703</v>
      </c>
      <c r="F727" s="137"/>
      <c r="G727" s="7" t="s">
        <v>22</v>
      </c>
      <c r="H727" s="7">
        <v>13.0</v>
      </c>
      <c r="I727" s="89" t="s">
        <v>731</v>
      </c>
      <c r="J727" s="137" t="s">
        <v>195</v>
      </c>
      <c r="K727" s="7">
        <v>4980.0</v>
      </c>
      <c r="L727" s="87" t="s">
        <v>4704</v>
      </c>
      <c r="M727" s="89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>
      <c r="A728" s="7">
        <v>939.0</v>
      </c>
      <c r="B728" s="8">
        <v>353.0</v>
      </c>
      <c r="C728" s="191">
        <v>321235.0</v>
      </c>
      <c r="D728" s="197" t="s">
        <v>2418</v>
      </c>
      <c r="E728" s="197" t="s">
        <v>4705</v>
      </c>
      <c r="F728" s="137"/>
      <c r="G728" s="7" t="s">
        <v>22</v>
      </c>
      <c r="H728" s="7">
        <v>13.0</v>
      </c>
      <c r="I728" s="89" t="s">
        <v>525</v>
      </c>
      <c r="J728" s="137" t="s">
        <v>195</v>
      </c>
      <c r="K728" s="7">
        <v>4980.0</v>
      </c>
      <c r="L728" s="87" t="s">
        <v>4706</v>
      </c>
      <c r="M728" s="89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>
      <c r="A729" s="7">
        <v>940.0</v>
      </c>
      <c r="B729" s="8">
        <v>354.0</v>
      </c>
      <c r="C729" s="191">
        <v>318164.0</v>
      </c>
      <c r="D729" s="197" t="s">
        <v>856</v>
      </c>
      <c r="E729" s="197" t="s">
        <v>4707</v>
      </c>
      <c r="F729" s="137"/>
      <c r="G729" s="7" t="s">
        <v>22</v>
      </c>
      <c r="H729" s="7">
        <v>13.0</v>
      </c>
      <c r="I729" s="89" t="s">
        <v>194</v>
      </c>
      <c r="J729" s="137" t="s">
        <v>195</v>
      </c>
      <c r="K729" s="7">
        <v>4980.0</v>
      </c>
      <c r="L729" s="87" t="s">
        <v>4708</v>
      </c>
      <c r="M729" s="89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>
      <c r="A730" s="7">
        <v>941.0</v>
      </c>
      <c r="B730" s="8">
        <v>355.0</v>
      </c>
      <c r="C730" s="191">
        <v>330479.0</v>
      </c>
      <c r="D730" s="197" t="s">
        <v>4709</v>
      </c>
      <c r="E730" s="197" t="s">
        <v>4710</v>
      </c>
      <c r="F730" s="137"/>
      <c r="G730" s="7" t="s">
        <v>22</v>
      </c>
      <c r="H730" s="7">
        <v>13.0</v>
      </c>
      <c r="I730" s="89" t="s">
        <v>61</v>
      </c>
      <c r="J730" s="137" t="s">
        <v>195</v>
      </c>
      <c r="K730" s="7">
        <v>4980.0</v>
      </c>
      <c r="L730" s="249" t="s">
        <v>4711</v>
      </c>
      <c r="M730" s="89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>
      <c r="A731" s="7">
        <v>942.0</v>
      </c>
      <c r="B731" s="8">
        <v>356.0</v>
      </c>
      <c r="C731" s="191">
        <v>323678.0</v>
      </c>
      <c r="D731" s="197" t="s">
        <v>1584</v>
      </c>
      <c r="E731" s="197" t="s">
        <v>4162</v>
      </c>
      <c r="F731" s="137"/>
      <c r="G731" s="7" t="s">
        <v>22</v>
      </c>
      <c r="H731" s="7">
        <v>13.0</v>
      </c>
      <c r="I731" s="89" t="s">
        <v>194</v>
      </c>
      <c r="J731" s="137" t="s">
        <v>195</v>
      </c>
      <c r="K731" s="7">
        <v>4980.0</v>
      </c>
      <c r="L731" s="87" t="s">
        <v>4712</v>
      </c>
      <c r="M731" s="89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>
      <c r="A732" s="7">
        <v>943.0</v>
      </c>
      <c r="B732" s="8">
        <v>357.0</v>
      </c>
      <c r="C732" s="191">
        <v>323216.0</v>
      </c>
      <c r="D732" s="197" t="s">
        <v>476</v>
      </c>
      <c r="E732" s="197" t="s">
        <v>4713</v>
      </c>
      <c r="F732" s="137"/>
      <c r="G732" s="7" t="s">
        <v>22</v>
      </c>
      <c r="H732" s="7">
        <v>13.0</v>
      </c>
      <c r="I732" s="89" t="s">
        <v>900</v>
      </c>
      <c r="J732" s="137" t="s">
        <v>195</v>
      </c>
      <c r="K732" s="7">
        <v>4980.0</v>
      </c>
      <c r="L732" s="87" t="s">
        <v>4714</v>
      </c>
      <c r="M732" s="89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>
      <c r="A733" s="7">
        <v>944.0</v>
      </c>
      <c r="B733" s="8">
        <v>358.0</v>
      </c>
      <c r="C733" s="191">
        <v>321728.0</v>
      </c>
      <c r="D733" s="197" t="s">
        <v>4715</v>
      </c>
      <c r="E733" s="197" t="s">
        <v>4716</v>
      </c>
      <c r="F733" s="137"/>
      <c r="G733" s="7" t="s">
        <v>22</v>
      </c>
      <c r="H733" s="7">
        <v>13.0</v>
      </c>
      <c r="I733" s="89" t="s">
        <v>56</v>
      </c>
      <c r="J733" s="137" t="s">
        <v>195</v>
      </c>
      <c r="K733" s="7">
        <v>4980.0</v>
      </c>
      <c r="L733" s="87" t="s">
        <v>4717</v>
      </c>
      <c r="M733" s="89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>
      <c r="A734" s="7">
        <v>946.0</v>
      </c>
      <c r="B734" s="8">
        <v>360.0</v>
      </c>
      <c r="C734" s="191">
        <v>314100.0</v>
      </c>
      <c r="D734" s="197" t="s">
        <v>4719</v>
      </c>
      <c r="E734" s="197" t="s">
        <v>4720</v>
      </c>
      <c r="F734" s="137"/>
      <c r="G734" s="7" t="s">
        <v>22</v>
      </c>
      <c r="H734" s="7">
        <v>13.0</v>
      </c>
      <c r="I734" s="89" t="s">
        <v>194</v>
      </c>
      <c r="J734" s="137" t="s">
        <v>195</v>
      </c>
      <c r="K734" s="7">
        <v>4980.0</v>
      </c>
      <c r="L734" s="87" t="s">
        <v>4721</v>
      </c>
      <c r="M734" s="89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>
      <c r="A735" s="7">
        <v>947.0</v>
      </c>
      <c r="B735" s="8">
        <v>361.0</v>
      </c>
      <c r="C735" s="191">
        <v>329716.0</v>
      </c>
      <c r="D735" s="197" t="s">
        <v>1898</v>
      </c>
      <c r="E735" s="197" t="s">
        <v>4722</v>
      </c>
      <c r="F735" s="137"/>
      <c r="G735" s="7" t="s">
        <v>22</v>
      </c>
      <c r="H735" s="7">
        <v>13.0</v>
      </c>
      <c r="I735" s="89" t="s">
        <v>194</v>
      </c>
      <c r="J735" s="137" t="s">
        <v>195</v>
      </c>
      <c r="K735" s="7">
        <v>4980.0</v>
      </c>
      <c r="L735" s="87" t="s">
        <v>4723</v>
      </c>
      <c r="M735" s="89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>
      <c r="A736" s="7">
        <v>948.0</v>
      </c>
      <c r="B736" s="8">
        <v>362.0</v>
      </c>
      <c r="C736" s="191">
        <v>313006.0</v>
      </c>
      <c r="D736" s="197" t="s">
        <v>4724</v>
      </c>
      <c r="E736" s="197" t="s">
        <v>4725</v>
      </c>
      <c r="F736" s="137"/>
      <c r="G736" s="7" t="s">
        <v>22</v>
      </c>
      <c r="H736" s="7">
        <v>13.0</v>
      </c>
      <c r="I736" s="89" t="s">
        <v>232</v>
      </c>
      <c r="J736" s="137" t="s">
        <v>195</v>
      </c>
      <c r="K736" s="7">
        <v>4980.0</v>
      </c>
      <c r="L736" s="87" t="s">
        <v>4726</v>
      </c>
      <c r="M736" s="89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>
      <c r="A737" s="7">
        <v>950.0</v>
      </c>
      <c r="B737" s="8">
        <v>364.0</v>
      </c>
      <c r="C737" s="191">
        <v>316779.0</v>
      </c>
      <c r="D737" s="197" t="s">
        <v>4728</v>
      </c>
      <c r="E737" s="197" t="s">
        <v>4729</v>
      </c>
      <c r="F737" s="137"/>
      <c r="G737" s="7" t="s">
        <v>22</v>
      </c>
      <c r="H737" s="7">
        <v>13.0</v>
      </c>
      <c r="I737" s="89" t="s">
        <v>275</v>
      </c>
      <c r="J737" s="137" t="s">
        <v>195</v>
      </c>
      <c r="K737" s="7">
        <v>4980.0</v>
      </c>
      <c r="L737" s="87" t="s">
        <v>4730</v>
      </c>
      <c r="M737" s="89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>
      <c r="A738" s="7">
        <v>951.0</v>
      </c>
      <c r="B738" s="8">
        <v>365.0</v>
      </c>
      <c r="C738" s="191">
        <v>265520.0</v>
      </c>
      <c r="D738" s="197" t="s">
        <v>1029</v>
      </c>
      <c r="E738" s="197" t="s">
        <v>4731</v>
      </c>
      <c r="F738" s="137"/>
      <c r="G738" s="7" t="s">
        <v>22</v>
      </c>
      <c r="H738" s="7">
        <v>13.0</v>
      </c>
      <c r="I738" s="89" t="s">
        <v>727</v>
      </c>
      <c r="J738" s="137" t="s">
        <v>195</v>
      </c>
      <c r="K738" s="7">
        <v>4980.0</v>
      </c>
      <c r="L738" s="249" t="s">
        <v>4732</v>
      </c>
      <c r="M738" s="89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>
      <c r="A739" s="7">
        <v>952.0</v>
      </c>
      <c r="B739" s="8">
        <v>366.0</v>
      </c>
      <c r="C739" s="191">
        <v>329649.0</v>
      </c>
      <c r="D739" s="197" t="s">
        <v>4733</v>
      </c>
      <c r="E739" s="197" t="s">
        <v>4734</v>
      </c>
      <c r="F739" s="137"/>
      <c r="G739" s="7" t="s">
        <v>22</v>
      </c>
      <c r="H739" s="7">
        <v>13.0</v>
      </c>
      <c r="I739" s="89" t="s">
        <v>1961</v>
      </c>
      <c r="J739" s="137" t="s">
        <v>195</v>
      </c>
      <c r="K739" s="7">
        <v>4980.0</v>
      </c>
      <c r="L739" s="87" t="s">
        <v>4735</v>
      </c>
      <c r="M739" s="89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>
      <c r="A740" s="7">
        <v>953.0</v>
      </c>
      <c r="B740" s="8">
        <v>367.0</v>
      </c>
      <c r="C740" s="191">
        <v>298654.0</v>
      </c>
      <c r="D740" s="197" t="s">
        <v>502</v>
      </c>
      <c r="E740" s="197" t="s">
        <v>4736</v>
      </c>
      <c r="F740" s="137"/>
      <c r="G740" s="7" t="s">
        <v>22</v>
      </c>
      <c r="H740" s="7">
        <v>13.0</v>
      </c>
      <c r="I740" s="89" t="s">
        <v>56</v>
      </c>
      <c r="J740" s="137" t="s">
        <v>195</v>
      </c>
      <c r="K740" s="7">
        <v>4980.0</v>
      </c>
      <c r="L740" s="87" t="s">
        <v>4737</v>
      </c>
      <c r="M740" s="89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>
      <c r="A741" s="7">
        <v>954.0</v>
      </c>
      <c r="B741" s="8">
        <v>368.0</v>
      </c>
      <c r="C741" s="191">
        <v>290577.0</v>
      </c>
      <c r="D741" s="197" t="s">
        <v>258</v>
      </c>
      <c r="E741" s="197" t="s">
        <v>4738</v>
      </c>
      <c r="F741" s="137"/>
      <c r="G741" s="7" t="s">
        <v>22</v>
      </c>
      <c r="H741" s="7">
        <v>13.0</v>
      </c>
      <c r="I741" s="140" t="s">
        <v>511</v>
      </c>
      <c r="J741" s="137" t="s">
        <v>195</v>
      </c>
      <c r="K741" s="7">
        <v>4980.0</v>
      </c>
      <c r="L741" s="87" t="s">
        <v>4739</v>
      </c>
      <c r="M741" s="89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>
      <c r="A742" s="7">
        <v>955.0</v>
      </c>
      <c r="B742" s="8">
        <v>369.0</v>
      </c>
      <c r="C742" s="191">
        <v>330922.0</v>
      </c>
      <c r="D742" s="197" t="s">
        <v>1110</v>
      </c>
      <c r="E742" s="197" t="s">
        <v>4740</v>
      </c>
      <c r="F742" s="137"/>
      <c r="G742" s="7" t="s">
        <v>22</v>
      </c>
      <c r="H742" s="7">
        <v>13.0</v>
      </c>
      <c r="I742" s="89" t="s">
        <v>1961</v>
      </c>
      <c r="J742" s="137" t="s">
        <v>195</v>
      </c>
      <c r="K742" s="7">
        <v>4980.0</v>
      </c>
      <c r="L742" s="87" t="s">
        <v>4741</v>
      </c>
      <c r="M742" s="89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>
      <c r="A743" s="7">
        <v>957.0</v>
      </c>
      <c r="B743" s="8">
        <v>371.0</v>
      </c>
      <c r="C743" s="191">
        <v>327667.0</v>
      </c>
      <c r="D743" s="197" t="s">
        <v>4743</v>
      </c>
      <c r="E743" s="197" t="s">
        <v>4744</v>
      </c>
      <c r="F743" s="137"/>
      <c r="G743" s="7" t="s">
        <v>22</v>
      </c>
      <c r="H743" s="7">
        <v>13.0</v>
      </c>
      <c r="I743" s="140" t="s">
        <v>511</v>
      </c>
      <c r="J743" s="137" t="s">
        <v>195</v>
      </c>
      <c r="K743" s="7">
        <v>4980.0</v>
      </c>
      <c r="L743" s="249" t="s">
        <v>4745</v>
      </c>
      <c r="M743" s="89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>
      <c r="A744" s="7">
        <v>959.0</v>
      </c>
      <c r="B744" s="8">
        <v>373.0</v>
      </c>
      <c r="C744" s="191">
        <v>289836.0</v>
      </c>
      <c r="D744" s="197" t="s">
        <v>4747</v>
      </c>
      <c r="E744" s="197" t="s">
        <v>4748</v>
      </c>
      <c r="F744" s="137"/>
      <c r="G744" s="7" t="s">
        <v>22</v>
      </c>
      <c r="H744" s="7">
        <v>13.0</v>
      </c>
      <c r="I744" s="89" t="s">
        <v>205</v>
      </c>
      <c r="J744" s="137" t="s">
        <v>195</v>
      </c>
      <c r="K744" s="7">
        <v>4980.0</v>
      </c>
      <c r="L744" s="87" t="s">
        <v>4749</v>
      </c>
      <c r="M744" s="89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>
      <c r="A745" s="7">
        <v>960.0</v>
      </c>
      <c r="B745" s="8">
        <v>374.0</v>
      </c>
      <c r="C745" s="191">
        <v>332684.0</v>
      </c>
      <c r="D745" s="197" t="s">
        <v>1854</v>
      </c>
      <c r="E745" s="197" t="s">
        <v>4750</v>
      </c>
      <c r="F745" s="137"/>
      <c r="G745" s="7" t="s">
        <v>22</v>
      </c>
      <c r="H745" s="7">
        <v>13.0</v>
      </c>
      <c r="I745" s="89" t="s">
        <v>194</v>
      </c>
      <c r="J745" s="137" t="s">
        <v>195</v>
      </c>
      <c r="K745" s="7">
        <v>4980.0</v>
      </c>
      <c r="L745" s="87" t="s">
        <v>4751</v>
      </c>
      <c r="M745" s="89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>
      <c r="A746" s="7">
        <v>961.0</v>
      </c>
      <c r="B746" s="8">
        <v>375.0</v>
      </c>
      <c r="C746" s="191">
        <v>320541.0</v>
      </c>
      <c r="D746" s="197" t="s">
        <v>773</v>
      </c>
      <c r="E746" s="197" t="s">
        <v>4752</v>
      </c>
      <c r="F746" s="137"/>
      <c r="G746" s="7" t="s">
        <v>22</v>
      </c>
      <c r="H746" s="7">
        <v>13.0</v>
      </c>
      <c r="I746" s="89" t="s">
        <v>900</v>
      </c>
      <c r="J746" s="137" t="s">
        <v>195</v>
      </c>
      <c r="K746" s="7">
        <v>4980.0</v>
      </c>
      <c r="L746" s="87" t="s">
        <v>4753</v>
      </c>
      <c r="M746" s="89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>
      <c r="A747" s="7">
        <v>962.0</v>
      </c>
      <c r="B747" s="8">
        <v>376.0</v>
      </c>
      <c r="C747" s="191">
        <v>314713.0</v>
      </c>
      <c r="D747" s="197" t="s">
        <v>1503</v>
      </c>
      <c r="E747" s="197" t="s">
        <v>4754</v>
      </c>
      <c r="F747" s="137"/>
      <c r="G747" s="7" t="s">
        <v>22</v>
      </c>
      <c r="H747" s="7">
        <v>13.0</v>
      </c>
      <c r="I747" s="89" t="s">
        <v>194</v>
      </c>
      <c r="J747" s="137" t="s">
        <v>195</v>
      </c>
      <c r="K747" s="7">
        <v>4980.0</v>
      </c>
      <c r="L747" s="87" t="s">
        <v>4755</v>
      </c>
      <c r="M747" s="89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>
      <c r="A748" s="7">
        <v>963.0</v>
      </c>
      <c r="B748" s="8">
        <v>377.0</v>
      </c>
      <c r="C748" s="191">
        <v>295615.0</v>
      </c>
      <c r="D748" s="197" t="s">
        <v>4756</v>
      </c>
      <c r="E748" s="197" t="s">
        <v>4757</v>
      </c>
      <c r="F748" s="137"/>
      <c r="G748" s="7" t="s">
        <v>22</v>
      </c>
      <c r="H748" s="7">
        <v>13.0</v>
      </c>
      <c r="I748" s="89" t="s">
        <v>56</v>
      </c>
      <c r="J748" s="137" t="s">
        <v>195</v>
      </c>
      <c r="K748" s="7">
        <v>4980.0</v>
      </c>
      <c r="L748" s="87" t="s">
        <v>4758</v>
      </c>
      <c r="M748" s="89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>
      <c r="A749" s="7">
        <v>964.0</v>
      </c>
      <c r="B749" s="8">
        <v>378.0</v>
      </c>
      <c r="C749" s="191">
        <v>294235.0</v>
      </c>
      <c r="D749" s="197" t="s">
        <v>4759</v>
      </c>
      <c r="E749" s="197" t="s">
        <v>4760</v>
      </c>
      <c r="F749" s="137"/>
      <c r="G749" s="7" t="s">
        <v>22</v>
      </c>
      <c r="H749" s="7">
        <v>13.0</v>
      </c>
      <c r="I749" s="140" t="s">
        <v>511</v>
      </c>
      <c r="J749" s="137" t="s">
        <v>195</v>
      </c>
      <c r="K749" s="7">
        <v>4980.0</v>
      </c>
      <c r="L749" s="87" t="s">
        <v>4761</v>
      </c>
      <c r="M749" s="89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>
      <c r="A750" s="7">
        <v>965.0</v>
      </c>
      <c r="B750" s="8">
        <v>379.0</v>
      </c>
      <c r="C750" s="191">
        <v>320832.0</v>
      </c>
      <c r="D750" s="197" t="s">
        <v>1774</v>
      </c>
      <c r="E750" s="197" t="s">
        <v>4762</v>
      </c>
      <c r="F750" s="137"/>
      <c r="G750" s="7" t="s">
        <v>22</v>
      </c>
      <c r="H750" s="7">
        <v>13.0</v>
      </c>
      <c r="I750" s="89" t="s">
        <v>64</v>
      </c>
      <c r="J750" s="137" t="s">
        <v>195</v>
      </c>
      <c r="K750" s="7">
        <v>4980.0</v>
      </c>
      <c r="L750" s="87" t="s">
        <v>4763</v>
      </c>
      <c r="M750" s="89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>
      <c r="A751" s="7">
        <v>966.0</v>
      </c>
      <c r="B751" s="8">
        <v>380.0</v>
      </c>
      <c r="C751" s="191">
        <v>321406.0</v>
      </c>
      <c r="D751" s="197" t="s">
        <v>23</v>
      </c>
      <c r="E751" s="197" t="s">
        <v>4764</v>
      </c>
      <c r="F751" s="137"/>
      <c r="G751" s="7" t="s">
        <v>22</v>
      </c>
      <c r="H751" s="7">
        <v>13.0</v>
      </c>
      <c r="I751" s="89" t="s">
        <v>239</v>
      </c>
      <c r="J751" s="137" t="s">
        <v>195</v>
      </c>
      <c r="K751" s="7">
        <v>4980.0</v>
      </c>
      <c r="L751" s="87" t="s">
        <v>4765</v>
      </c>
      <c r="M751" s="89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>
      <c r="A752" s="7">
        <v>967.0</v>
      </c>
      <c r="B752" s="8">
        <v>381.0</v>
      </c>
      <c r="C752" s="191">
        <v>314319.0</v>
      </c>
      <c r="D752" s="197" t="s">
        <v>4766</v>
      </c>
      <c r="E752" s="197" t="s">
        <v>4767</v>
      </c>
      <c r="F752" s="137"/>
      <c r="G752" s="7" t="s">
        <v>22</v>
      </c>
      <c r="H752" s="7">
        <v>13.0</v>
      </c>
      <c r="I752" s="89" t="s">
        <v>194</v>
      </c>
      <c r="J752" s="137" t="s">
        <v>195</v>
      </c>
      <c r="K752" s="7">
        <v>4980.0</v>
      </c>
      <c r="L752" s="87" t="s">
        <v>4768</v>
      </c>
      <c r="M752" s="89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>
      <c r="A753" s="7">
        <v>968.0</v>
      </c>
      <c r="B753" s="8">
        <v>382.0</v>
      </c>
      <c r="C753" s="191">
        <v>322086.0</v>
      </c>
      <c r="D753" s="197" t="s">
        <v>4769</v>
      </c>
      <c r="E753" s="197" t="s">
        <v>4657</v>
      </c>
      <c r="F753" s="137"/>
      <c r="G753" s="7" t="s">
        <v>22</v>
      </c>
      <c r="H753" s="7">
        <v>13.0</v>
      </c>
      <c r="I753" s="89" t="s">
        <v>727</v>
      </c>
      <c r="J753" s="137" t="s">
        <v>195</v>
      </c>
      <c r="K753" s="7">
        <v>4980.0</v>
      </c>
      <c r="L753" s="87" t="s">
        <v>4770</v>
      </c>
      <c r="M753" s="89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>
      <c r="A754" s="7">
        <v>969.0</v>
      </c>
      <c r="B754" s="8">
        <v>383.0</v>
      </c>
      <c r="C754" s="191">
        <v>316909.0</v>
      </c>
      <c r="D754" s="197" t="s">
        <v>4771</v>
      </c>
      <c r="E754" s="197" t="s">
        <v>4772</v>
      </c>
      <c r="F754" s="137"/>
      <c r="G754" s="7" t="s">
        <v>22</v>
      </c>
      <c r="H754" s="7">
        <v>13.0</v>
      </c>
      <c r="I754" s="89" t="s">
        <v>275</v>
      </c>
      <c r="J754" s="137" t="s">
        <v>195</v>
      </c>
      <c r="K754" s="7">
        <v>4980.0</v>
      </c>
      <c r="L754" s="87" t="s">
        <v>4773</v>
      </c>
      <c r="M754" s="89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>
      <c r="A755" s="7">
        <v>970.0</v>
      </c>
      <c r="B755" s="8">
        <v>384.0</v>
      </c>
      <c r="C755" s="191">
        <v>313004.0</v>
      </c>
      <c r="D755" s="197" t="s">
        <v>480</v>
      </c>
      <c r="E755" s="197" t="s">
        <v>4774</v>
      </c>
      <c r="F755" s="137"/>
      <c r="G755" s="7" t="s">
        <v>22</v>
      </c>
      <c r="H755" s="7">
        <v>13.0</v>
      </c>
      <c r="I755" s="89" t="s">
        <v>727</v>
      </c>
      <c r="J755" s="137" t="s">
        <v>195</v>
      </c>
      <c r="K755" s="7">
        <v>4980.0</v>
      </c>
      <c r="L755" s="87" t="s">
        <v>4775</v>
      </c>
      <c r="M755" s="89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>
      <c r="A756" s="7">
        <v>971.0</v>
      </c>
      <c r="B756" s="8">
        <v>385.0</v>
      </c>
      <c r="C756" s="191">
        <v>293667.0</v>
      </c>
      <c r="D756" s="197" t="s">
        <v>212</v>
      </c>
      <c r="E756" s="197" t="s">
        <v>4776</v>
      </c>
      <c r="F756" s="137"/>
      <c r="G756" s="7" t="s">
        <v>22</v>
      </c>
      <c r="H756" s="7">
        <v>13.0</v>
      </c>
      <c r="I756" s="89" t="s">
        <v>56</v>
      </c>
      <c r="J756" s="137" t="s">
        <v>195</v>
      </c>
      <c r="K756" s="7">
        <v>4980.0</v>
      </c>
      <c r="L756" s="87" t="s">
        <v>4777</v>
      </c>
      <c r="M756" s="89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>
      <c r="A757" s="7">
        <v>972.0</v>
      </c>
      <c r="B757" s="8">
        <v>386.0</v>
      </c>
      <c r="C757" s="191">
        <v>316100.0</v>
      </c>
      <c r="D757" s="197" t="s">
        <v>4778</v>
      </c>
      <c r="E757" s="197" t="s">
        <v>4779</v>
      </c>
      <c r="F757" s="137"/>
      <c r="G757" s="7" t="s">
        <v>22</v>
      </c>
      <c r="H757" s="7">
        <v>13.0</v>
      </c>
      <c r="I757" s="89" t="s">
        <v>3062</v>
      </c>
      <c r="J757" s="137" t="s">
        <v>195</v>
      </c>
      <c r="K757" s="7">
        <v>4980.0</v>
      </c>
      <c r="L757" s="87" t="s">
        <v>4780</v>
      </c>
      <c r="M757" s="89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>
      <c r="A758" s="7">
        <v>973.0</v>
      </c>
      <c r="B758" s="8">
        <v>387.0</v>
      </c>
      <c r="C758" s="191">
        <v>330110.0</v>
      </c>
      <c r="D758" s="197" t="s">
        <v>4781</v>
      </c>
      <c r="E758" s="197" t="s">
        <v>4782</v>
      </c>
      <c r="F758" s="137"/>
      <c r="G758" s="7" t="s">
        <v>22</v>
      </c>
      <c r="H758" s="7">
        <v>13.0</v>
      </c>
      <c r="I758" s="89" t="s">
        <v>205</v>
      </c>
      <c r="J758" s="137" t="s">
        <v>195</v>
      </c>
      <c r="K758" s="7">
        <v>4980.0</v>
      </c>
      <c r="L758" s="249" t="s">
        <v>4783</v>
      </c>
      <c r="M758" s="89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>
      <c r="A759" s="7">
        <v>974.0</v>
      </c>
      <c r="B759" s="8">
        <v>388.0</v>
      </c>
      <c r="C759" s="191">
        <v>316598.0</v>
      </c>
      <c r="D759" s="197" t="s">
        <v>4784</v>
      </c>
      <c r="E759" s="197" t="s">
        <v>4785</v>
      </c>
      <c r="F759" s="137"/>
      <c r="G759" s="7" t="s">
        <v>22</v>
      </c>
      <c r="H759" s="7">
        <v>13.0</v>
      </c>
      <c r="I759" s="89" t="s">
        <v>158</v>
      </c>
      <c r="J759" s="137" t="s">
        <v>195</v>
      </c>
      <c r="K759" s="7">
        <v>4980.0</v>
      </c>
      <c r="L759" s="249" t="s">
        <v>4786</v>
      </c>
      <c r="M759" s="89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>
      <c r="A760" s="7">
        <v>975.0</v>
      </c>
      <c r="B760" s="8">
        <v>389.0</v>
      </c>
      <c r="C760" s="191">
        <v>331937.0</v>
      </c>
      <c r="D760" s="197" t="s">
        <v>1033</v>
      </c>
      <c r="E760" s="197" t="s">
        <v>4787</v>
      </c>
      <c r="F760" s="137"/>
      <c r="G760" s="7" t="s">
        <v>22</v>
      </c>
      <c r="H760" s="7">
        <v>13.0</v>
      </c>
      <c r="I760" s="89" t="s">
        <v>1939</v>
      </c>
      <c r="J760" s="137" t="s">
        <v>195</v>
      </c>
      <c r="K760" s="7">
        <v>4980.0</v>
      </c>
      <c r="L760" s="87" t="s">
        <v>4788</v>
      </c>
      <c r="M760" s="89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>
      <c r="A761" s="7">
        <v>976.0</v>
      </c>
      <c r="B761" s="8">
        <v>390.0</v>
      </c>
      <c r="C761" s="191">
        <v>329996.0</v>
      </c>
      <c r="D761" s="197" t="s">
        <v>1739</v>
      </c>
      <c r="E761" s="197" t="s">
        <v>4789</v>
      </c>
      <c r="F761" s="137"/>
      <c r="G761" s="7" t="s">
        <v>22</v>
      </c>
      <c r="H761" s="7">
        <v>13.0</v>
      </c>
      <c r="I761" s="89" t="s">
        <v>201</v>
      </c>
      <c r="J761" s="137" t="s">
        <v>195</v>
      </c>
      <c r="K761" s="7">
        <v>4980.0</v>
      </c>
      <c r="L761" s="87" t="s">
        <v>4790</v>
      </c>
      <c r="M761" s="89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>
      <c r="A762" s="7">
        <v>977.0</v>
      </c>
      <c r="B762" s="8">
        <v>391.0</v>
      </c>
      <c r="C762" s="191">
        <v>324969.0</v>
      </c>
      <c r="D762" s="197" t="s">
        <v>3993</v>
      </c>
      <c r="E762" s="197" t="s">
        <v>4791</v>
      </c>
      <c r="F762" s="137"/>
      <c r="G762" s="7" t="s">
        <v>22</v>
      </c>
      <c r="H762" s="7">
        <v>13.0</v>
      </c>
      <c r="I762" s="89" t="s">
        <v>205</v>
      </c>
      <c r="J762" s="137" t="s">
        <v>195</v>
      </c>
      <c r="K762" s="7">
        <v>4980.0</v>
      </c>
      <c r="L762" s="87" t="s">
        <v>4792</v>
      </c>
      <c r="M762" s="89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>
      <c r="A763" s="7">
        <v>978.0</v>
      </c>
      <c r="B763" s="8">
        <v>392.0</v>
      </c>
      <c r="C763" s="191">
        <v>274736.0</v>
      </c>
      <c r="D763" s="197" t="s">
        <v>3023</v>
      </c>
      <c r="E763" s="197" t="s">
        <v>4793</v>
      </c>
      <c r="F763" s="137"/>
      <c r="G763" s="7" t="s">
        <v>22</v>
      </c>
      <c r="H763" s="7">
        <v>13.0</v>
      </c>
      <c r="I763" s="89" t="s">
        <v>3706</v>
      </c>
      <c r="J763" s="137" t="s">
        <v>195</v>
      </c>
      <c r="K763" s="7">
        <v>4980.0</v>
      </c>
      <c r="L763" s="87" t="s">
        <v>4794</v>
      </c>
      <c r="M763" s="89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>
      <c r="A764" s="7">
        <v>979.0</v>
      </c>
      <c r="B764" s="8">
        <v>393.0</v>
      </c>
      <c r="C764" s="191">
        <v>329919.0</v>
      </c>
      <c r="D764" s="197" t="s">
        <v>4795</v>
      </c>
      <c r="E764" s="197" t="s">
        <v>4796</v>
      </c>
      <c r="F764" s="137"/>
      <c r="G764" s="7" t="s">
        <v>22</v>
      </c>
      <c r="H764" s="7">
        <v>13.0</v>
      </c>
      <c r="I764" s="140" t="s">
        <v>511</v>
      </c>
      <c r="J764" s="137" t="s">
        <v>195</v>
      </c>
      <c r="K764" s="7">
        <v>4980.0</v>
      </c>
      <c r="L764" s="87" t="s">
        <v>4797</v>
      </c>
      <c r="M764" s="89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>
      <c r="A765" s="7">
        <v>980.0</v>
      </c>
      <c r="B765" s="8">
        <v>394.0</v>
      </c>
      <c r="C765" s="191">
        <v>276480.0</v>
      </c>
      <c r="D765" s="197" t="s">
        <v>773</v>
      </c>
      <c r="E765" s="197" t="s">
        <v>1938</v>
      </c>
      <c r="F765" s="137"/>
      <c r="G765" s="7" t="s">
        <v>22</v>
      </c>
      <c r="H765" s="7">
        <v>13.0</v>
      </c>
      <c r="I765" s="89" t="s">
        <v>655</v>
      </c>
      <c r="J765" s="137" t="s">
        <v>195</v>
      </c>
      <c r="K765" s="7">
        <v>4980.0</v>
      </c>
      <c r="L765" s="87" t="s">
        <v>4798</v>
      </c>
      <c r="M765" s="89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>
      <c r="A766" s="7"/>
      <c r="B766" s="8"/>
      <c r="C766" s="191"/>
      <c r="D766" s="197"/>
      <c r="E766" s="197"/>
      <c r="F766" s="137"/>
      <c r="G766" s="7"/>
      <c r="H766" s="7"/>
      <c r="I766" s="89"/>
      <c r="J766" s="137"/>
      <c r="K766" s="7">
        <f>SUM(K458:K765)</f>
        <v>1533840</v>
      </c>
      <c r="L766" s="87"/>
      <c r="M766" s="89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>
      <c r="A767" s="7">
        <v>982.0</v>
      </c>
      <c r="B767" s="7">
        <v>1.0</v>
      </c>
      <c r="C767" s="191">
        <v>182647.0</v>
      </c>
      <c r="D767" s="137" t="s">
        <v>4800</v>
      </c>
      <c r="E767" s="137" t="s">
        <v>2108</v>
      </c>
      <c r="F767" s="137" t="s">
        <v>2921</v>
      </c>
      <c r="G767" s="7" t="s">
        <v>13</v>
      </c>
      <c r="H767" s="7">
        <v>10.0</v>
      </c>
      <c r="I767" s="89" t="s">
        <v>14</v>
      </c>
      <c r="J767" s="137" t="s">
        <v>272</v>
      </c>
      <c r="K767" s="7">
        <v>4980.0</v>
      </c>
      <c r="L767" s="87" t="s">
        <v>4801</v>
      </c>
      <c r="M767" s="89" t="s">
        <v>676</v>
      </c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>
      <c r="A768" s="7">
        <v>983.0</v>
      </c>
      <c r="B768" s="7">
        <v>2.0</v>
      </c>
      <c r="C768" s="191">
        <v>190881.0</v>
      </c>
      <c r="D768" s="137" t="s">
        <v>4802</v>
      </c>
      <c r="E768" s="137" t="s">
        <v>4803</v>
      </c>
      <c r="F768" s="137" t="s">
        <v>4804</v>
      </c>
      <c r="G768" s="7" t="s">
        <v>13</v>
      </c>
      <c r="H768" s="7">
        <v>10.0</v>
      </c>
      <c r="I768" s="89" t="s">
        <v>81</v>
      </c>
      <c r="J768" s="137" t="s">
        <v>272</v>
      </c>
      <c r="K768" s="7">
        <v>4980.0</v>
      </c>
      <c r="L768" s="249" t="str">
        <f>HYPERLINK("mailto:e.wen.pinto@hotmail.com","e.wen.pinto@hotmail.com")</f>
        <v>e.wen.pinto@hotmail.com</v>
      </c>
      <c r="M768" s="89" t="s">
        <v>696</v>
      </c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>
      <c r="A769" s="7">
        <v>984.0</v>
      </c>
      <c r="B769" s="7">
        <v>3.0</v>
      </c>
      <c r="C769" s="191">
        <v>186299.0</v>
      </c>
      <c r="D769" s="87" t="s">
        <v>4805</v>
      </c>
      <c r="E769" s="87" t="s">
        <v>4806</v>
      </c>
      <c r="F769" s="87" t="s">
        <v>4807</v>
      </c>
      <c r="G769" s="7" t="s">
        <v>13</v>
      </c>
      <c r="H769" s="7">
        <v>10.0</v>
      </c>
      <c r="I769" s="89" t="s">
        <v>14</v>
      </c>
      <c r="J769" s="137" t="s">
        <v>272</v>
      </c>
      <c r="K769" s="7">
        <v>4980.0</v>
      </c>
      <c r="L769" s="249" t="s">
        <v>4808</v>
      </c>
      <c r="M769" s="89" t="s">
        <v>696</v>
      </c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>
      <c r="A770" s="7">
        <v>985.0</v>
      </c>
      <c r="B770" s="7">
        <v>4.0</v>
      </c>
      <c r="C770" s="191">
        <v>179231.0</v>
      </c>
      <c r="D770" s="137" t="s">
        <v>4809</v>
      </c>
      <c r="E770" s="137" t="s">
        <v>2451</v>
      </c>
      <c r="F770" s="137" t="s">
        <v>2451</v>
      </c>
      <c r="G770" s="7" t="s">
        <v>13</v>
      </c>
      <c r="H770" s="7">
        <v>10.0</v>
      </c>
      <c r="I770" s="89" t="s">
        <v>81</v>
      </c>
      <c r="J770" s="137" t="s">
        <v>272</v>
      </c>
      <c r="K770" s="7">
        <v>4980.0</v>
      </c>
      <c r="L770" s="87" t="s">
        <v>4810</v>
      </c>
      <c r="M770" s="89" t="s">
        <v>696</v>
      </c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>
      <c r="A771" s="7">
        <v>986.0</v>
      </c>
      <c r="B771" s="7">
        <v>5.0</v>
      </c>
      <c r="C771" s="191">
        <v>197272.0</v>
      </c>
      <c r="D771" s="137" t="s">
        <v>1854</v>
      </c>
      <c r="E771" s="137" t="s">
        <v>4811</v>
      </c>
      <c r="F771" s="137" t="s">
        <v>2342</v>
      </c>
      <c r="G771" s="7" t="s">
        <v>22</v>
      </c>
      <c r="H771" s="7">
        <v>10.0</v>
      </c>
      <c r="I771" s="89" t="s">
        <v>205</v>
      </c>
      <c r="J771" s="137" t="s">
        <v>272</v>
      </c>
      <c r="K771" s="7">
        <v>4980.0</v>
      </c>
      <c r="L771" s="87" t="s">
        <v>4812</v>
      </c>
      <c r="M771" s="89" t="s">
        <v>688</v>
      </c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>
      <c r="A772" s="7">
        <v>987.0</v>
      </c>
      <c r="B772" s="7">
        <v>6.0</v>
      </c>
      <c r="C772" s="191">
        <v>199546.0</v>
      </c>
      <c r="D772" s="137" t="s">
        <v>4813</v>
      </c>
      <c r="E772" s="137" t="s">
        <v>430</v>
      </c>
      <c r="F772" s="137" t="s">
        <v>4814</v>
      </c>
      <c r="G772" s="7" t="s">
        <v>22</v>
      </c>
      <c r="H772" s="7">
        <v>10.0</v>
      </c>
      <c r="I772" s="140" t="s">
        <v>1902</v>
      </c>
      <c r="J772" s="137" t="s">
        <v>272</v>
      </c>
      <c r="K772" s="7">
        <v>4980.0</v>
      </c>
      <c r="L772" s="249" t="str">
        <f>HYPERLINK("mailto:bryan_95.bhb@hotmail.com","bryan_95.bhb@hotmail.com")</f>
        <v>bryan_95.bhb@hotmail.com</v>
      </c>
      <c r="M772" s="89" t="s">
        <v>688</v>
      </c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>
      <c r="A773" s="7">
        <v>988.0</v>
      </c>
      <c r="B773" s="7">
        <v>7.0</v>
      </c>
      <c r="C773" s="191">
        <v>204929.0</v>
      </c>
      <c r="D773" s="137" t="s">
        <v>4815</v>
      </c>
      <c r="E773" s="137" t="s">
        <v>4816</v>
      </c>
      <c r="F773" s="137" t="s">
        <v>4817</v>
      </c>
      <c r="G773" s="7" t="s">
        <v>22</v>
      </c>
      <c r="H773" s="7">
        <v>10.0</v>
      </c>
      <c r="I773" s="89" t="s">
        <v>61</v>
      </c>
      <c r="J773" s="137" t="s">
        <v>272</v>
      </c>
      <c r="K773" s="7">
        <v>4980.0</v>
      </c>
      <c r="L773" s="249" t="str">
        <f>HYPERLINK("mailto:deme_wow@hotmail.com","deme_wow@hotmail.com")</f>
        <v>deme_wow@hotmail.com</v>
      </c>
      <c r="M773" s="89" t="s">
        <v>688</v>
      </c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>
      <c r="A774" s="7">
        <v>990.0</v>
      </c>
      <c r="B774" s="7">
        <v>9.0</v>
      </c>
      <c r="C774" s="191">
        <v>205768.0</v>
      </c>
      <c r="D774" s="137" t="s">
        <v>4818</v>
      </c>
      <c r="E774" s="137" t="s">
        <v>4819</v>
      </c>
      <c r="F774" s="137" t="s">
        <v>4819</v>
      </c>
      <c r="G774" s="7" t="s">
        <v>13</v>
      </c>
      <c r="H774" s="7">
        <v>11.0</v>
      </c>
      <c r="I774" s="89" t="s">
        <v>72</v>
      </c>
      <c r="J774" s="137" t="s">
        <v>272</v>
      </c>
      <c r="K774" s="7">
        <v>4980.0</v>
      </c>
      <c r="L774" s="87" t="s">
        <v>4820</v>
      </c>
      <c r="M774" s="89" t="s">
        <v>696</v>
      </c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>
      <c r="A775" s="7">
        <v>992.0</v>
      </c>
      <c r="B775" s="7">
        <v>11.0</v>
      </c>
      <c r="C775" s="191">
        <v>198816.0</v>
      </c>
      <c r="D775" s="137" t="s">
        <v>1455</v>
      </c>
      <c r="E775" s="137" t="s">
        <v>293</v>
      </c>
      <c r="F775" s="137" t="s">
        <v>349</v>
      </c>
      <c r="G775" s="7" t="s">
        <v>13</v>
      </c>
      <c r="H775" s="7">
        <v>11.0</v>
      </c>
      <c r="I775" s="89" t="s">
        <v>98</v>
      </c>
      <c r="J775" s="137" t="s">
        <v>272</v>
      </c>
      <c r="K775" s="7">
        <v>4980.0</v>
      </c>
      <c r="L775" s="87" t="s">
        <v>4822</v>
      </c>
      <c r="M775" s="89" t="s">
        <v>676</v>
      </c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>
      <c r="A776" s="7">
        <v>994.0</v>
      </c>
      <c r="B776" s="7">
        <v>13.0</v>
      </c>
      <c r="C776" s="191">
        <v>228982.0</v>
      </c>
      <c r="D776" s="137" t="s">
        <v>4824</v>
      </c>
      <c r="E776" s="137" t="s">
        <v>2052</v>
      </c>
      <c r="F776" s="137" t="s">
        <v>4825</v>
      </c>
      <c r="G776" s="7" t="s">
        <v>13</v>
      </c>
      <c r="H776" s="7">
        <v>11.0</v>
      </c>
      <c r="I776" s="89" t="s">
        <v>2034</v>
      </c>
      <c r="J776" s="137" t="s">
        <v>272</v>
      </c>
      <c r="K776" s="7">
        <v>4980.0</v>
      </c>
      <c r="L776" s="87" t="s">
        <v>4826</v>
      </c>
      <c r="M776" s="89" t="s">
        <v>676</v>
      </c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>
      <c r="A777" s="7">
        <v>995.0</v>
      </c>
      <c r="B777" s="7">
        <v>14.0</v>
      </c>
      <c r="C777" s="191">
        <v>189283.0</v>
      </c>
      <c r="D777" s="137" t="s">
        <v>4827</v>
      </c>
      <c r="E777" s="137" t="s">
        <v>2173</v>
      </c>
      <c r="F777" s="137" t="s">
        <v>130</v>
      </c>
      <c r="G777" s="7" t="s">
        <v>13</v>
      </c>
      <c r="H777" s="7">
        <v>11.0</v>
      </c>
      <c r="I777" s="140" t="s">
        <v>1902</v>
      </c>
      <c r="J777" s="137" t="s">
        <v>272</v>
      </c>
      <c r="K777" s="7">
        <v>4980.0</v>
      </c>
      <c r="L777" s="87" t="s">
        <v>4828</v>
      </c>
      <c r="M777" s="89" t="s">
        <v>696</v>
      </c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>
      <c r="A778" s="7">
        <v>996.0</v>
      </c>
      <c r="B778" s="7">
        <v>15.0</v>
      </c>
      <c r="C778" s="191">
        <v>192847.0</v>
      </c>
      <c r="D778" s="137" t="s">
        <v>4829</v>
      </c>
      <c r="E778" s="137" t="s">
        <v>4830</v>
      </c>
      <c r="F778" s="137" t="s">
        <v>4831</v>
      </c>
      <c r="G778" s="7" t="s">
        <v>13</v>
      </c>
      <c r="H778" s="7">
        <v>11.0</v>
      </c>
      <c r="I778" s="89" t="s">
        <v>81</v>
      </c>
      <c r="J778" s="137" t="s">
        <v>272</v>
      </c>
      <c r="K778" s="7">
        <v>4980.0</v>
      </c>
      <c r="L778" s="87" t="s">
        <v>4832</v>
      </c>
      <c r="M778" s="89" t="s">
        <v>696</v>
      </c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>
      <c r="A779" s="7">
        <v>998.0</v>
      </c>
      <c r="B779" s="7">
        <v>17.0</v>
      </c>
      <c r="C779" s="191">
        <v>235180.0</v>
      </c>
      <c r="D779" s="137" t="s">
        <v>4833</v>
      </c>
      <c r="E779" s="137" t="s">
        <v>4834</v>
      </c>
      <c r="F779" s="137" t="s">
        <v>2065</v>
      </c>
      <c r="G779" s="7" t="s">
        <v>13</v>
      </c>
      <c r="H779" s="7">
        <v>11.0</v>
      </c>
      <c r="I779" s="89" t="s">
        <v>64</v>
      </c>
      <c r="J779" s="137" t="s">
        <v>272</v>
      </c>
      <c r="K779" s="7">
        <v>4980.0</v>
      </c>
      <c r="L779" s="87" t="s">
        <v>4835</v>
      </c>
      <c r="M779" s="89" t="s">
        <v>676</v>
      </c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>
      <c r="A780" s="7">
        <v>1000.0</v>
      </c>
      <c r="B780" s="7">
        <v>19.0</v>
      </c>
      <c r="C780" s="191">
        <v>238034.0</v>
      </c>
      <c r="D780" s="137" t="s">
        <v>4837</v>
      </c>
      <c r="E780" s="137" t="s">
        <v>1787</v>
      </c>
      <c r="F780" s="137" t="s">
        <v>4838</v>
      </c>
      <c r="G780" s="7" t="s">
        <v>13</v>
      </c>
      <c r="H780" s="7">
        <v>11.0</v>
      </c>
      <c r="I780" s="89" t="s">
        <v>14</v>
      </c>
      <c r="J780" s="137" t="s">
        <v>272</v>
      </c>
      <c r="K780" s="7">
        <v>4980.0</v>
      </c>
      <c r="L780" s="87" t="s">
        <v>4839</v>
      </c>
      <c r="M780" s="89" t="s">
        <v>696</v>
      </c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>
      <c r="A781" s="7">
        <v>1001.0</v>
      </c>
      <c r="B781" s="7">
        <v>20.0</v>
      </c>
      <c r="C781" s="191">
        <v>241147.0</v>
      </c>
      <c r="D781" s="137" t="s">
        <v>4840</v>
      </c>
      <c r="E781" s="137" t="s">
        <v>4841</v>
      </c>
      <c r="F781" s="137" t="s">
        <v>4842</v>
      </c>
      <c r="G781" s="7" t="s">
        <v>13</v>
      </c>
      <c r="H781" s="7">
        <v>11.0</v>
      </c>
      <c r="I781" s="89" t="s">
        <v>194</v>
      </c>
      <c r="J781" s="137" t="s">
        <v>272</v>
      </c>
      <c r="K781" s="7">
        <v>4980.0</v>
      </c>
      <c r="L781" s="87" t="s">
        <v>4843</v>
      </c>
      <c r="M781" s="89" t="s">
        <v>676</v>
      </c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>
      <c r="A782" s="7">
        <v>1002.0</v>
      </c>
      <c r="B782" s="7">
        <v>21.0</v>
      </c>
      <c r="C782" s="191">
        <v>236328.0</v>
      </c>
      <c r="D782" s="137" t="s">
        <v>3174</v>
      </c>
      <c r="E782" s="137" t="s">
        <v>4844</v>
      </c>
      <c r="F782" s="137" t="s">
        <v>4845</v>
      </c>
      <c r="G782" s="7" t="s">
        <v>13</v>
      </c>
      <c r="H782" s="7">
        <v>11.0</v>
      </c>
      <c r="I782" s="89" t="s">
        <v>537</v>
      </c>
      <c r="J782" s="137" t="s">
        <v>272</v>
      </c>
      <c r="K782" s="7">
        <v>4980.0</v>
      </c>
      <c r="L782" s="87" t="s">
        <v>4846</v>
      </c>
      <c r="M782" s="89" t="s">
        <v>676</v>
      </c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>
      <c r="A783" s="7">
        <v>1003.0</v>
      </c>
      <c r="B783" s="7">
        <v>22.0</v>
      </c>
      <c r="C783" s="191">
        <v>237424.0</v>
      </c>
      <c r="D783" s="137" t="s">
        <v>4818</v>
      </c>
      <c r="E783" s="137" t="s">
        <v>4847</v>
      </c>
      <c r="F783" s="137" t="s">
        <v>4848</v>
      </c>
      <c r="G783" s="7" t="s">
        <v>13</v>
      </c>
      <c r="H783" s="7">
        <v>11.0</v>
      </c>
      <c r="I783" s="89" t="s">
        <v>114</v>
      </c>
      <c r="J783" s="302" t="s">
        <v>272</v>
      </c>
      <c r="K783" s="7">
        <v>4980.0</v>
      </c>
      <c r="L783" s="87" t="s">
        <v>4849</v>
      </c>
      <c r="M783" s="89" t="s">
        <v>676</v>
      </c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>
      <c r="A784" s="7">
        <v>1004.0</v>
      </c>
      <c r="B784" s="7">
        <v>23.0</v>
      </c>
      <c r="C784" s="191">
        <v>196765.0</v>
      </c>
      <c r="D784" s="137" t="s">
        <v>697</v>
      </c>
      <c r="E784" s="137" t="s">
        <v>4850</v>
      </c>
      <c r="F784" s="137" t="s">
        <v>4851</v>
      </c>
      <c r="G784" s="7" t="s">
        <v>13</v>
      </c>
      <c r="H784" s="7">
        <v>11.0</v>
      </c>
      <c r="I784" s="89" t="s">
        <v>282</v>
      </c>
      <c r="J784" s="302" t="s">
        <v>272</v>
      </c>
      <c r="K784" s="7">
        <v>4980.0</v>
      </c>
      <c r="L784" s="87" t="s">
        <v>4852</v>
      </c>
      <c r="M784" s="89" t="s">
        <v>676</v>
      </c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>
      <c r="A785" s="7">
        <v>1006.0</v>
      </c>
      <c r="B785" s="7">
        <v>25.0</v>
      </c>
      <c r="C785" s="191">
        <v>199025.0</v>
      </c>
      <c r="D785" s="137" t="s">
        <v>173</v>
      </c>
      <c r="E785" s="137" t="s">
        <v>4853</v>
      </c>
      <c r="F785" s="137" t="s">
        <v>2892</v>
      </c>
      <c r="G785" s="7" t="s">
        <v>13</v>
      </c>
      <c r="H785" s="7">
        <v>11.0</v>
      </c>
      <c r="I785" s="140" t="s">
        <v>1902</v>
      </c>
      <c r="J785" s="302" t="s">
        <v>272</v>
      </c>
      <c r="K785" s="7">
        <v>4980.0</v>
      </c>
      <c r="L785" s="87" t="s">
        <v>4854</v>
      </c>
      <c r="M785" s="89" t="s">
        <v>696</v>
      </c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>
      <c r="A786" s="7">
        <v>1007.0</v>
      </c>
      <c r="B786" s="7">
        <v>26.0</v>
      </c>
      <c r="C786" s="191">
        <v>236635.0</v>
      </c>
      <c r="D786" s="137" t="s">
        <v>4855</v>
      </c>
      <c r="E786" s="137" t="s">
        <v>812</v>
      </c>
      <c r="F786" s="137" t="s">
        <v>4856</v>
      </c>
      <c r="G786" s="7" t="s">
        <v>13</v>
      </c>
      <c r="H786" s="7">
        <v>11.0</v>
      </c>
      <c r="I786" s="89" t="s">
        <v>1847</v>
      </c>
      <c r="J786" s="137" t="s">
        <v>272</v>
      </c>
      <c r="K786" s="7">
        <v>4980.0</v>
      </c>
      <c r="L786" s="87" t="s">
        <v>4857</v>
      </c>
      <c r="M786" s="89" t="s">
        <v>696</v>
      </c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>
      <c r="A787" s="7">
        <v>1008.0</v>
      </c>
      <c r="B787" s="7">
        <v>27.0</v>
      </c>
      <c r="C787" s="191">
        <v>243357.0</v>
      </c>
      <c r="D787" s="137" t="s">
        <v>69</v>
      </c>
      <c r="E787" s="137" t="s">
        <v>426</v>
      </c>
      <c r="F787" s="137" t="s">
        <v>4858</v>
      </c>
      <c r="G787" s="7" t="s">
        <v>13</v>
      </c>
      <c r="H787" s="7">
        <v>11.0</v>
      </c>
      <c r="I787" s="89" t="s">
        <v>282</v>
      </c>
      <c r="J787" s="137" t="s">
        <v>272</v>
      </c>
      <c r="K787" s="7">
        <v>4980.0</v>
      </c>
      <c r="L787" s="87" t="s">
        <v>4859</v>
      </c>
      <c r="M787" s="89" t="s">
        <v>676</v>
      </c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>
      <c r="A788" s="7">
        <v>1009.0</v>
      </c>
      <c r="B788" s="7">
        <v>28.0</v>
      </c>
      <c r="C788" s="191">
        <v>241539.0</v>
      </c>
      <c r="D788" s="137" t="s">
        <v>4860</v>
      </c>
      <c r="E788" s="137" t="s">
        <v>4861</v>
      </c>
      <c r="F788" s="137" t="s">
        <v>4862</v>
      </c>
      <c r="G788" s="7" t="s">
        <v>13</v>
      </c>
      <c r="H788" s="7">
        <v>11.0</v>
      </c>
      <c r="I788" s="89" t="s">
        <v>61</v>
      </c>
      <c r="J788" s="137" t="s">
        <v>272</v>
      </c>
      <c r="K788" s="7">
        <v>4980.0</v>
      </c>
      <c r="L788" s="87" t="s">
        <v>4863</v>
      </c>
      <c r="M788" s="89" t="s">
        <v>676</v>
      </c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>
      <c r="A789" s="7">
        <v>1010.0</v>
      </c>
      <c r="B789" s="7">
        <v>29.0</v>
      </c>
      <c r="C789" s="191">
        <v>236396.0</v>
      </c>
      <c r="D789" s="137" t="s">
        <v>4864</v>
      </c>
      <c r="E789" s="137" t="s">
        <v>4865</v>
      </c>
      <c r="F789" s="137" t="s">
        <v>4866</v>
      </c>
      <c r="G789" s="7" t="s">
        <v>13</v>
      </c>
      <c r="H789" s="7">
        <v>11.0</v>
      </c>
      <c r="I789" s="89" t="s">
        <v>655</v>
      </c>
      <c r="J789" s="302" t="s">
        <v>272</v>
      </c>
      <c r="K789" s="7">
        <v>4980.0</v>
      </c>
      <c r="L789" s="87" t="s">
        <v>4867</v>
      </c>
      <c r="M789" s="89" t="s">
        <v>676</v>
      </c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>
      <c r="A790" s="7">
        <v>1012.0</v>
      </c>
      <c r="B790" s="7">
        <v>31.0</v>
      </c>
      <c r="C790" s="191">
        <v>242173.0</v>
      </c>
      <c r="D790" s="137" t="s">
        <v>62</v>
      </c>
      <c r="E790" s="137" t="s">
        <v>2654</v>
      </c>
      <c r="F790" s="137" t="s">
        <v>4869</v>
      </c>
      <c r="G790" s="7" t="s">
        <v>13</v>
      </c>
      <c r="H790" s="7">
        <v>11.0</v>
      </c>
      <c r="I790" s="89" t="s">
        <v>56</v>
      </c>
      <c r="J790" s="137" t="s">
        <v>272</v>
      </c>
      <c r="K790" s="7">
        <v>4980.0</v>
      </c>
      <c r="L790" s="87" t="s">
        <v>4870</v>
      </c>
      <c r="M790" s="89" t="s">
        <v>676</v>
      </c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>
      <c r="A791" s="7">
        <v>1013.0</v>
      </c>
      <c r="B791" s="7">
        <v>32.0</v>
      </c>
      <c r="C791" s="191">
        <v>200326.0</v>
      </c>
      <c r="D791" s="137" t="s">
        <v>276</v>
      </c>
      <c r="E791" s="137" t="s">
        <v>4871</v>
      </c>
      <c r="F791" s="137" t="s">
        <v>4872</v>
      </c>
      <c r="G791" s="7" t="s">
        <v>13</v>
      </c>
      <c r="H791" s="7">
        <v>11.0</v>
      </c>
      <c r="I791" s="89" t="s">
        <v>77</v>
      </c>
      <c r="J791" s="137" t="s">
        <v>272</v>
      </c>
      <c r="K791" s="7">
        <v>4980.0</v>
      </c>
      <c r="L791" s="87" t="s">
        <v>4873</v>
      </c>
      <c r="M791" s="89" t="s">
        <v>676</v>
      </c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>
      <c r="A792" s="7">
        <v>1015.0</v>
      </c>
      <c r="B792" s="7">
        <v>34.0</v>
      </c>
      <c r="C792" s="191">
        <v>237624.0</v>
      </c>
      <c r="D792" s="137" t="s">
        <v>1732</v>
      </c>
      <c r="E792" s="137" t="s">
        <v>293</v>
      </c>
      <c r="F792" s="137" t="s">
        <v>3085</v>
      </c>
      <c r="G792" s="7" t="s">
        <v>22</v>
      </c>
      <c r="H792" s="7">
        <v>11.0</v>
      </c>
      <c r="I792" s="89" t="s">
        <v>114</v>
      </c>
      <c r="J792" s="137" t="s">
        <v>272</v>
      </c>
      <c r="K792" s="7">
        <v>4980.0</v>
      </c>
      <c r="L792" s="87" t="s">
        <v>4875</v>
      </c>
      <c r="M792" s="89" t="s">
        <v>688</v>
      </c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>
      <c r="A793" s="7">
        <v>1016.0</v>
      </c>
      <c r="B793" s="7">
        <v>35.0</v>
      </c>
      <c r="C793" s="191">
        <v>236446.0</v>
      </c>
      <c r="D793" s="137" t="s">
        <v>928</v>
      </c>
      <c r="E793" s="137" t="s">
        <v>864</v>
      </c>
      <c r="F793" s="137" t="s">
        <v>4876</v>
      </c>
      <c r="G793" s="7" t="s">
        <v>22</v>
      </c>
      <c r="H793" s="7">
        <v>11.0</v>
      </c>
      <c r="I793" s="89" t="s">
        <v>194</v>
      </c>
      <c r="J793" s="137" t="s">
        <v>272</v>
      </c>
      <c r="K793" s="7">
        <v>4980.0</v>
      </c>
      <c r="L793" s="87" t="s">
        <v>4877</v>
      </c>
      <c r="M793" s="89" t="s">
        <v>688</v>
      </c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>
      <c r="A794" s="7">
        <v>1018.0</v>
      </c>
      <c r="B794" s="7">
        <v>37.0</v>
      </c>
      <c r="C794" s="191">
        <v>227459.0</v>
      </c>
      <c r="D794" s="137" t="s">
        <v>4878</v>
      </c>
      <c r="E794" s="137" t="s">
        <v>117</v>
      </c>
      <c r="F794" s="137" t="s">
        <v>4879</v>
      </c>
      <c r="G794" s="7" t="s">
        <v>22</v>
      </c>
      <c r="H794" s="7">
        <v>11.0</v>
      </c>
      <c r="I794" s="89" t="s">
        <v>655</v>
      </c>
      <c r="J794" s="137" t="s">
        <v>272</v>
      </c>
      <c r="K794" s="7">
        <v>4980.0</v>
      </c>
      <c r="L794" s="87" t="s">
        <v>4880</v>
      </c>
      <c r="M794" s="89" t="s">
        <v>688</v>
      </c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>
      <c r="A795" s="7">
        <v>1019.0</v>
      </c>
      <c r="B795" s="7">
        <v>38.0</v>
      </c>
      <c r="C795" s="191">
        <v>197111.0</v>
      </c>
      <c r="D795" s="137" t="s">
        <v>4881</v>
      </c>
      <c r="E795" s="137" t="s">
        <v>2055</v>
      </c>
      <c r="F795" s="137" t="s">
        <v>4882</v>
      </c>
      <c r="G795" s="7" t="s">
        <v>22</v>
      </c>
      <c r="H795" s="7">
        <v>11.0</v>
      </c>
      <c r="I795" s="89" t="s">
        <v>359</v>
      </c>
      <c r="J795" s="137" t="s">
        <v>272</v>
      </c>
      <c r="K795" s="7">
        <v>4980.0</v>
      </c>
      <c r="L795" s="87" t="s">
        <v>4883</v>
      </c>
      <c r="M795" s="89" t="s">
        <v>688</v>
      </c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>
      <c r="A796" s="7">
        <v>1020.0</v>
      </c>
      <c r="B796" s="7">
        <v>39.0</v>
      </c>
      <c r="C796" s="139">
        <v>257316.0</v>
      </c>
      <c r="D796" s="137" t="s">
        <v>1427</v>
      </c>
      <c r="E796" s="137" t="s">
        <v>3391</v>
      </c>
      <c r="F796" s="137" t="s">
        <v>4884</v>
      </c>
      <c r="G796" s="7" t="s">
        <v>13</v>
      </c>
      <c r="H796" s="7">
        <v>12.0</v>
      </c>
      <c r="I796" s="89" t="s">
        <v>114</v>
      </c>
      <c r="J796" s="137" t="s">
        <v>272</v>
      </c>
      <c r="K796" s="7">
        <v>4980.0</v>
      </c>
      <c r="L796" s="249" t="str">
        <f>HYPERLINK("mailto:marbontiux@hotmail.com","marbontiux@hotmail.com")</f>
        <v>marbontiux@hotmail.com</v>
      </c>
      <c r="M796" s="89" t="s">
        <v>676</v>
      </c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>
      <c r="A797" s="7">
        <v>1021.0</v>
      </c>
      <c r="B797" s="7">
        <v>40.0</v>
      </c>
      <c r="C797" s="304">
        <v>274243.0</v>
      </c>
      <c r="D797" s="137" t="s">
        <v>4885</v>
      </c>
      <c r="E797" s="137" t="s">
        <v>4886</v>
      </c>
      <c r="F797" s="137" t="s">
        <v>4887</v>
      </c>
      <c r="G797" s="90" t="s">
        <v>13</v>
      </c>
      <c r="H797" s="90">
        <v>12.0</v>
      </c>
      <c r="I797" s="89" t="s">
        <v>114</v>
      </c>
      <c r="J797" s="302" t="s">
        <v>272</v>
      </c>
      <c r="K797" s="7">
        <v>4980.0</v>
      </c>
      <c r="L797" s="305" t="s">
        <v>4888</v>
      </c>
      <c r="M797" s="89" t="s">
        <v>696</v>
      </c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>
      <c r="A798" s="7">
        <v>1022.0</v>
      </c>
      <c r="B798" s="7">
        <v>41.0</v>
      </c>
      <c r="C798" s="191">
        <v>262306.0</v>
      </c>
      <c r="D798" s="137" t="s">
        <v>58</v>
      </c>
      <c r="E798" s="137" t="s">
        <v>4889</v>
      </c>
      <c r="F798" s="137" t="s">
        <v>4890</v>
      </c>
      <c r="G798" s="7" t="s">
        <v>13</v>
      </c>
      <c r="H798" s="7">
        <v>12.0</v>
      </c>
      <c r="I798" s="89" t="s">
        <v>14</v>
      </c>
      <c r="J798" s="137" t="s">
        <v>272</v>
      </c>
      <c r="K798" s="7">
        <v>4980.0</v>
      </c>
      <c r="L798" s="249" t="str">
        <f>HYPERLINK("mailto:andrea.castillo3@hotmail.com","andrea.castillo3@hotmail.com")</f>
        <v>andrea.castillo3@hotmail.com</v>
      </c>
      <c r="M798" s="89" t="s">
        <v>676</v>
      </c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>
      <c r="A799" s="7">
        <v>1023.0</v>
      </c>
      <c r="B799" s="7">
        <v>42.0</v>
      </c>
      <c r="C799" s="191">
        <v>263855.0</v>
      </c>
      <c r="D799" s="137" t="s">
        <v>4891</v>
      </c>
      <c r="E799" s="137" t="s">
        <v>448</v>
      </c>
      <c r="F799" s="137" t="s">
        <v>37</v>
      </c>
      <c r="G799" s="7" t="s">
        <v>13</v>
      </c>
      <c r="H799" s="7">
        <v>12.0</v>
      </c>
      <c r="I799" s="89" t="s">
        <v>1860</v>
      </c>
      <c r="J799" s="137" t="s">
        <v>272</v>
      </c>
      <c r="K799" s="7">
        <v>4980.0</v>
      </c>
      <c r="L799" s="249" t="str">
        <f>HYPERLINK("mailto:taniacevg@hotmail.com","taniacevg@hotmail.com")</f>
        <v>taniacevg@hotmail.com</v>
      </c>
      <c r="M799" s="89" t="s">
        <v>696</v>
      </c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>
      <c r="A800" s="7">
        <v>1024.0</v>
      </c>
      <c r="B800" s="7">
        <v>43.0</v>
      </c>
      <c r="C800" s="191">
        <v>232061.0</v>
      </c>
      <c r="D800" s="137" t="s">
        <v>1936</v>
      </c>
      <c r="E800" s="137" t="s">
        <v>4892</v>
      </c>
      <c r="F800" s="137" t="s">
        <v>430</v>
      </c>
      <c r="G800" s="7" t="s">
        <v>13</v>
      </c>
      <c r="H800" s="7">
        <v>12.0</v>
      </c>
      <c r="I800" s="89" t="s">
        <v>655</v>
      </c>
      <c r="J800" s="137" t="s">
        <v>272</v>
      </c>
      <c r="K800" s="7">
        <v>4980.0</v>
      </c>
      <c r="L800" s="249" t="str">
        <f>HYPERLINK("mailto:lettycervantes.96@gmail.com","lettycervantes.96@gmail.com")</f>
        <v>lettycervantes.96@gmail.com</v>
      </c>
      <c r="M800" s="89" t="s">
        <v>676</v>
      </c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>
      <c r="A801" s="7">
        <v>1028.0</v>
      </c>
      <c r="B801" s="7">
        <v>47.0</v>
      </c>
      <c r="C801" s="191">
        <v>267411.0</v>
      </c>
      <c r="D801" s="137" t="s">
        <v>4895</v>
      </c>
      <c r="E801" s="137" t="s">
        <v>4896</v>
      </c>
      <c r="F801" s="137" t="s">
        <v>1520</v>
      </c>
      <c r="G801" s="7" t="s">
        <v>13</v>
      </c>
      <c r="H801" s="7">
        <v>12.0</v>
      </c>
      <c r="I801" s="89" t="s">
        <v>282</v>
      </c>
      <c r="J801" s="137" t="s">
        <v>272</v>
      </c>
      <c r="K801" s="7">
        <v>4980.0</v>
      </c>
      <c r="L801" s="249" t="str">
        <f>HYPERLINK("mailto:lenika.duarte@gmail.com","lenika.duarte@gmail.com")</f>
        <v>lenika.duarte@gmail.com</v>
      </c>
      <c r="M801" s="89" t="s">
        <v>676</v>
      </c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>
      <c r="A802" s="7">
        <v>1029.0</v>
      </c>
      <c r="B802" s="7">
        <v>48.0</v>
      </c>
      <c r="C802" s="191">
        <v>268008.0</v>
      </c>
      <c r="D802" s="137" t="s">
        <v>4897</v>
      </c>
      <c r="E802" s="137" t="s">
        <v>4898</v>
      </c>
      <c r="F802" s="137" t="s">
        <v>3244</v>
      </c>
      <c r="G802" s="7" t="s">
        <v>13</v>
      </c>
      <c r="H802" s="7">
        <v>12.0</v>
      </c>
      <c r="I802" s="89" t="s">
        <v>64</v>
      </c>
      <c r="J802" s="137" t="s">
        <v>272</v>
      </c>
      <c r="K802" s="7">
        <v>4980.0</v>
      </c>
      <c r="L802" s="87" t="s">
        <v>4899</v>
      </c>
      <c r="M802" s="89" t="s">
        <v>696</v>
      </c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>
      <c r="A803" s="7">
        <v>1030.0</v>
      </c>
      <c r="B803" s="7">
        <v>49.0</v>
      </c>
      <c r="C803" s="191">
        <v>214398.0</v>
      </c>
      <c r="D803" s="137" t="s">
        <v>4900</v>
      </c>
      <c r="E803" s="137" t="s">
        <v>4901</v>
      </c>
      <c r="F803" s="137" t="s">
        <v>4902</v>
      </c>
      <c r="G803" s="7" t="s">
        <v>13</v>
      </c>
      <c r="H803" s="7">
        <v>12.0</v>
      </c>
      <c r="I803" s="89" t="s">
        <v>64</v>
      </c>
      <c r="J803" s="137" t="s">
        <v>272</v>
      </c>
      <c r="K803" s="7">
        <v>4980.0</v>
      </c>
      <c r="L803" s="249" t="str">
        <f>HYPERLINK("mailto:florenceguerrero1996@gmail.com","florenceguerrero1996@gmail.com")</f>
        <v>florenceguerrero1996@gmail.com</v>
      </c>
      <c r="M803" s="89" t="s">
        <v>676</v>
      </c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>
      <c r="A804" s="7">
        <v>1032.0</v>
      </c>
      <c r="B804" s="7">
        <v>51.0</v>
      </c>
      <c r="C804" s="191">
        <v>264048.0</v>
      </c>
      <c r="D804" s="137" t="s">
        <v>58</v>
      </c>
      <c r="E804" s="137" t="s">
        <v>4905</v>
      </c>
      <c r="F804" s="137" t="s">
        <v>4906</v>
      </c>
      <c r="G804" s="7" t="s">
        <v>13</v>
      </c>
      <c r="H804" s="7">
        <v>12.0</v>
      </c>
      <c r="I804" s="89" t="s">
        <v>114</v>
      </c>
      <c r="J804" s="137" t="s">
        <v>272</v>
      </c>
      <c r="K804" s="7">
        <v>4980.0</v>
      </c>
      <c r="L804" s="249" t="str">
        <f>HYPERLINK("mailto:andlomco@yahoo.com.mx","andlomco@yahoo.com.mx")</f>
        <v>andlomco@yahoo.com.mx</v>
      </c>
      <c r="M804" s="89" t="s">
        <v>676</v>
      </c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>
      <c r="A805" s="7">
        <v>1034.0</v>
      </c>
      <c r="B805" s="7">
        <v>53.0</v>
      </c>
      <c r="C805" s="191">
        <v>226735.0</v>
      </c>
      <c r="D805" s="137" t="s">
        <v>79</v>
      </c>
      <c r="E805" s="137" t="s">
        <v>4907</v>
      </c>
      <c r="F805" s="137" t="s">
        <v>4908</v>
      </c>
      <c r="G805" s="7" t="s">
        <v>13</v>
      </c>
      <c r="H805" s="7">
        <v>12.0</v>
      </c>
      <c r="I805" s="89" t="s">
        <v>978</v>
      </c>
      <c r="J805" s="137" t="s">
        <v>272</v>
      </c>
      <c r="K805" s="7">
        <v>4980.0</v>
      </c>
      <c r="L805" s="249" t="str">
        <f>HYPERLINK("mailto:bubu_mota@hotmail.com","bubu_mota@hotmail.com")</f>
        <v>bubu_mota@hotmail.com</v>
      </c>
      <c r="M805" s="89" t="s">
        <v>676</v>
      </c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>
      <c r="A806" s="7">
        <v>1035.0</v>
      </c>
      <c r="B806" s="7">
        <v>54.0</v>
      </c>
      <c r="C806" s="191">
        <v>251652.0</v>
      </c>
      <c r="D806" s="137" t="s">
        <v>4909</v>
      </c>
      <c r="E806" s="137" t="s">
        <v>4910</v>
      </c>
      <c r="F806" s="137" t="s">
        <v>4911</v>
      </c>
      <c r="G806" s="7" t="s">
        <v>13</v>
      </c>
      <c r="H806" s="7">
        <v>12.0</v>
      </c>
      <c r="I806" s="89" t="s">
        <v>14</v>
      </c>
      <c r="J806" s="137" t="s">
        <v>272</v>
      </c>
      <c r="K806" s="7">
        <v>4980.0</v>
      </c>
      <c r="L806" s="249" t="str">
        <f>HYPERLINK("mailto:wendy.narvaez.morales@gmail.com","wendy.narvaez.morales@gmail.com")</f>
        <v>wendy.narvaez.morales@gmail.com</v>
      </c>
      <c r="M806" s="89" t="s">
        <v>696</v>
      </c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>
      <c r="A807" s="7">
        <v>1037.0</v>
      </c>
      <c r="B807" s="7">
        <v>56.0</v>
      </c>
      <c r="C807" s="191">
        <v>269920.0</v>
      </c>
      <c r="D807" s="137" t="s">
        <v>4914</v>
      </c>
      <c r="E807" s="137" t="s">
        <v>330</v>
      </c>
      <c r="F807" s="137" t="s">
        <v>4915</v>
      </c>
      <c r="G807" s="7" t="s">
        <v>13</v>
      </c>
      <c r="H807" s="7">
        <v>12.0</v>
      </c>
      <c r="I807" s="89" t="s">
        <v>64</v>
      </c>
      <c r="J807" s="137" t="s">
        <v>272</v>
      </c>
      <c r="K807" s="7">
        <v>4980.0</v>
      </c>
      <c r="L807" s="87" t="s">
        <v>4916</v>
      </c>
      <c r="M807" s="89" t="s">
        <v>676</v>
      </c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>
      <c r="A808" s="7">
        <v>1038.0</v>
      </c>
      <c r="B808" s="7">
        <v>57.0</v>
      </c>
      <c r="C808" s="191">
        <v>263096.0</v>
      </c>
      <c r="D808" s="137" t="s">
        <v>4917</v>
      </c>
      <c r="E808" s="137" t="s">
        <v>4918</v>
      </c>
      <c r="F808" s="137" t="s">
        <v>19</v>
      </c>
      <c r="G808" s="7" t="s">
        <v>13</v>
      </c>
      <c r="H808" s="7">
        <v>12.0</v>
      </c>
      <c r="I808" s="140" t="s">
        <v>1902</v>
      </c>
      <c r="J808" s="137" t="s">
        <v>272</v>
      </c>
      <c r="K808" s="7">
        <v>4980.0</v>
      </c>
      <c r="L808" s="249" t="str">
        <f>HYPERLINK("mailto:fatimaremirez@gmail.com","fatimaremirez@gmail.com")</f>
        <v>fatimaremirez@gmail.com</v>
      </c>
      <c r="M808" s="89" t="s">
        <v>676</v>
      </c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>
      <c r="A809" s="7">
        <v>1039.0</v>
      </c>
      <c r="B809" s="7">
        <v>58.0</v>
      </c>
      <c r="C809" s="139">
        <v>270721.0</v>
      </c>
      <c r="D809" s="311" t="s">
        <v>4919</v>
      </c>
      <c r="E809" s="137" t="s">
        <v>24</v>
      </c>
      <c r="F809" s="137" t="s">
        <v>4920</v>
      </c>
      <c r="G809" s="7" t="s">
        <v>13</v>
      </c>
      <c r="H809" s="7">
        <v>12.0</v>
      </c>
      <c r="I809" s="89" t="s">
        <v>282</v>
      </c>
      <c r="J809" s="137" t="s">
        <v>272</v>
      </c>
      <c r="K809" s="7">
        <v>4980.0</v>
      </c>
      <c r="L809" s="87" t="s">
        <v>4921</v>
      </c>
      <c r="M809" s="89" t="s">
        <v>696</v>
      </c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>
      <c r="A810" s="7">
        <v>1040.0</v>
      </c>
      <c r="B810" s="7">
        <v>59.0</v>
      </c>
      <c r="C810" s="139">
        <v>258309.0</v>
      </c>
      <c r="D810" s="137" t="s">
        <v>4922</v>
      </c>
      <c r="E810" s="137" t="s">
        <v>3721</v>
      </c>
      <c r="F810" s="137" t="s">
        <v>4923</v>
      </c>
      <c r="G810" s="7" t="s">
        <v>13</v>
      </c>
      <c r="H810" s="7">
        <v>12.0</v>
      </c>
      <c r="I810" s="89" t="s">
        <v>282</v>
      </c>
      <c r="J810" s="137" t="s">
        <v>272</v>
      </c>
      <c r="K810" s="7">
        <v>4980.0</v>
      </c>
      <c r="L810" s="249" t="str">
        <f>HYPERLINK("mailto:tcarorr@gmail.com","tcarorr@gmail.com")</f>
        <v>tcarorr@gmail.com</v>
      </c>
      <c r="M810" s="89" t="s">
        <v>696</v>
      </c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>
      <c r="A811" s="7">
        <v>1045.0</v>
      </c>
      <c r="B811" s="7">
        <v>64.0</v>
      </c>
      <c r="C811" s="191">
        <v>259655.0</v>
      </c>
      <c r="D811" s="137" t="s">
        <v>1553</v>
      </c>
      <c r="E811" s="137" t="s">
        <v>4926</v>
      </c>
      <c r="F811" s="137" t="s">
        <v>4927</v>
      </c>
      <c r="G811" s="7" t="s">
        <v>13</v>
      </c>
      <c r="H811" s="7">
        <v>12.0</v>
      </c>
      <c r="I811" s="140" t="s">
        <v>1902</v>
      </c>
      <c r="J811" s="137" t="s">
        <v>272</v>
      </c>
      <c r="K811" s="7">
        <v>4980.0</v>
      </c>
      <c r="L811" s="249" t="str">
        <f>HYPERLINK("mailto:maritza.sar.va@gmail.com","maritza.sar.va@gmail.com")</f>
        <v>maritza.sar.va@gmail.com</v>
      </c>
      <c r="M811" s="89" t="s">
        <v>676</v>
      </c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>
      <c r="A812" s="7">
        <v>1046.0</v>
      </c>
      <c r="B812" s="7">
        <v>65.0</v>
      </c>
      <c r="C812" s="191">
        <v>234492.0</v>
      </c>
      <c r="D812" s="137" t="s">
        <v>1925</v>
      </c>
      <c r="E812" s="137" t="s">
        <v>1113</v>
      </c>
      <c r="F812" s="137" t="s">
        <v>2044</v>
      </c>
      <c r="G812" s="7" t="s">
        <v>13</v>
      </c>
      <c r="H812" s="7">
        <v>12.0</v>
      </c>
      <c r="I812" s="140" t="s">
        <v>182</v>
      </c>
      <c r="J812" s="137" t="s">
        <v>272</v>
      </c>
      <c r="K812" s="7">
        <v>4980.0</v>
      </c>
      <c r="L812" s="249" t="str">
        <f>HYPERLINK("mailto:sofi_var95@hotmail.com","sofi_var95@hotmail.com")</f>
        <v>sofi_var95@hotmail.com</v>
      </c>
      <c r="M812" s="89" t="s">
        <v>676</v>
      </c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>
      <c r="A813" s="7">
        <v>1049.0</v>
      </c>
      <c r="B813" s="7">
        <v>68.0</v>
      </c>
      <c r="C813" s="191">
        <v>239317.0</v>
      </c>
      <c r="D813" s="137" t="s">
        <v>58</v>
      </c>
      <c r="E813" s="137" t="s">
        <v>4931</v>
      </c>
      <c r="F813" s="137" t="s">
        <v>2293</v>
      </c>
      <c r="G813" s="7" t="s">
        <v>13</v>
      </c>
      <c r="H813" s="7">
        <v>12.0</v>
      </c>
      <c r="I813" s="140" t="s">
        <v>511</v>
      </c>
      <c r="J813" s="137" t="s">
        <v>272</v>
      </c>
      <c r="K813" s="7">
        <v>4980.0</v>
      </c>
      <c r="L813" s="249" t="str">
        <f>HYPERLINK("mailto:andrea.zepeda.trejo@gmail.com","andrea.zepeda.trejo@gmail.com")</f>
        <v>andrea.zepeda.trejo@gmail.com</v>
      </c>
      <c r="M813" s="89" t="s">
        <v>676</v>
      </c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>
      <c r="A814" s="7">
        <v>1050.0</v>
      </c>
      <c r="B814" s="7">
        <v>69.0</v>
      </c>
      <c r="C814" s="191">
        <v>256279.0</v>
      </c>
      <c r="D814" s="137" t="s">
        <v>207</v>
      </c>
      <c r="E814" s="137" t="s">
        <v>4932</v>
      </c>
      <c r="F814" s="137" t="s">
        <v>2065</v>
      </c>
      <c r="G814" s="7" t="s">
        <v>22</v>
      </c>
      <c r="H814" s="7">
        <v>12.0</v>
      </c>
      <c r="I814" s="89" t="s">
        <v>90</v>
      </c>
      <c r="J814" s="137" t="s">
        <v>272</v>
      </c>
      <c r="K814" s="7">
        <v>4980.0</v>
      </c>
      <c r="L814" s="249" t="str">
        <f>HYPERLINK("mailto:ignaciowf@gmail.com","ignaciowf@gmail.com")</f>
        <v>ignaciowf@gmail.com</v>
      </c>
      <c r="M814" s="89" t="s">
        <v>688</v>
      </c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>
      <c r="A815" s="7">
        <v>1051.0</v>
      </c>
      <c r="B815" s="7">
        <v>70.0</v>
      </c>
      <c r="C815" s="191">
        <v>254489.0</v>
      </c>
      <c r="D815" s="137" t="s">
        <v>160</v>
      </c>
      <c r="E815" s="137" t="s">
        <v>763</v>
      </c>
      <c r="F815" s="137" t="s">
        <v>4933</v>
      </c>
      <c r="G815" s="7" t="s">
        <v>22</v>
      </c>
      <c r="H815" s="7">
        <v>12.0</v>
      </c>
      <c r="I815" s="89" t="s">
        <v>655</v>
      </c>
      <c r="J815" s="137" t="s">
        <v>272</v>
      </c>
      <c r="K815" s="7">
        <v>4980.0</v>
      </c>
      <c r="L815" s="249" t="str">
        <f>HYPERLINK("mailto:andres_garo97@hotmail.com","andres_garo97@hotmail.com")</f>
        <v>andres_garo97@hotmail.com</v>
      </c>
      <c r="M815" s="89" t="s">
        <v>688</v>
      </c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>
      <c r="A816" s="7">
        <v>1052.0</v>
      </c>
      <c r="B816" s="7">
        <v>71.0</v>
      </c>
      <c r="C816" s="191">
        <v>27966.0</v>
      </c>
      <c r="D816" s="137" t="s">
        <v>4934</v>
      </c>
      <c r="E816" s="137" t="s">
        <v>146</v>
      </c>
      <c r="F816" s="137" t="s">
        <v>4935</v>
      </c>
      <c r="G816" s="7" t="s">
        <v>22</v>
      </c>
      <c r="H816" s="7">
        <v>12.0</v>
      </c>
      <c r="I816" s="89" t="s">
        <v>608</v>
      </c>
      <c r="J816" s="137" t="s">
        <v>272</v>
      </c>
      <c r="K816" s="7">
        <v>4980.0</v>
      </c>
      <c r="L816" s="249" t="str">
        <f>HYPERLINK("mailto:pscooper11@gmail.com","pscooper11@gmail.com")</f>
        <v>pscooper11@gmail.com</v>
      </c>
      <c r="M816" s="89" t="s">
        <v>688</v>
      </c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>
      <c r="A817" s="7">
        <v>1053.0</v>
      </c>
      <c r="B817" s="7">
        <v>72.0</v>
      </c>
      <c r="C817" s="191">
        <v>249906.0</v>
      </c>
      <c r="D817" s="137" t="s">
        <v>476</v>
      </c>
      <c r="E817" s="137" t="s">
        <v>1134</v>
      </c>
      <c r="F817" s="137" t="s">
        <v>4936</v>
      </c>
      <c r="G817" s="7" t="s">
        <v>22</v>
      </c>
      <c r="H817" s="7">
        <v>12.0</v>
      </c>
      <c r="I817" s="89" t="s">
        <v>14</v>
      </c>
      <c r="J817" s="137" t="s">
        <v>272</v>
      </c>
      <c r="K817" s="7">
        <v>4980.0</v>
      </c>
      <c r="L817" s="249" t="str">
        <f>HYPERLINK("mailto:rod.mtzsn7@gmail.com","rod.mtzsn7@gmail.com")</f>
        <v>rod.mtzsn7@gmail.com</v>
      </c>
      <c r="M817" s="89" t="s">
        <v>688</v>
      </c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>
      <c r="A818" s="7">
        <v>1054.0</v>
      </c>
      <c r="B818" s="7">
        <v>73.0</v>
      </c>
      <c r="C818" s="191">
        <v>256566.0</v>
      </c>
      <c r="D818" s="137" t="s">
        <v>4937</v>
      </c>
      <c r="E818" s="137" t="s">
        <v>4938</v>
      </c>
      <c r="F818" s="137" t="s">
        <v>4939</v>
      </c>
      <c r="G818" s="7" t="s">
        <v>22</v>
      </c>
      <c r="H818" s="7">
        <v>12.0</v>
      </c>
      <c r="I818" s="89" t="s">
        <v>56</v>
      </c>
      <c r="J818" s="137" t="s">
        <v>272</v>
      </c>
      <c r="K818" s="7">
        <v>4980.0</v>
      </c>
      <c r="L818" s="249" t="str">
        <f>HYPERLINK("mailto:regnummejorada@hotmail.com","regnummejorada@hotmail.com")</f>
        <v>regnummejorada@hotmail.com</v>
      </c>
      <c r="M818" s="89" t="s">
        <v>688</v>
      </c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>
      <c r="A819" s="7">
        <v>1055.0</v>
      </c>
      <c r="B819" s="7">
        <v>74.0</v>
      </c>
      <c r="C819" s="139">
        <v>256878.0</v>
      </c>
      <c r="D819" s="311" t="s">
        <v>4940</v>
      </c>
      <c r="E819" s="311" t="s">
        <v>375</v>
      </c>
      <c r="F819" s="137"/>
      <c r="G819" s="7" t="s">
        <v>22</v>
      </c>
      <c r="H819" s="7">
        <v>12.0</v>
      </c>
      <c r="I819" s="89" t="s">
        <v>14</v>
      </c>
      <c r="J819" s="137" t="s">
        <v>272</v>
      </c>
      <c r="K819" s="7">
        <v>4980.0</v>
      </c>
      <c r="L819" s="87" t="s">
        <v>4941</v>
      </c>
      <c r="M819" s="89" t="s">
        <v>688</v>
      </c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>
      <c r="A820" s="7">
        <v>1057.0</v>
      </c>
      <c r="B820" s="7">
        <v>76.0</v>
      </c>
      <c r="C820" s="139">
        <v>281997.0</v>
      </c>
      <c r="D820" s="311" t="s">
        <v>484</v>
      </c>
      <c r="E820" s="311" t="s">
        <v>4942</v>
      </c>
      <c r="F820" s="311" t="s">
        <v>4943</v>
      </c>
      <c r="G820" s="7" t="s">
        <v>13</v>
      </c>
      <c r="H820" s="7">
        <v>13.0</v>
      </c>
      <c r="I820" s="89" t="s">
        <v>282</v>
      </c>
      <c r="J820" s="137" t="s">
        <v>272</v>
      </c>
      <c r="K820" s="7">
        <v>4980.0</v>
      </c>
      <c r="L820" s="142" t="str">
        <f>HYPERLINK("mailto:ferarcosco@hotmail.com","ferarcosco@hotmail.com")</f>
        <v>ferarcosco@hotmail.com</v>
      </c>
      <c r="M820" s="89" t="s">
        <v>696</v>
      </c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>
      <c r="A821" s="7">
        <v>1059.0</v>
      </c>
      <c r="B821" s="7">
        <v>78.0</v>
      </c>
      <c r="C821" s="191">
        <v>261941.0</v>
      </c>
      <c r="D821" s="137" t="s">
        <v>69</v>
      </c>
      <c r="E821" s="137" t="s">
        <v>1103</v>
      </c>
      <c r="F821" s="137" t="s">
        <v>24</v>
      </c>
      <c r="G821" s="7" t="s">
        <v>13</v>
      </c>
      <c r="H821" s="90">
        <v>13.0</v>
      </c>
      <c r="I821" s="89" t="s">
        <v>14</v>
      </c>
      <c r="J821" s="302" t="s">
        <v>272</v>
      </c>
      <c r="K821" s="7">
        <v>4980.0</v>
      </c>
      <c r="L821" s="87" t="s">
        <v>4945</v>
      </c>
      <c r="M821" s="89" t="s">
        <v>696</v>
      </c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>
      <c r="A822" s="7">
        <v>1060.0</v>
      </c>
      <c r="B822" s="7">
        <v>79.0</v>
      </c>
      <c r="C822" s="139">
        <v>261189.0</v>
      </c>
      <c r="D822" s="311" t="s">
        <v>4946</v>
      </c>
      <c r="E822" s="311" t="s">
        <v>4947</v>
      </c>
      <c r="F822" s="311" t="s">
        <v>4947</v>
      </c>
      <c r="G822" s="7" t="s">
        <v>13</v>
      </c>
      <c r="H822" s="7">
        <v>13.0</v>
      </c>
      <c r="I822" s="89" t="s">
        <v>77</v>
      </c>
      <c r="J822" s="137" t="s">
        <v>272</v>
      </c>
      <c r="K822" s="7">
        <v>4980.0</v>
      </c>
      <c r="L822" s="107" t="s">
        <v>4948</v>
      </c>
      <c r="M822" s="89" t="s">
        <v>696</v>
      </c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>
      <c r="A823" s="7">
        <v>1061.0</v>
      </c>
      <c r="B823" s="7">
        <v>80.0</v>
      </c>
      <c r="C823" s="139">
        <v>283475.0</v>
      </c>
      <c r="D823" s="311" t="s">
        <v>484</v>
      </c>
      <c r="E823" s="311" t="s">
        <v>4949</v>
      </c>
      <c r="F823" s="311" t="s">
        <v>4950</v>
      </c>
      <c r="G823" s="7" t="s">
        <v>13</v>
      </c>
      <c r="H823" s="7">
        <v>13.0</v>
      </c>
      <c r="I823" s="89" t="s">
        <v>56</v>
      </c>
      <c r="J823" s="137" t="s">
        <v>272</v>
      </c>
      <c r="K823" s="7">
        <v>4980.0</v>
      </c>
      <c r="L823" s="107" t="s">
        <v>4951</v>
      </c>
      <c r="M823" s="89" t="s">
        <v>696</v>
      </c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>
      <c r="A824" s="7">
        <v>1065.0</v>
      </c>
      <c r="B824" s="7">
        <v>84.0</v>
      </c>
      <c r="C824" s="139">
        <v>282315.0</v>
      </c>
      <c r="D824" s="311" t="s">
        <v>2799</v>
      </c>
      <c r="E824" s="311" t="s">
        <v>4953</v>
      </c>
      <c r="F824" s="311" t="s">
        <v>4954</v>
      </c>
      <c r="G824" s="7" t="s">
        <v>13</v>
      </c>
      <c r="H824" s="7">
        <v>13.0</v>
      </c>
      <c r="I824" s="140" t="s">
        <v>232</v>
      </c>
      <c r="J824" s="137" t="s">
        <v>272</v>
      </c>
      <c r="K824" s="7">
        <v>4980.0</v>
      </c>
      <c r="L824" s="142" t="str">
        <f>HYPERLINK("mailto:moni_dector@hotmail.com","moni_dector@hotmail.com")</f>
        <v>moni_dector@hotmail.com</v>
      </c>
      <c r="M824" s="89" t="s">
        <v>676</v>
      </c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>
      <c r="A825" s="7">
        <v>1066.0</v>
      </c>
      <c r="B825" s="7">
        <v>85.0</v>
      </c>
      <c r="C825" s="139">
        <v>293219.0</v>
      </c>
      <c r="D825" s="311" t="s">
        <v>4955</v>
      </c>
      <c r="E825" s="311" t="s">
        <v>1351</v>
      </c>
      <c r="F825" s="311" t="s">
        <v>4956</v>
      </c>
      <c r="G825" s="7" t="s">
        <v>13</v>
      </c>
      <c r="H825" s="7">
        <v>13.0</v>
      </c>
      <c r="I825" s="89" t="s">
        <v>14</v>
      </c>
      <c r="J825" s="137" t="s">
        <v>272</v>
      </c>
      <c r="K825" s="7">
        <v>4980.0</v>
      </c>
      <c r="L825" s="107" t="s">
        <v>4957</v>
      </c>
      <c r="M825" s="89" t="s">
        <v>676</v>
      </c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>
      <c r="A826" s="7">
        <v>1068.0</v>
      </c>
      <c r="B826" s="7">
        <v>87.0</v>
      </c>
      <c r="C826" s="139">
        <v>284183.0</v>
      </c>
      <c r="D826" s="311" t="s">
        <v>4959</v>
      </c>
      <c r="E826" s="311" t="s">
        <v>982</v>
      </c>
      <c r="F826" s="311" t="s">
        <v>694</v>
      </c>
      <c r="G826" s="7" t="s">
        <v>13</v>
      </c>
      <c r="H826" s="7">
        <v>13.0</v>
      </c>
      <c r="I826" s="89" t="s">
        <v>81</v>
      </c>
      <c r="J826" s="137" t="s">
        <v>272</v>
      </c>
      <c r="K826" s="7">
        <v>4980.0</v>
      </c>
      <c r="L826" s="107" t="s">
        <v>4960</v>
      </c>
      <c r="M826" s="89" t="s">
        <v>696</v>
      </c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>
      <c r="A827" s="7">
        <v>1069.0</v>
      </c>
      <c r="B827" s="7">
        <v>88.0</v>
      </c>
      <c r="C827" s="139">
        <v>287414.0</v>
      </c>
      <c r="D827" s="311" t="s">
        <v>4142</v>
      </c>
      <c r="E827" s="311" t="s">
        <v>4961</v>
      </c>
      <c r="F827" s="311" t="s">
        <v>4962</v>
      </c>
      <c r="G827" s="7" t="s">
        <v>13</v>
      </c>
      <c r="H827" s="7">
        <v>13.0</v>
      </c>
      <c r="I827" s="89" t="s">
        <v>282</v>
      </c>
      <c r="J827" s="137" t="s">
        <v>272</v>
      </c>
      <c r="K827" s="7">
        <v>4980.0</v>
      </c>
      <c r="L827" s="142" t="str">
        <f>HYPERLINK("mailto:mduranbarroso@gmail.com","mduranbarroso@gmail.com")</f>
        <v>mduranbarroso@gmail.com</v>
      </c>
      <c r="M827" s="89" t="s">
        <v>696</v>
      </c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>
      <c r="A828" s="7">
        <v>1070.0</v>
      </c>
      <c r="B828" s="7">
        <v>89.0</v>
      </c>
      <c r="C828" s="139">
        <v>283473.0</v>
      </c>
      <c r="D828" s="311" t="s">
        <v>863</v>
      </c>
      <c r="E828" s="311" t="s">
        <v>4963</v>
      </c>
      <c r="F828" s="311" t="s">
        <v>4964</v>
      </c>
      <c r="G828" s="7" t="s">
        <v>13</v>
      </c>
      <c r="H828" s="7">
        <v>13.0</v>
      </c>
      <c r="I828" s="140" t="s">
        <v>519</v>
      </c>
      <c r="J828" s="137" t="s">
        <v>272</v>
      </c>
      <c r="K828" s="7">
        <v>4980.0</v>
      </c>
      <c r="L828" s="107" t="s">
        <v>4965</v>
      </c>
      <c r="M828" s="89" t="s">
        <v>696</v>
      </c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>
      <c r="A829" s="7">
        <v>1071.0</v>
      </c>
      <c r="B829" s="7">
        <v>90.0</v>
      </c>
      <c r="C829" s="139">
        <v>274299.0</v>
      </c>
      <c r="D829" s="311" t="s">
        <v>4966</v>
      </c>
      <c r="E829" s="311" t="s">
        <v>4967</v>
      </c>
      <c r="F829" s="311" t="s">
        <v>1094</v>
      </c>
      <c r="G829" s="7" t="s">
        <v>13</v>
      </c>
      <c r="H829" s="7">
        <v>13.0</v>
      </c>
      <c r="I829" s="140" t="s">
        <v>2034</v>
      </c>
      <c r="J829" s="137" t="s">
        <v>272</v>
      </c>
      <c r="K829" s="7">
        <v>4980.0</v>
      </c>
      <c r="L829" s="142" t="str">
        <f>HYPERLINK("mailto:sofiaesquer16@hotmail.com","sofiaesquer16@hotmail.com")</f>
        <v>sofiaesquer16@hotmail.com</v>
      </c>
      <c r="M829" s="89" t="s">
        <v>696</v>
      </c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>
      <c r="A830" s="7">
        <v>1073.0</v>
      </c>
      <c r="B830" s="7">
        <v>92.0</v>
      </c>
      <c r="C830" s="139">
        <v>281262.0</v>
      </c>
      <c r="D830" s="311" t="s">
        <v>4969</v>
      </c>
      <c r="E830" s="311" t="s">
        <v>2489</v>
      </c>
      <c r="F830" s="311" t="s">
        <v>4970</v>
      </c>
      <c r="G830" s="7" t="s">
        <v>13</v>
      </c>
      <c r="H830" s="7">
        <v>13.0</v>
      </c>
      <c r="I830" s="89" t="s">
        <v>77</v>
      </c>
      <c r="J830" s="137" t="s">
        <v>272</v>
      </c>
      <c r="K830" s="7">
        <v>4980.0</v>
      </c>
      <c r="L830" s="107" t="s">
        <v>4971</v>
      </c>
      <c r="M830" s="89" t="s">
        <v>676</v>
      </c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>
      <c r="A831" s="7">
        <v>1075.0</v>
      </c>
      <c r="B831" s="7">
        <v>94.0</v>
      </c>
      <c r="C831" s="139">
        <v>279598.0</v>
      </c>
      <c r="D831" s="311" t="s">
        <v>276</v>
      </c>
      <c r="E831" s="311" t="s">
        <v>2939</v>
      </c>
      <c r="F831" s="311" t="s">
        <v>4972</v>
      </c>
      <c r="G831" s="7" t="s">
        <v>13</v>
      </c>
      <c r="H831" s="7">
        <v>13.0</v>
      </c>
      <c r="I831" s="89" t="s">
        <v>77</v>
      </c>
      <c r="J831" s="137" t="s">
        <v>272</v>
      </c>
      <c r="K831" s="7">
        <v>4980.0</v>
      </c>
      <c r="L831" s="107" t="s">
        <v>4973</v>
      </c>
      <c r="M831" s="89" t="s">
        <v>696</v>
      </c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>
      <c r="A832" s="7">
        <v>1076.0</v>
      </c>
      <c r="B832" s="7">
        <v>95.0</v>
      </c>
      <c r="C832" s="139">
        <v>289723.0</v>
      </c>
      <c r="D832" s="311" t="s">
        <v>1637</v>
      </c>
      <c r="E832" s="311" t="s">
        <v>2329</v>
      </c>
      <c r="F832" s="311" t="s">
        <v>1478</v>
      </c>
      <c r="G832" s="7" t="s">
        <v>13</v>
      </c>
      <c r="H832" s="7">
        <v>13.0</v>
      </c>
      <c r="I832" s="89" t="s">
        <v>282</v>
      </c>
      <c r="J832" s="137" t="s">
        <v>272</v>
      </c>
      <c r="K832" s="7">
        <v>4980.0</v>
      </c>
      <c r="L832" s="142" t="str">
        <f>HYPERLINK("mailto:araantxa-sah@hotmail.com","araantxa-sah@hotmail.com")</f>
        <v>araantxa-sah@hotmail.com</v>
      </c>
      <c r="M832" s="89" t="s">
        <v>676</v>
      </c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>
      <c r="A833" s="7">
        <v>1077.0</v>
      </c>
      <c r="B833" s="7">
        <v>96.0</v>
      </c>
      <c r="C833" s="139">
        <v>284195.0</v>
      </c>
      <c r="D833" s="311" t="s">
        <v>1936</v>
      </c>
      <c r="E833" s="311" t="s">
        <v>4974</v>
      </c>
      <c r="F833" s="311" t="s">
        <v>4975</v>
      </c>
      <c r="G833" s="7" t="s">
        <v>13</v>
      </c>
      <c r="H833" s="7">
        <v>13.0</v>
      </c>
      <c r="I833" s="140" t="s">
        <v>519</v>
      </c>
      <c r="J833" s="137" t="s">
        <v>272</v>
      </c>
      <c r="K833" s="7">
        <v>4980.0</v>
      </c>
      <c r="L833" s="107" t="s">
        <v>4976</v>
      </c>
      <c r="M833" s="89" t="s">
        <v>696</v>
      </c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>
      <c r="A834" s="7">
        <v>1078.0</v>
      </c>
      <c r="B834" s="7">
        <v>97.0</v>
      </c>
      <c r="C834" s="139">
        <v>273062.0</v>
      </c>
      <c r="D834" s="311" t="s">
        <v>697</v>
      </c>
      <c r="E834" s="311" t="s">
        <v>4977</v>
      </c>
      <c r="F834" s="311" t="s">
        <v>4978</v>
      </c>
      <c r="G834" s="7" t="s">
        <v>13</v>
      </c>
      <c r="H834" s="7">
        <v>13.0</v>
      </c>
      <c r="I834" s="89" t="s">
        <v>110</v>
      </c>
      <c r="J834" s="137" t="s">
        <v>272</v>
      </c>
      <c r="K834" s="7">
        <v>4980.0</v>
      </c>
      <c r="L834" s="107" t="s">
        <v>4979</v>
      </c>
      <c r="M834" s="89" t="s">
        <v>676</v>
      </c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>
      <c r="A835" s="7">
        <v>1079.0</v>
      </c>
      <c r="B835" s="7">
        <v>98.0</v>
      </c>
      <c r="C835" s="139">
        <v>268004.0</v>
      </c>
      <c r="D835" s="311" t="s">
        <v>4980</v>
      </c>
      <c r="E835" s="311" t="s">
        <v>494</v>
      </c>
      <c r="F835" s="311" t="s">
        <v>4981</v>
      </c>
      <c r="G835" s="7" t="s">
        <v>13</v>
      </c>
      <c r="H835" s="7">
        <v>13.0</v>
      </c>
      <c r="I835" s="140" t="s">
        <v>72</v>
      </c>
      <c r="J835" s="137" t="s">
        <v>272</v>
      </c>
      <c r="K835" s="7">
        <v>4980.0</v>
      </c>
      <c r="L835" s="107" t="s">
        <v>4982</v>
      </c>
      <c r="M835" s="89" t="s">
        <v>696</v>
      </c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>
      <c r="A836" s="7">
        <v>1080.0</v>
      </c>
      <c r="B836" s="7">
        <v>99.0</v>
      </c>
      <c r="C836" s="139">
        <v>296901.0</v>
      </c>
      <c r="D836" s="311" t="s">
        <v>552</v>
      </c>
      <c r="E836" s="311" t="s">
        <v>4983</v>
      </c>
      <c r="F836" s="311" t="s">
        <v>2047</v>
      </c>
      <c r="G836" s="7" t="s">
        <v>13</v>
      </c>
      <c r="H836" s="7">
        <v>13.0</v>
      </c>
      <c r="I836" s="140" t="s">
        <v>64</v>
      </c>
      <c r="J836" s="137" t="s">
        <v>272</v>
      </c>
      <c r="K836" s="7">
        <v>4980.0</v>
      </c>
      <c r="L836" s="107" t="s">
        <v>4984</v>
      </c>
      <c r="M836" s="89" t="s">
        <v>696</v>
      </c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>
      <c r="A837" s="7">
        <v>1081.0</v>
      </c>
      <c r="B837" s="7">
        <v>100.0</v>
      </c>
      <c r="C837" s="139">
        <v>258454.0</v>
      </c>
      <c r="D837" s="311" t="s">
        <v>4985</v>
      </c>
      <c r="E837" s="311" t="s">
        <v>1146</v>
      </c>
      <c r="F837" s="311" t="s">
        <v>4986</v>
      </c>
      <c r="G837" s="7" t="s">
        <v>13</v>
      </c>
      <c r="H837" s="7">
        <v>13.0</v>
      </c>
      <c r="I837" s="89" t="s">
        <v>14</v>
      </c>
      <c r="J837" s="137" t="s">
        <v>272</v>
      </c>
      <c r="K837" s="7">
        <v>4980.0</v>
      </c>
      <c r="L837" s="107" t="s">
        <v>4987</v>
      </c>
      <c r="M837" s="89" t="s">
        <v>696</v>
      </c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>
      <c r="A838" s="7">
        <v>1082.0</v>
      </c>
      <c r="B838" s="7">
        <v>101.0</v>
      </c>
      <c r="C838" s="139">
        <v>277915.0</v>
      </c>
      <c r="D838" s="311" t="s">
        <v>4988</v>
      </c>
      <c r="E838" s="311" t="s">
        <v>4989</v>
      </c>
      <c r="F838" s="311" t="s">
        <v>4990</v>
      </c>
      <c r="G838" s="7" t="s">
        <v>13</v>
      </c>
      <c r="H838" s="7">
        <v>13.0</v>
      </c>
      <c r="I838" s="140" t="s">
        <v>2034</v>
      </c>
      <c r="J838" s="137" t="s">
        <v>272</v>
      </c>
      <c r="K838" s="7">
        <v>4980.0</v>
      </c>
      <c r="L838" s="107" t="s">
        <v>4991</v>
      </c>
      <c r="M838" s="89" t="s">
        <v>696</v>
      </c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>
      <c r="A839" s="7">
        <v>1083.0</v>
      </c>
      <c r="B839" s="7">
        <v>102.0</v>
      </c>
      <c r="C839" s="139">
        <v>286159.0</v>
      </c>
      <c r="D839" s="311" t="s">
        <v>47</v>
      </c>
      <c r="E839" s="311" t="s">
        <v>567</v>
      </c>
      <c r="F839" s="311" t="s">
        <v>37</v>
      </c>
      <c r="G839" s="7" t="s">
        <v>13</v>
      </c>
      <c r="H839" s="7">
        <v>13.0</v>
      </c>
      <c r="I839" s="89" t="s">
        <v>14</v>
      </c>
      <c r="J839" s="137" t="s">
        <v>272</v>
      </c>
      <c r="K839" s="7">
        <v>4980.0</v>
      </c>
      <c r="L839" s="107" t="s">
        <v>2914</v>
      </c>
      <c r="M839" s="89" t="s">
        <v>696</v>
      </c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>
      <c r="A840" s="7">
        <v>1085.0</v>
      </c>
      <c r="B840" s="7">
        <v>104.0</v>
      </c>
      <c r="C840" s="139">
        <v>284884.0</v>
      </c>
      <c r="D840" s="311" t="s">
        <v>4992</v>
      </c>
      <c r="E840" s="311" t="s">
        <v>2115</v>
      </c>
      <c r="F840" s="311" t="s">
        <v>84</v>
      </c>
      <c r="G840" s="7" t="s">
        <v>13</v>
      </c>
      <c r="H840" s="7">
        <v>13.0</v>
      </c>
      <c r="I840" s="89" t="s">
        <v>114</v>
      </c>
      <c r="J840" s="137" t="s">
        <v>272</v>
      </c>
      <c r="K840" s="7">
        <v>4980.0</v>
      </c>
      <c r="L840" s="107" t="s">
        <v>4993</v>
      </c>
      <c r="M840" s="89" t="s">
        <v>676</v>
      </c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>
      <c r="A841" s="7">
        <v>1086.0</v>
      </c>
      <c r="B841" s="7">
        <v>105.0</v>
      </c>
      <c r="C841" s="139">
        <v>290718.0</v>
      </c>
      <c r="D841" s="311" t="s">
        <v>4994</v>
      </c>
      <c r="E841" s="311" t="s">
        <v>4995</v>
      </c>
      <c r="F841" s="311" t="s">
        <v>4996</v>
      </c>
      <c r="G841" s="7" t="s">
        <v>13</v>
      </c>
      <c r="H841" s="7">
        <v>13.0</v>
      </c>
      <c r="I841" s="89" t="s">
        <v>14</v>
      </c>
      <c r="J841" s="137" t="s">
        <v>272</v>
      </c>
      <c r="K841" s="7">
        <v>4980.0</v>
      </c>
      <c r="L841" s="107" t="s">
        <v>4997</v>
      </c>
      <c r="M841" s="89" t="s">
        <v>676</v>
      </c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>
      <c r="A842" s="7">
        <v>1087.0</v>
      </c>
      <c r="B842" s="7">
        <v>106.0</v>
      </c>
      <c r="C842" s="139">
        <v>277628.0</v>
      </c>
      <c r="D842" s="311" t="s">
        <v>1211</v>
      </c>
      <c r="E842" s="311" t="s">
        <v>4998</v>
      </c>
      <c r="F842" s="311" t="s">
        <v>4999</v>
      </c>
      <c r="G842" s="7" t="s">
        <v>13</v>
      </c>
      <c r="H842" s="7">
        <v>13.0</v>
      </c>
      <c r="I842" s="89" t="s">
        <v>77</v>
      </c>
      <c r="J842" s="137" t="s">
        <v>272</v>
      </c>
      <c r="K842" s="7">
        <v>4980.0</v>
      </c>
      <c r="L842" s="107" t="s">
        <v>5000</v>
      </c>
      <c r="M842" s="89" t="s">
        <v>696</v>
      </c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>
      <c r="A843" s="7">
        <v>1088.0</v>
      </c>
      <c r="B843" s="7">
        <v>107.0</v>
      </c>
      <c r="C843" s="313">
        <v>189721.0</v>
      </c>
      <c r="D843" s="314" t="s">
        <v>5001</v>
      </c>
      <c r="E843" s="314" t="s">
        <v>2159</v>
      </c>
      <c r="F843" s="311"/>
      <c r="G843" s="7" t="s">
        <v>22</v>
      </c>
      <c r="H843" s="7">
        <v>13.0</v>
      </c>
      <c r="I843" s="89" t="s">
        <v>90</v>
      </c>
      <c r="J843" s="137" t="s">
        <v>272</v>
      </c>
      <c r="K843" s="7">
        <v>4980.0</v>
      </c>
      <c r="L843" s="87" t="s">
        <v>5002</v>
      </c>
      <c r="M843" s="89" t="s">
        <v>688</v>
      </c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>
      <c r="A844" s="7">
        <v>1089.0</v>
      </c>
      <c r="B844" s="7">
        <v>108.0</v>
      </c>
      <c r="C844" s="139">
        <v>260851.0</v>
      </c>
      <c r="D844" s="311" t="s">
        <v>5003</v>
      </c>
      <c r="E844" s="311" t="s">
        <v>5004</v>
      </c>
      <c r="F844" s="311" t="s">
        <v>5005</v>
      </c>
      <c r="G844" s="7" t="s">
        <v>22</v>
      </c>
      <c r="H844" s="7">
        <v>13.0</v>
      </c>
      <c r="I844" s="140" t="s">
        <v>232</v>
      </c>
      <c r="J844" s="137" t="s">
        <v>272</v>
      </c>
      <c r="K844" s="7">
        <v>4980.0</v>
      </c>
      <c r="L844" s="107" t="s">
        <v>5006</v>
      </c>
      <c r="M844" s="89" t="s">
        <v>688</v>
      </c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>
      <c r="A845" s="7">
        <v>1090.0</v>
      </c>
      <c r="B845" s="7">
        <v>109.0</v>
      </c>
      <c r="C845" s="191">
        <v>282891.0</v>
      </c>
      <c r="D845" s="311" t="s">
        <v>5007</v>
      </c>
      <c r="E845" s="311" t="s">
        <v>2741</v>
      </c>
      <c r="F845" s="311" t="s">
        <v>5008</v>
      </c>
      <c r="G845" s="7" t="s">
        <v>22</v>
      </c>
      <c r="H845" s="7">
        <v>13.0</v>
      </c>
      <c r="I845" s="89" t="s">
        <v>14</v>
      </c>
      <c r="J845" s="137" t="s">
        <v>272</v>
      </c>
      <c r="K845" s="7">
        <v>4980.0</v>
      </c>
      <c r="L845" s="107" t="s">
        <v>5009</v>
      </c>
      <c r="M845" s="89" t="s">
        <v>688</v>
      </c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>
      <c r="A846" s="7">
        <v>1092.0</v>
      </c>
      <c r="B846" s="7">
        <v>111.0</v>
      </c>
      <c r="C846" s="139">
        <v>247082.0</v>
      </c>
      <c r="D846" s="311" t="s">
        <v>4257</v>
      </c>
      <c r="E846" s="311" t="s">
        <v>1134</v>
      </c>
      <c r="F846" s="311" t="s">
        <v>5011</v>
      </c>
      <c r="G846" s="7" t="s">
        <v>22</v>
      </c>
      <c r="H846" s="7">
        <v>13.0</v>
      </c>
      <c r="I846" s="89" t="s">
        <v>201</v>
      </c>
      <c r="J846" s="137" t="s">
        <v>272</v>
      </c>
      <c r="K846" s="7">
        <v>4980.0</v>
      </c>
      <c r="L846" s="107" t="s">
        <v>5012</v>
      </c>
      <c r="M846" s="89" t="s">
        <v>688</v>
      </c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>
      <c r="A847" s="7">
        <v>1093.0</v>
      </c>
      <c r="B847" s="7">
        <v>112.0</v>
      </c>
      <c r="C847" s="139">
        <v>246252.0</v>
      </c>
      <c r="D847" s="311" t="s">
        <v>480</v>
      </c>
      <c r="E847" s="311" t="s">
        <v>5013</v>
      </c>
      <c r="F847" s="311" t="s">
        <v>5013</v>
      </c>
      <c r="G847" s="7" t="s">
        <v>22</v>
      </c>
      <c r="H847" s="7">
        <v>13.0</v>
      </c>
      <c r="I847" s="89" t="s">
        <v>14</v>
      </c>
      <c r="J847" s="137" t="s">
        <v>272</v>
      </c>
      <c r="K847" s="7">
        <v>4980.0</v>
      </c>
      <c r="L847" s="107" t="s">
        <v>5014</v>
      </c>
      <c r="M847" s="89" t="s">
        <v>688</v>
      </c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>
      <c r="A848" s="7">
        <v>1095.0</v>
      </c>
      <c r="B848" s="7">
        <v>114.0</v>
      </c>
      <c r="C848" s="139">
        <v>243840.0</v>
      </c>
      <c r="D848" s="311" t="s">
        <v>188</v>
      </c>
      <c r="E848" s="311" t="s">
        <v>5015</v>
      </c>
      <c r="F848" s="311" t="s">
        <v>5016</v>
      </c>
      <c r="G848" s="7" t="s">
        <v>22</v>
      </c>
      <c r="H848" s="7">
        <v>13.0</v>
      </c>
      <c r="I848" s="89" t="s">
        <v>90</v>
      </c>
      <c r="J848" s="137" t="s">
        <v>272</v>
      </c>
      <c r="K848" s="7">
        <v>4980.0</v>
      </c>
      <c r="L848" s="142" t="str">
        <f>HYPERLINK("mailto:anto_qs95@hotmail.com","anto_qs95@hotmail.com")</f>
        <v>anto_qs95@hotmail.com</v>
      </c>
      <c r="M848" s="89" t="s">
        <v>688</v>
      </c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>
      <c r="A849" s="7">
        <v>1096.0</v>
      </c>
      <c r="B849" s="7">
        <v>115.0</v>
      </c>
      <c r="C849" s="139">
        <v>262153.0</v>
      </c>
      <c r="D849" s="311" t="s">
        <v>3214</v>
      </c>
      <c r="E849" s="311" t="s">
        <v>5017</v>
      </c>
      <c r="F849" s="311" t="s">
        <v>5018</v>
      </c>
      <c r="G849" s="7" t="s">
        <v>22</v>
      </c>
      <c r="H849" s="7">
        <v>13.0</v>
      </c>
      <c r="I849" s="89" t="s">
        <v>201</v>
      </c>
      <c r="J849" s="137" t="s">
        <v>272</v>
      </c>
      <c r="K849" s="7">
        <v>4980.0</v>
      </c>
      <c r="L849" s="107" t="s">
        <v>5019</v>
      </c>
      <c r="M849" s="89" t="s">
        <v>688</v>
      </c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>
      <c r="A850" s="7">
        <v>1097.0</v>
      </c>
      <c r="B850" s="7">
        <v>116.0</v>
      </c>
      <c r="C850" s="139">
        <v>312612.0</v>
      </c>
      <c r="D850" s="107" t="s">
        <v>5020</v>
      </c>
      <c r="E850" s="107" t="s">
        <v>5021</v>
      </c>
      <c r="F850" s="107" t="s">
        <v>5022</v>
      </c>
      <c r="G850" s="90" t="s">
        <v>13</v>
      </c>
      <c r="H850" s="90">
        <v>14.0</v>
      </c>
      <c r="I850" s="89" t="s">
        <v>194</v>
      </c>
      <c r="J850" s="137" t="s">
        <v>272</v>
      </c>
      <c r="K850" s="7">
        <v>4980.0</v>
      </c>
      <c r="L850" s="107" t="s">
        <v>5023</v>
      </c>
      <c r="M850" s="89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>
      <c r="A851" s="7">
        <v>1098.0</v>
      </c>
      <c r="B851" s="7">
        <v>117.0</v>
      </c>
      <c r="C851" s="139">
        <v>285244.0</v>
      </c>
      <c r="D851" s="107" t="s">
        <v>5024</v>
      </c>
      <c r="E851" s="107" t="s">
        <v>2061</v>
      </c>
      <c r="F851" s="107" t="s">
        <v>5025</v>
      </c>
      <c r="G851" s="90" t="s">
        <v>13</v>
      </c>
      <c r="H851" s="90">
        <v>14.0</v>
      </c>
      <c r="I851" s="140" t="s">
        <v>2210</v>
      </c>
      <c r="J851" s="137" t="s">
        <v>272</v>
      </c>
      <c r="K851" s="7">
        <v>4980.0</v>
      </c>
      <c r="L851" s="107" t="s">
        <v>5026</v>
      </c>
      <c r="M851" s="89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>
      <c r="A852" s="7">
        <v>1099.0</v>
      </c>
      <c r="B852" s="7">
        <v>118.0</v>
      </c>
      <c r="C852" s="139">
        <v>285236.0</v>
      </c>
      <c r="D852" s="107" t="s">
        <v>455</v>
      </c>
      <c r="E852" s="107" t="s">
        <v>5027</v>
      </c>
      <c r="F852" s="107" t="s">
        <v>55</v>
      </c>
      <c r="G852" s="90" t="s">
        <v>13</v>
      </c>
      <c r="H852" s="90">
        <v>14.0</v>
      </c>
      <c r="I852" s="140" t="s">
        <v>470</v>
      </c>
      <c r="J852" s="137" t="s">
        <v>272</v>
      </c>
      <c r="K852" s="7">
        <v>4980.0</v>
      </c>
      <c r="L852" s="107" t="s">
        <v>5028</v>
      </c>
      <c r="M852" s="89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>
      <c r="A853" s="7">
        <v>1100.0</v>
      </c>
      <c r="B853" s="7">
        <v>119.0</v>
      </c>
      <c r="C853" s="139">
        <v>300793.0</v>
      </c>
      <c r="D853" s="107" t="s">
        <v>5029</v>
      </c>
      <c r="E853" s="107" t="s">
        <v>5030</v>
      </c>
      <c r="F853" s="107" t="s">
        <v>483</v>
      </c>
      <c r="G853" s="90" t="s">
        <v>13</v>
      </c>
      <c r="H853" s="90">
        <v>14.0</v>
      </c>
      <c r="I853" s="89" t="s">
        <v>14</v>
      </c>
      <c r="J853" s="137" t="s">
        <v>272</v>
      </c>
      <c r="K853" s="7">
        <v>4980.0</v>
      </c>
      <c r="L853" s="107" t="s">
        <v>5031</v>
      </c>
      <c r="M853" s="89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>
      <c r="A854" s="7">
        <v>1101.0</v>
      </c>
      <c r="B854" s="7">
        <v>120.0</v>
      </c>
      <c r="C854" s="139">
        <v>314484.0</v>
      </c>
      <c r="D854" s="107" t="s">
        <v>530</v>
      </c>
      <c r="E854" s="107" t="s">
        <v>88</v>
      </c>
      <c r="F854" s="107" t="s">
        <v>5032</v>
      </c>
      <c r="G854" s="90" t="s">
        <v>13</v>
      </c>
      <c r="H854" s="90">
        <v>14.0</v>
      </c>
      <c r="I854" s="89" t="s">
        <v>14</v>
      </c>
      <c r="J854" s="137" t="s">
        <v>272</v>
      </c>
      <c r="K854" s="7">
        <v>4980.0</v>
      </c>
      <c r="L854" s="107" t="s">
        <v>5033</v>
      </c>
      <c r="M854" s="89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>
      <c r="A855" s="7">
        <v>1102.0</v>
      </c>
      <c r="B855" s="7">
        <v>121.0</v>
      </c>
      <c r="C855" s="139">
        <v>259829.0</v>
      </c>
      <c r="D855" s="107" t="s">
        <v>5034</v>
      </c>
      <c r="E855" s="107" t="s">
        <v>502</v>
      </c>
      <c r="F855" s="107" t="s">
        <v>5035</v>
      </c>
      <c r="G855" s="90" t="s">
        <v>13</v>
      </c>
      <c r="H855" s="90">
        <v>14.0</v>
      </c>
      <c r="I855" s="89" t="s">
        <v>14</v>
      </c>
      <c r="J855" s="137" t="s">
        <v>272</v>
      </c>
      <c r="K855" s="7">
        <v>4980.0</v>
      </c>
      <c r="L855" s="107" t="s">
        <v>5036</v>
      </c>
      <c r="M855" s="89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>
      <c r="A856" s="7">
        <v>1103.0</v>
      </c>
      <c r="B856" s="7">
        <v>122.0</v>
      </c>
      <c r="C856" s="139">
        <v>318999.0</v>
      </c>
      <c r="D856" s="107" t="s">
        <v>5037</v>
      </c>
      <c r="E856" s="107" t="s">
        <v>5038</v>
      </c>
      <c r="F856" s="107" t="s">
        <v>5039</v>
      </c>
      <c r="G856" s="90" t="s">
        <v>13</v>
      </c>
      <c r="H856" s="90">
        <v>14.0</v>
      </c>
      <c r="I856" s="89" t="s">
        <v>201</v>
      </c>
      <c r="J856" s="137" t="s">
        <v>272</v>
      </c>
      <c r="K856" s="7">
        <v>4980.0</v>
      </c>
      <c r="L856" s="107" t="s">
        <v>5040</v>
      </c>
      <c r="M856" s="89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>
      <c r="A857" s="7">
        <v>1104.0</v>
      </c>
      <c r="B857" s="7">
        <v>123.0</v>
      </c>
      <c r="C857" s="139">
        <v>285267.0</v>
      </c>
      <c r="D857" s="107" t="s">
        <v>5041</v>
      </c>
      <c r="E857" s="107" t="s">
        <v>5042</v>
      </c>
      <c r="F857" s="107" t="s">
        <v>5043</v>
      </c>
      <c r="G857" s="90" t="s">
        <v>13</v>
      </c>
      <c r="H857" s="90">
        <v>14.0</v>
      </c>
      <c r="I857" s="89" t="s">
        <v>14</v>
      </c>
      <c r="J857" s="137" t="s">
        <v>272</v>
      </c>
      <c r="K857" s="7">
        <v>4980.0</v>
      </c>
      <c r="L857" s="107" t="s">
        <v>5044</v>
      </c>
      <c r="M857" s="89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>
      <c r="A858" s="7">
        <v>1106.0</v>
      </c>
      <c r="B858" s="7">
        <v>125.0</v>
      </c>
      <c r="C858" s="139">
        <v>294617.0</v>
      </c>
      <c r="D858" s="107" t="s">
        <v>302</v>
      </c>
      <c r="E858" s="107" t="s">
        <v>1714</v>
      </c>
      <c r="F858" s="107" t="s">
        <v>5046</v>
      </c>
      <c r="G858" s="90" t="s">
        <v>13</v>
      </c>
      <c r="H858" s="90">
        <v>14.0</v>
      </c>
      <c r="I858" s="89" t="s">
        <v>14</v>
      </c>
      <c r="J858" s="137" t="s">
        <v>272</v>
      </c>
      <c r="K858" s="7">
        <v>4980.0</v>
      </c>
      <c r="L858" s="107" t="s">
        <v>5047</v>
      </c>
      <c r="M858" s="89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>
      <c r="A859" s="7">
        <v>1107.0</v>
      </c>
      <c r="B859" s="7">
        <v>126.0</v>
      </c>
      <c r="C859" s="139">
        <v>290611.0</v>
      </c>
      <c r="D859" s="107" t="s">
        <v>5048</v>
      </c>
      <c r="E859" s="107" t="s">
        <v>693</v>
      </c>
      <c r="F859" s="107" t="s">
        <v>5049</v>
      </c>
      <c r="G859" s="90" t="s">
        <v>13</v>
      </c>
      <c r="H859" s="90">
        <v>14.0</v>
      </c>
      <c r="I859" s="89" t="s">
        <v>14</v>
      </c>
      <c r="J859" s="137" t="s">
        <v>272</v>
      </c>
      <c r="K859" s="7">
        <v>4980.0</v>
      </c>
      <c r="L859" s="107" t="s">
        <v>2867</v>
      </c>
      <c r="M859" s="89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>
      <c r="A860" s="7">
        <v>1108.0</v>
      </c>
      <c r="B860" s="7">
        <v>127.0</v>
      </c>
      <c r="C860" s="139">
        <v>329601.0</v>
      </c>
      <c r="D860" s="107" t="s">
        <v>734</v>
      </c>
      <c r="E860" s="107" t="s">
        <v>533</v>
      </c>
      <c r="F860" s="107" t="s">
        <v>2850</v>
      </c>
      <c r="G860" s="90" t="s">
        <v>13</v>
      </c>
      <c r="H860" s="90">
        <v>14.0</v>
      </c>
      <c r="I860" s="140" t="s">
        <v>2210</v>
      </c>
      <c r="J860" s="137" t="s">
        <v>272</v>
      </c>
      <c r="K860" s="7">
        <v>4980.0</v>
      </c>
      <c r="L860" s="107" t="s">
        <v>5050</v>
      </c>
      <c r="M860" s="89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>
      <c r="A861" s="7">
        <v>1109.0</v>
      </c>
      <c r="B861" s="7">
        <v>128.0</v>
      </c>
      <c r="C861" s="139">
        <v>247072.0</v>
      </c>
      <c r="D861" s="107" t="s">
        <v>5051</v>
      </c>
      <c r="E861" s="107" t="s">
        <v>5052</v>
      </c>
      <c r="F861" s="107" t="s">
        <v>24</v>
      </c>
      <c r="G861" s="90" t="s">
        <v>13</v>
      </c>
      <c r="H861" s="90">
        <v>14.0</v>
      </c>
      <c r="I861" s="89" t="s">
        <v>282</v>
      </c>
      <c r="J861" s="137" t="s">
        <v>272</v>
      </c>
      <c r="K861" s="7">
        <v>4980.0</v>
      </c>
      <c r="L861" s="107" t="s">
        <v>5053</v>
      </c>
      <c r="M861" s="89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>
      <c r="A862" s="7">
        <v>1110.0</v>
      </c>
      <c r="B862" s="7">
        <v>129.0</v>
      </c>
      <c r="C862" s="139">
        <v>300770.0</v>
      </c>
      <c r="D862" s="107" t="s">
        <v>5054</v>
      </c>
      <c r="E862" s="107" t="s">
        <v>1691</v>
      </c>
      <c r="F862" s="107" t="s">
        <v>5055</v>
      </c>
      <c r="G862" s="90" t="s">
        <v>13</v>
      </c>
      <c r="H862" s="90">
        <v>14.0</v>
      </c>
      <c r="I862" s="89" t="s">
        <v>14</v>
      </c>
      <c r="J862" s="137" t="s">
        <v>272</v>
      </c>
      <c r="K862" s="7">
        <v>4980.0</v>
      </c>
      <c r="L862" s="107" t="s">
        <v>5056</v>
      </c>
      <c r="M862" s="89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>
      <c r="A863" s="7">
        <v>1111.0</v>
      </c>
      <c r="B863" s="7">
        <v>130.0</v>
      </c>
      <c r="C863" s="139">
        <v>303720.0</v>
      </c>
      <c r="D863" s="107" t="s">
        <v>734</v>
      </c>
      <c r="E863" s="107" t="s">
        <v>5057</v>
      </c>
      <c r="F863" s="107" t="s">
        <v>37</v>
      </c>
      <c r="G863" s="90" t="s">
        <v>13</v>
      </c>
      <c r="H863" s="90">
        <v>14.0</v>
      </c>
      <c r="I863" s="140" t="s">
        <v>2210</v>
      </c>
      <c r="J863" s="137" t="s">
        <v>272</v>
      </c>
      <c r="K863" s="7">
        <v>4980.0</v>
      </c>
      <c r="L863" s="107" t="s">
        <v>5058</v>
      </c>
      <c r="M863" s="89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>
      <c r="A864" s="7">
        <v>1113.0</v>
      </c>
      <c r="B864" s="7">
        <v>132.0</v>
      </c>
      <c r="C864" s="139">
        <v>327814.0</v>
      </c>
      <c r="D864" s="107" t="s">
        <v>5060</v>
      </c>
      <c r="E864" s="107" t="s">
        <v>5061</v>
      </c>
      <c r="F864" s="107" t="s">
        <v>5062</v>
      </c>
      <c r="G864" s="90" t="s">
        <v>13</v>
      </c>
      <c r="H864" s="90">
        <v>14.0</v>
      </c>
      <c r="I864" s="140" t="s">
        <v>217</v>
      </c>
      <c r="J864" s="137" t="s">
        <v>272</v>
      </c>
      <c r="K864" s="7">
        <v>4980.0</v>
      </c>
      <c r="L864" s="107" t="s">
        <v>5063</v>
      </c>
      <c r="M864" s="89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>
      <c r="A865" s="7">
        <v>1114.0</v>
      </c>
      <c r="B865" s="7">
        <v>133.0</v>
      </c>
      <c r="C865" s="139">
        <v>303706.0</v>
      </c>
      <c r="D865" s="107" t="s">
        <v>5064</v>
      </c>
      <c r="E865" s="107" t="s">
        <v>25</v>
      </c>
      <c r="F865" s="107" t="s">
        <v>5065</v>
      </c>
      <c r="G865" s="90" t="s">
        <v>13</v>
      </c>
      <c r="H865" s="90">
        <v>14.0</v>
      </c>
      <c r="I865" s="89" t="s">
        <v>182</v>
      </c>
      <c r="J865" s="137" t="s">
        <v>272</v>
      </c>
      <c r="K865" s="7">
        <v>4980.0</v>
      </c>
      <c r="L865" s="107" t="s">
        <v>5066</v>
      </c>
      <c r="M865" s="89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>
      <c r="A866" s="7">
        <v>1115.0</v>
      </c>
      <c r="B866" s="7">
        <v>134.0</v>
      </c>
      <c r="C866" s="139">
        <v>279983.0</v>
      </c>
      <c r="D866" s="107" t="s">
        <v>5067</v>
      </c>
      <c r="E866" s="107" t="s">
        <v>25</v>
      </c>
      <c r="F866" s="107" t="s">
        <v>5068</v>
      </c>
      <c r="G866" s="90" t="s">
        <v>13</v>
      </c>
      <c r="H866" s="90">
        <v>14.0</v>
      </c>
      <c r="I866" s="140" t="s">
        <v>114</v>
      </c>
      <c r="J866" s="137" t="s">
        <v>272</v>
      </c>
      <c r="K866" s="7">
        <v>4980.0</v>
      </c>
      <c r="L866" s="107" t="s">
        <v>5069</v>
      </c>
      <c r="M866" s="89" t="s">
        <v>5070</v>
      </c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>
      <c r="A867" s="7">
        <v>1117.0</v>
      </c>
      <c r="B867" s="7">
        <v>136.0</v>
      </c>
      <c r="C867" s="139">
        <v>318427.0</v>
      </c>
      <c r="D867" s="107" t="s">
        <v>5072</v>
      </c>
      <c r="E867" s="107" t="s">
        <v>117</v>
      </c>
      <c r="F867" s="107" t="s">
        <v>5073</v>
      </c>
      <c r="G867" s="90" t="s">
        <v>13</v>
      </c>
      <c r="H867" s="90">
        <v>14.0</v>
      </c>
      <c r="I867" s="140" t="s">
        <v>90</v>
      </c>
      <c r="J867" s="137" t="s">
        <v>272</v>
      </c>
      <c r="K867" s="7">
        <v>4980.0</v>
      </c>
      <c r="L867" s="107" t="s">
        <v>5074</v>
      </c>
      <c r="M867" s="89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>
      <c r="A868" s="7">
        <v>1118.0</v>
      </c>
      <c r="B868" s="7">
        <v>137.0</v>
      </c>
      <c r="C868" s="139">
        <v>315200.0</v>
      </c>
      <c r="D868" s="107" t="s">
        <v>734</v>
      </c>
      <c r="E868" s="107" t="s">
        <v>2741</v>
      </c>
      <c r="F868" s="107" t="s">
        <v>473</v>
      </c>
      <c r="G868" s="90" t="s">
        <v>13</v>
      </c>
      <c r="H868" s="90">
        <v>14.0</v>
      </c>
      <c r="I868" s="89" t="s">
        <v>14</v>
      </c>
      <c r="J868" s="137" t="s">
        <v>272</v>
      </c>
      <c r="K868" s="7">
        <v>4980.0</v>
      </c>
      <c r="L868" s="107" t="s">
        <v>5075</v>
      </c>
      <c r="M868" s="89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>
      <c r="A869" s="7">
        <v>1119.0</v>
      </c>
      <c r="B869" s="7">
        <v>138.0</v>
      </c>
      <c r="C869" s="139">
        <v>277554.0</v>
      </c>
      <c r="D869" s="107" t="s">
        <v>725</v>
      </c>
      <c r="E869" s="107" t="s">
        <v>5076</v>
      </c>
      <c r="F869" s="107" t="s">
        <v>190</v>
      </c>
      <c r="G869" s="90" t="s">
        <v>13</v>
      </c>
      <c r="H869" s="90">
        <v>14.0</v>
      </c>
      <c r="I869" s="89" t="s">
        <v>3062</v>
      </c>
      <c r="J869" s="137" t="s">
        <v>272</v>
      </c>
      <c r="K869" s="7">
        <v>4980.0</v>
      </c>
      <c r="L869" s="107" t="s">
        <v>5077</v>
      </c>
      <c r="M869" s="89" t="s">
        <v>676</v>
      </c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>
      <c r="A870" s="7">
        <v>1120.0</v>
      </c>
      <c r="B870" s="7">
        <v>139.0</v>
      </c>
      <c r="C870" s="139">
        <v>316631.0</v>
      </c>
      <c r="D870" s="107" t="s">
        <v>5078</v>
      </c>
      <c r="E870" s="107" t="s">
        <v>39</v>
      </c>
      <c r="F870" s="107" t="s">
        <v>363</v>
      </c>
      <c r="G870" s="90" t="s">
        <v>13</v>
      </c>
      <c r="H870" s="90">
        <v>14.0</v>
      </c>
      <c r="I870" s="140" t="s">
        <v>77</v>
      </c>
      <c r="J870" s="137" t="s">
        <v>272</v>
      </c>
      <c r="K870" s="7">
        <v>4980.0</v>
      </c>
      <c r="L870" s="107" t="s">
        <v>5079</v>
      </c>
      <c r="M870" s="89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>
      <c r="A871" s="7">
        <v>1121.0</v>
      </c>
      <c r="B871" s="7">
        <v>140.0</v>
      </c>
      <c r="C871" s="139">
        <v>279602.0</v>
      </c>
      <c r="D871" s="107" t="s">
        <v>1158</v>
      </c>
      <c r="E871" s="107" t="s">
        <v>5080</v>
      </c>
      <c r="F871" s="107" t="s">
        <v>2297</v>
      </c>
      <c r="G871" s="90" t="s">
        <v>13</v>
      </c>
      <c r="H871" s="90">
        <v>14.0</v>
      </c>
      <c r="I871" s="140" t="s">
        <v>1486</v>
      </c>
      <c r="J871" s="137" t="s">
        <v>272</v>
      </c>
      <c r="K871" s="7">
        <v>4980.0</v>
      </c>
      <c r="L871" s="107" t="s">
        <v>5081</v>
      </c>
      <c r="M871" s="89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>
      <c r="A872" s="7">
        <v>1122.0</v>
      </c>
      <c r="B872" s="7">
        <v>141.0</v>
      </c>
      <c r="C872" s="139">
        <v>315707.0</v>
      </c>
      <c r="D872" s="107" t="s">
        <v>5082</v>
      </c>
      <c r="E872" s="107" t="s">
        <v>4816</v>
      </c>
      <c r="F872" s="107" t="s">
        <v>5083</v>
      </c>
      <c r="G872" s="90" t="s">
        <v>13</v>
      </c>
      <c r="H872" s="90">
        <v>14.0</v>
      </c>
      <c r="I872" s="89" t="s">
        <v>14</v>
      </c>
      <c r="J872" s="137" t="s">
        <v>272</v>
      </c>
      <c r="K872" s="7">
        <v>4980.0</v>
      </c>
      <c r="L872" s="107" t="s">
        <v>5084</v>
      </c>
      <c r="M872" s="89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>
      <c r="A873" s="7">
        <v>1123.0</v>
      </c>
      <c r="B873" s="7">
        <v>142.0</v>
      </c>
      <c r="C873" s="139">
        <v>278632.0</v>
      </c>
      <c r="D873" s="107" t="s">
        <v>451</v>
      </c>
      <c r="E873" s="107" t="s">
        <v>327</v>
      </c>
      <c r="F873" s="107" t="s">
        <v>5085</v>
      </c>
      <c r="G873" s="90" t="s">
        <v>13</v>
      </c>
      <c r="H873" s="90">
        <v>14.0</v>
      </c>
      <c r="I873" s="140" t="s">
        <v>454</v>
      </c>
      <c r="J873" s="137" t="s">
        <v>272</v>
      </c>
      <c r="K873" s="7">
        <v>4980.0</v>
      </c>
      <c r="L873" s="107" t="s">
        <v>5086</v>
      </c>
      <c r="M873" s="89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>
      <c r="A874" s="7">
        <v>1124.0</v>
      </c>
      <c r="B874" s="7">
        <v>143.0</v>
      </c>
      <c r="C874" s="139">
        <v>301406.0</v>
      </c>
      <c r="D874" s="107" t="s">
        <v>5087</v>
      </c>
      <c r="E874" s="107" t="s">
        <v>1269</v>
      </c>
      <c r="F874" s="107" t="s">
        <v>1710</v>
      </c>
      <c r="G874" s="90" t="s">
        <v>13</v>
      </c>
      <c r="H874" s="90">
        <v>14.0</v>
      </c>
      <c r="I874" s="140" t="s">
        <v>205</v>
      </c>
      <c r="J874" s="137" t="s">
        <v>272</v>
      </c>
      <c r="K874" s="7">
        <v>4980.0</v>
      </c>
      <c r="L874" s="107" t="s">
        <v>5088</v>
      </c>
      <c r="M874" s="89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>
      <c r="A875" s="7">
        <v>1125.0</v>
      </c>
      <c r="B875" s="7">
        <v>144.0</v>
      </c>
      <c r="C875" s="139">
        <v>318951.0</v>
      </c>
      <c r="D875" s="107" t="s">
        <v>5089</v>
      </c>
      <c r="E875" s="107" t="s">
        <v>290</v>
      </c>
      <c r="F875" s="107" t="s">
        <v>106</v>
      </c>
      <c r="G875" s="90" t="s">
        <v>13</v>
      </c>
      <c r="H875" s="90">
        <v>14.0</v>
      </c>
      <c r="I875" s="140" t="s">
        <v>98</v>
      </c>
      <c r="J875" s="137" t="s">
        <v>272</v>
      </c>
      <c r="K875" s="7">
        <v>4980.0</v>
      </c>
      <c r="L875" s="107" t="s">
        <v>5090</v>
      </c>
      <c r="M875" s="89" t="s">
        <v>676</v>
      </c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>
      <c r="A876" s="7">
        <v>1126.0</v>
      </c>
      <c r="B876" s="7">
        <v>145.0</v>
      </c>
      <c r="C876" s="139">
        <v>291955.0</v>
      </c>
      <c r="D876" s="107" t="s">
        <v>5091</v>
      </c>
      <c r="E876" s="107" t="s">
        <v>190</v>
      </c>
      <c r="F876" s="107" t="s">
        <v>5092</v>
      </c>
      <c r="G876" s="90" t="s">
        <v>13</v>
      </c>
      <c r="H876" s="90">
        <v>14.0</v>
      </c>
      <c r="I876" s="140" t="s">
        <v>2210</v>
      </c>
      <c r="J876" s="137" t="s">
        <v>272</v>
      </c>
      <c r="K876" s="7">
        <v>4980.0</v>
      </c>
      <c r="L876" s="107" t="s">
        <v>5093</v>
      </c>
      <c r="M876" s="89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>
      <c r="A877" s="7">
        <v>1127.0</v>
      </c>
      <c r="B877" s="7">
        <v>146.0</v>
      </c>
      <c r="C877" s="139">
        <v>326835.0</v>
      </c>
      <c r="D877" s="107" t="s">
        <v>2148</v>
      </c>
      <c r="E877" s="107" t="s">
        <v>2248</v>
      </c>
      <c r="F877" s="107" t="s">
        <v>5094</v>
      </c>
      <c r="G877" s="90" t="s">
        <v>13</v>
      </c>
      <c r="H877" s="90">
        <v>14.0</v>
      </c>
      <c r="I877" s="89" t="s">
        <v>14</v>
      </c>
      <c r="J877" s="137" t="s">
        <v>272</v>
      </c>
      <c r="K877" s="7">
        <v>4980.0</v>
      </c>
      <c r="L877" s="107" t="s">
        <v>5095</v>
      </c>
      <c r="M877" s="89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>
      <c r="A878" s="7">
        <v>1128.0</v>
      </c>
      <c r="B878" s="7">
        <v>147.0</v>
      </c>
      <c r="C878" s="139">
        <v>299770.0</v>
      </c>
      <c r="D878" s="107" t="s">
        <v>5096</v>
      </c>
      <c r="E878" s="107" t="s">
        <v>5097</v>
      </c>
      <c r="F878" s="107" t="s">
        <v>11</v>
      </c>
      <c r="G878" s="90" t="s">
        <v>13</v>
      </c>
      <c r="H878" s="90">
        <v>14.0</v>
      </c>
      <c r="I878" s="89" t="s">
        <v>14</v>
      </c>
      <c r="J878" s="137" t="s">
        <v>272</v>
      </c>
      <c r="K878" s="7">
        <v>4980.0</v>
      </c>
      <c r="L878" s="107" t="s">
        <v>5098</v>
      </c>
      <c r="M878" s="89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>
      <c r="A879" s="7">
        <v>1129.0</v>
      </c>
      <c r="B879" s="7">
        <v>148.0</v>
      </c>
      <c r="C879" s="139">
        <v>294651.0</v>
      </c>
      <c r="D879" s="107" t="s">
        <v>5099</v>
      </c>
      <c r="E879" s="107" t="s">
        <v>5100</v>
      </c>
      <c r="F879" s="107" t="s">
        <v>11</v>
      </c>
      <c r="G879" s="90" t="s">
        <v>13</v>
      </c>
      <c r="H879" s="90">
        <v>14.0</v>
      </c>
      <c r="I879" s="89" t="s">
        <v>14</v>
      </c>
      <c r="J879" s="137" t="s">
        <v>272</v>
      </c>
      <c r="K879" s="7">
        <v>4980.0</v>
      </c>
      <c r="L879" s="107" t="s">
        <v>5101</v>
      </c>
      <c r="M879" s="89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>
      <c r="A880" s="7">
        <v>1130.0</v>
      </c>
      <c r="B880" s="7">
        <v>149.0</v>
      </c>
      <c r="C880" s="139">
        <v>324995.0</v>
      </c>
      <c r="D880" s="107" t="s">
        <v>589</v>
      </c>
      <c r="E880" s="107" t="s">
        <v>5102</v>
      </c>
      <c r="F880" s="107" t="s">
        <v>1362</v>
      </c>
      <c r="G880" s="90" t="s">
        <v>13</v>
      </c>
      <c r="H880" s="90">
        <v>14.0</v>
      </c>
      <c r="I880" s="140" t="s">
        <v>708</v>
      </c>
      <c r="J880" s="137" t="s">
        <v>272</v>
      </c>
      <c r="K880" s="7">
        <v>4980.0</v>
      </c>
      <c r="L880" s="107" t="s">
        <v>5103</v>
      </c>
      <c r="M880" s="89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>
      <c r="A881" s="7">
        <v>1131.0</v>
      </c>
      <c r="B881" s="7">
        <v>150.0</v>
      </c>
      <c r="C881" s="139">
        <v>280402.0</v>
      </c>
      <c r="D881" s="107" t="s">
        <v>5104</v>
      </c>
      <c r="E881" s="107" t="s">
        <v>4989</v>
      </c>
      <c r="F881" s="107" t="s">
        <v>147</v>
      </c>
      <c r="G881" s="90" t="s">
        <v>13</v>
      </c>
      <c r="H881" s="90">
        <v>14.0</v>
      </c>
      <c r="I881" s="89" t="s">
        <v>14</v>
      </c>
      <c r="J881" s="137" t="s">
        <v>272</v>
      </c>
      <c r="K881" s="7">
        <v>4980.0</v>
      </c>
      <c r="L881" s="107" t="s">
        <v>5105</v>
      </c>
      <c r="M881" s="89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>
      <c r="A882" s="7">
        <v>1132.0</v>
      </c>
      <c r="B882" s="7">
        <v>151.0</v>
      </c>
      <c r="C882" s="139">
        <v>313965.0</v>
      </c>
      <c r="D882" s="107" t="s">
        <v>5106</v>
      </c>
      <c r="E882" s="107" t="s">
        <v>5107</v>
      </c>
      <c r="F882" s="107" t="s">
        <v>2855</v>
      </c>
      <c r="G882" s="90" t="s">
        <v>13</v>
      </c>
      <c r="H882" s="90">
        <v>14.0</v>
      </c>
      <c r="I882" s="140" t="s">
        <v>608</v>
      </c>
      <c r="J882" s="137" t="s">
        <v>272</v>
      </c>
      <c r="K882" s="7">
        <v>4980.0</v>
      </c>
      <c r="L882" s="107" t="s">
        <v>5108</v>
      </c>
      <c r="M882" s="89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>
      <c r="A883" s="7">
        <v>1133.0</v>
      </c>
      <c r="B883" s="7">
        <v>152.0</v>
      </c>
      <c r="C883" s="139">
        <v>312020.0</v>
      </c>
      <c r="D883" s="107" t="s">
        <v>79</v>
      </c>
      <c r="E883" s="107" t="s">
        <v>774</v>
      </c>
      <c r="F883" s="107" t="s">
        <v>473</v>
      </c>
      <c r="G883" s="90" t="s">
        <v>13</v>
      </c>
      <c r="H883" s="90">
        <v>14.0</v>
      </c>
      <c r="I883" s="140" t="s">
        <v>232</v>
      </c>
      <c r="J883" s="137" t="s">
        <v>272</v>
      </c>
      <c r="K883" s="7">
        <v>4980.0</v>
      </c>
      <c r="L883" s="107" t="s">
        <v>5109</v>
      </c>
      <c r="M883" s="89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>
      <c r="A884" s="7">
        <v>1134.0</v>
      </c>
      <c r="B884" s="7">
        <v>153.0</v>
      </c>
      <c r="C884" s="139">
        <v>318125.0</v>
      </c>
      <c r="D884" s="107" t="s">
        <v>16</v>
      </c>
      <c r="E884" s="107" t="s">
        <v>4747</v>
      </c>
      <c r="F884" s="107" t="s">
        <v>5110</v>
      </c>
      <c r="G884" s="90" t="s">
        <v>13</v>
      </c>
      <c r="H884" s="90">
        <v>14.0</v>
      </c>
      <c r="I884" s="89" t="s">
        <v>14</v>
      </c>
      <c r="J884" s="137" t="s">
        <v>272</v>
      </c>
      <c r="K884" s="7">
        <v>4980.0</v>
      </c>
      <c r="L884" s="107" t="s">
        <v>5111</v>
      </c>
      <c r="M884" s="89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>
      <c r="A885" s="7">
        <v>1135.0</v>
      </c>
      <c r="B885" s="7">
        <v>154.0</v>
      </c>
      <c r="C885" s="139">
        <v>324996.0</v>
      </c>
      <c r="D885" s="107" t="s">
        <v>748</v>
      </c>
      <c r="E885" s="107" t="s">
        <v>5112</v>
      </c>
      <c r="F885" s="107" t="s">
        <v>59</v>
      </c>
      <c r="G885" s="90" t="s">
        <v>13</v>
      </c>
      <c r="H885" s="90">
        <v>14.0</v>
      </c>
      <c r="I885" s="140" t="s">
        <v>77</v>
      </c>
      <c r="J885" s="137" t="s">
        <v>272</v>
      </c>
      <c r="K885" s="7">
        <v>4980.0</v>
      </c>
      <c r="L885" s="107" t="s">
        <v>5113</v>
      </c>
      <c r="M885" s="89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>
      <c r="A886" s="7">
        <v>1136.0</v>
      </c>
      <c r="B886" s="7">
        <v>155.0</v>
      </c>
      <c r="C886" s="139">
        <v>291114.0</v>
      </c>
      <c r="D886" s="107" t="s">
        <v>5114</v>
      </c>
      <c r="E886" s="107" t="s">
        <v>1125</v>
      </c>
      <c r="F886" s="107" t="s">
        <v>287</v>
      </c>
      <c r="G886" s="90" t="s">
        <v>13</v>
      </c>
      <c r="H886" s="90">
        <v>14.0</v>
      </c>
      <c r="I886" s="140" t="s">
        <v>511</v>
      </c>
      <c r="J886" s="137" t="s">
        <v>272</v>
      </c>
      <c r="K886" s="7">
        <v>4980.0</v>
      </c>
      <c r="L886" s="107" t="s">
        <v>5115</v>
      </c>
      <c r="M886" s="89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>
      <c r="A887" s="7">
        <v>1137.0</v>
      </c>
      <c r="B887" s="7">
        <v>156.0</v>
      </c>
      <c r="C887" s="139">
        <v>317938.0</v>
      </c>
      <c r="D887" s="107" t="s">
        <v>5116</v>
      </c>
      <c r="E887" s="107" t="s">
        <v>1125</v>
      </c>
      <c r="F887" s="107" t="s">
        <v>1748</v>
      </c>
      <c r="G887" s="90" t="s">
        <v>13</v>
      </c>
      <c r="H887" s="90">
        <v>14.0</v>
      </c>
      <c r="I887" s="140" t="s">
        <v>232</v>
      </c>
      <c r="J887" s="137" t="s">
        <v>272</v>
      </c>
      <c r="K887" s="7">
        <v>4980.0</v>
      </c>
      <c r="L887" s="107" t="s">
        <v>5117</v>
      </c>
      <c r="M887" s="89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>
      <c r="A888" s="7">
        <v>1138.0</v>
      </c>
      <c r="B888" s="7">
        <v>157.0</v>
      </c>
      <c r="C888" s="139">
        <v>318950.0</v>
      </c>
      <c r="D888" s="107" t="s">
        <v>5118</v>
      </c>
      <c r="E888" s="107" t="s">
        <v>953</v>
      </c>
      <c r="F888" s="107" t="s">
        <v>3088</v>
      </c>
      <c r="G888" s="90" t="s">
        <v>13</v>
      </c>
      <c r="H888" s="90">
        <v>14.0</v>
      </c>
      <c r="I888" s="140" t="s">
        <v>77</v>
      </c>
      <c r="J888" s="137" t="s">
        <v>272</v>
      </c>
      <c r="K888" s="7">
        <v>4980.0</v>
      </c>
      <c r="L888" s="107" t="s">
        <v>5119</v>
      </c>
      <c r="M888" s="89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>
      <c r="A889" s="7">
        <v>1139.0</v>
      </c>
      <c r="B889" s="7">
        <v>158.0</v>
      </c>
      <c r="C889" s="139">
        <v>326441.0</v>
      </c>
      <c r="D889" s="107" t="s">
        <v>5120</v>
      </c>
      <c r="E889" s="107" t="s">
        <v>5121</v>
      </c>
      <c r="F889" s="107" t="s">
        <v>5122</v>
      </c>
      <c r="G889" s="90" t="s">
        <v>13</v>
      </c>
      <c r="H889" s="90">
        <v>14.0</v>
      </c>
      <c r="I889" s="140" t="s">
        <v>64</v>
      </c>
      <c r="J889" s="137" t="s">
        <v>272</v>
      </c>
      <c r="K889" s="7">
        <v>4980.0</v>
      </c>
      <c r="L889" s="107" t="s">
        <v>5123</v>
      </c>
      <c r="M889" s="89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>
      <c r="A890" s="7">
        <v>1140.0</v>
      </c>
      <c r="B890" s="7">
        <v>159.0</v>
      </c>
      <c r="C890" s="139">
        <v>280286.0</v>
      </c>
      <c r="D890" s="107" t="s">
        <v>5124</v>
      </c>
      <c r="E890" s="107" t="s">
        <v>5125</v>
      </c>
      <c r="F890" s="107" t="s">
        <v>43</v>
      </c>
      <c r="G890" s="90" t="s">
        <v>13</v>
      </c>
      <c r="H890" s="90">
        <v>14.0</v>
      </c>
      <c r="I890" s="140" t="s">
        <v>1902</v>
      </c>
      <c r="J890" s="137" t="s">
        <v>272</v>
      </c>
      <c r="K890" s="7">
        <v>4980.0</v>
      </c>
      <c r="L890" s="107" t="s">
        <v>5126</v>
      </c>
      <c r="M890" s="89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>
      <c r="A891" s="7">
        <v>1141.0</v>
      </c>
      <c r="B891" s="7">
        <v>160.0</v>
      </c>
      <c r="C891" s="139">
        <v>312277.0</v>
      </c>
      <c r="D891" s="107" t="s">
        <v>4308</v>
      </c>
      <c r="E891" s="107" t="s">
        <v>5127</v>
      </c>
      <c r="F891" s="107" t="s">
        <v>5128</v>
      </c>
      <c r="G891" s="90" t="s">
        <v>13</v>
      </c>
      <c r="H891" s="90">
        <v>14.0</v>
      </c>
      <c r="I891" s="140" t="s">
        <v>2210</v>
      </c>
      <c r="J891" s="137" t="s">
        <v>272</v>
      </c>
      <c r="K891" s="7">
        <v>4980.0</v>
      </c>
      <c r="L891" s="107" t="s">
        <v>5129</v>
      </c>
      <c r="M891" s="89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>
      <c r="A892" s="7">
        <v>1142.0</v>
      </c>
      <c r="B892" s="7">
        <v>161.0</v>
      </c>
      <c r="C892" s="139">
        <v>283711.0</v>
      </c>
      <c r="D892" s="107" t="s">
        <v>5130</v>
      </c>
      <c r="E892" s="107" t="s">
        <v>5131</v>
      </c>
      <c r="F892" s="107" t="s">
        <v>63</v>
      </c>
      <c r="G892" s="90" t="s">
        <v>22</v>
      </c>
      <c r="H892" s="90">
        <v>14.0</v>
      </c>
      <c r="I892" s="140" t="s">
        <v>114</v>
      </c>
      <c r="J892" s="137" t="s">
        <v>272</v>
      </c>
      <c r="K892" s="7">
        <v>4980.0</v>
      </c>
      <c r="L892" s="107" t="s">
        <v>5132</v>
      </c>
      <c r="M892" s="89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>
      <c r="A893" s="7">
        <v>1144.0</v>
      </c>
      <c r="B893" s="7">
        <v>163.0</v>
      </c>
      <c r="C893" s="139">
        <v>318943.0</v>
      </c>
      <c r="D893" s="107" t="s">
        <v>5134</v>
      </c>
      <c r="E893" s="107" t="s">
        <v>5016</v>
      </c>
      <c r="F893" s="107" t="s">
        <v>5135</v>
      </c>
      <c r="G893" s="90" t="s">
        <v>22</v>
      </c>
      <c r="H893" s="90">
        <v>14.0</v>
      </c>
      <c r="I893" s="89" t="s">
        <v>194</v>
      </c>
      <c r="J893" s="137" t="s">
        <v>272</v>
      </c>
      <c r="K893" s="7">
        <v>4980.0</v>
      </c>
      <c r="L893" s="107" t="s">
        <v>5136</v>
      </c>
      <c r="M893" s="89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>
      <c r="A894" s="7">
        <v>1145.0</v>
      </c>
      <c r="B894" s="7">
        <v>164.0</v>
      </c>
      <c r="C894" s="139">
        <v>312695.0</v>
      </c>
      <c r="D894" s="107" t="s">
        <v>5137</v>
      </c>
      <c r="E894" s="107" t="s">
        <v>5138</v>
      </c>
      <c r="F894" s="107" t="s">
        <v>5135</v>
      </c>
      <c r="G894" s="90" t="s">
        <v>22</v>
      </c>
      <c r="H894" s="90">
        <v>14.0</v>
      </c>
      <c r="I894" s="140" t="s">
        <v>232</v>
      </c>
      <c r="J894" s="137" t="s">
        <v>272</v>
      </c>
      <c r="K894" s="7">
        <v>4980.0</v>
      </c>
      <c r="L894" s="107" t="s">
        <v>5139</v>
      </c>
      <c r="M894" s="89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>
      <c r="A895" s="7">
        <v>1146.0</v>
      </c>
      <c r="B895" s="7">
        <v>165.0</v>
      </c>
      <c r="C895" s="139">
        <v>270564.0</v>
      </c>
      <c r="D895" s="107" t="s">
        <v>347</v>
      </c>
      <c r="E895" s="107" t="s">
        <v>533</v>
      </c>
      <c r="F895" s="107" t="s">
        <v>533</v>
      </c>
      <c r="G895" s="90" t="s">
        <v>22</v>
      </c>
      <c r="H895" s="90">
        <v>14.0</v>
      </c>
      <c r="I895" s="89" t="s">
        <v>14</v>
      </c>
      <c r="J895" s="137" t="s">
        <v>272</v>
      </c>
      <c r="K895" s="7">
        <v>4980.0</v>
      </c>
      <c r="L895" s="107" t="s">
        <v>5140</v>
      </c>
      <c r="M895" s="89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>
      <c r="A896" s="7">
        <v>1147.0</v>
      </c>
      <c r="B896" s="7">
        <v>166.0</v>
      </c>
      <c r="C896" s="139">
        <v>290395.0</v>
      </c>
      <c r="D896" s="107" t="s">
        <v>5141</v>
      </c>
      <c r="E896" s="107" t="s">
        <v>5142</v>
      </c>
      <c r="F896" s="107" t="s">
        <v>37</v>
      </c>
      <c r="G896" s="90" t="s">
        <v>22</v>
      </c>
      <c r="H896" s="90">
        <v>14.0</v>
      </c>
      <c r="I896" s="89" t="s">
        <v>3062</v>
      </c>
      <c r="J896" s="137" t="s">
        <v>272</v>
      </c>
      <c r="K896" s="7">
        <v>4980.0</v>
      </c>
      <c r="L896" s="107" t="s">
        <v>5143</v>
      </c>
      <c r="M896" s="89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>
      <c r="A897" s="7">
        <v>1149.0</v>
      </c>
      <c r="B897" s="7">
        <v>168.0</v>
      </c>
      <c r="C897" s="139">
        <v>319512.0</v>
      </c>
      <c r="D897" s="107" t="s">
        <v>5145</v>
      </c>
      <c r="E897" s="107" t="s">
        <v>339</v>
      </c>
      <c r="F897" s="107" t="s">
        <v>5146</v>
      </c>
      <c r="G897" s="90" t="s">
        <v>22</v>
      </c>
      <c r="H897" s="90">
        <v>14.0</v>
      </c>
      <c r="I897" s="89" t="s">
        <v>14</v>
      </c>
      <c r="J897" s="137" t="s">
        <v>272</v>
      </c>
      <c r="K897" s="7">
        <v>4980.0</v>
      </c>
      <c r="L897" s="107" t="s">
        <v>5147</v>
      </c>
      <c r="M897" s="89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>
      <c r="A898" s="7">
        <v>1150.0</v>
      </c>
      <c r="B898" s="7">
        <v>169.0</v>
      </c>
      <c r="C898" s="139">
        <v>331297.0</v>
      </c>
      <c r="D898" s="107" t="s">
        <v>5148</v>
      </c>
      <c r="E898" s="107" t="s">
        <v>3101</v>
      </c>
      <c r="F898" s="107" t="s">
        <v>5149</v>
      </c>
      <c r="G898" s="90" t="s">
        <v>22</v>
      </c>
      <c r="H898" s="90">
        <v>14.0</v>
      </c>
      <c r="I898" s="140" t="s">
        <v>119</v>
      </c>
      <c r="J898" s="137" t="s">
        <v>272</v>
      </c>
      <c r="K898" s="7">
        <v>4980.0</v>
      </c>
      <c r="L898" s="107" t="s">
        <v>5150</v>
      </c>
      <c r="M898" s="89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>
      <c r="A899" s="7">
        <v>1151.0</v>
      </c>
      <c r="B899" s="7">
        <v>170.0</v>
      </c>
      <c r="C899" s="139">
        <v>295298.0</v>
      </c>
      <c r="D899" s="107" t="s">
        <v>4771</v>
      </c>
      <c r="E899" s="107" t="s">
        <v>5151</v>
      </c>
      <c r="F899" s="107" t="s">
        <v>5152</v>
      </c>
      <c r="G899" s="90" t="s">
        <v>22</v>
      </c>
      <c r="H899" s="90">
        <v>14.0</v>
      </c>
      <c r="I899" s="140" t="s">
        <v>511</v>
      </c>
      <c r="J899" s="137" t="s">
        <v>272</v>
      </c>
      <c r="K899" s="7">
        <v>4980.0</v>
      </c>
      <c r="L899" s="107" t="s">
        <v>5153</v>
      </c>
      <c r="M899" s="89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>
      <c r="A900" s="7">
        <v>1152.0</v>
      </c>
      <c r="B900" s="7">
        <v>171.0</v>
      </c>
      <c r="C900" s="139">
        <v>329918.0</v>
      </c>
      <c r="D900" s="107" t="s">
        <v>3652</v>
      </c>
      <c r="E900" s="107" t="s">
        <v>147</v>
      </c>
      <c r="F900" s="107" t="s">
        <v>2986</v>
      </c>
      <c r="G900" s="90" t="s">
        <v>22</v>
      </c>
      <c r="H900" s="90">
        <v>14.0</v>
      </c>
      <c r="I900" s="140" t="s">
        <v>64</v>
      </c>
      <c r="J900" s="137" t="s">
        <v>272</v>
      </c>
      <c r="K900" s="7">
        <v>4980.0</v>
      </c>
      <c r="L900" s="107" t="s">
        <v>5154</v>
      </c>
      <c r="M900" s="89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>
      <c r="A901" s="7">
        <v>1153.0</v>
      </c>
      <c r="B901" s="7">
        <v>172.0</v>
      </c>
      <c r="C901" s="139">
        <v>312185.0</v>
      </c>
      <c r="D901" s="107" t="s">
        <v>5155</v>
      </c>
      <c r="E901" s="107" t="s">
        <v>5156</v>
      </c>
      <c r="F901" s="107" t="s">
        <v>486</v>
      </c>
      <c r="G901" s="90" t="s">
        <v>22</v>
      </c>
      <c r="H901" s="90">
        <v>14.0</v>
      </c>
      <c r="I901" s="140" t="s">
        <v>275</v>
      </c>
      <c r="J901" s="137" t="s">
        <v>272</v>
      </c>
      <c r="K901" s="7">
        <v>4980.0</v>
      </c>
      <c r="L901" s="107" t="s">
        <v>5157</v>
      </c>
      <c r="M901" s="89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>
      <c r="A902" s="7">
        <v>1154.0</v>
      </c>
      <c r="B902" s="7">
        <v>173.0</v>
      </c>
      <c r="C902" s="139">
        <v>328750.0</v>
      </c>
      <c r="D902" s="107" t="s">
        <v>5158</v>
      </c>
      <c r="E902" s="107" t="s">
        <v>2170</v>
      </c>
      <c r="F902" s="107" t="s">
        <v>2170</v>
      </c>
      <c r="G902" s="90" t="s">
        <v>22</v>
      </c>
      <c r="H902" s="90">
        <v>14.0</v>
      </c>
      <c r="I902" s="140" t="s">
        <v>232</v>
      </c>
      <c r="J902" s="137" t="s">
        <v>272</v>
      </c>
      <c r="K902" s="7">
        <v>4980.0</v>
      </c>
      <c r="L902" s="107" t="s">
        <v>5159</v>
      </c>
      <c r="M902" s="89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>
      <c r="A903" s="7">
        <v>1155.0</v>
      </c>
      <c r="B903" s="7">
        <v>174.0</v>
      </c>
      <c r="C903" s="139">
        <v>314192.0</v>
      </c>
      <c r="D903" s="107" t="s">
        <v>2214</v>
      </c>
      <c r="E903" s="107" t="s">
        <v>730</v>
      </c>
      <c r="F903" s="107" t="s">
        <v>495</v>
      </c>
      <c r="G903" s="90" t="s">
        <v>22</v>
      </c>
      <c r="H903" s="90">
        <v>14.0</v>
      </c>
      <c r="I903" s="89" t="s">
        <v>14</v>
      </c>
      <c r="J903" s="137" t="s">
        <v>272</v>
      </c>
      <c r="K903" s="7">
        <v>4980.0</v>
      </c>
      <c r="L903" s="107" t="s">
        <v>5160</v>
      </c>
      <c r="M903" s="89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>
      <c r="A904" s="7">
        <v>1156.0</v>
      </c>
      <c r="B904" s="7">
        <v>175.0</v>
      </c>
      <c r="C904" s="139">
        <v>316611.0</v>
      </c>
      <c r="D904" s="107" t="s">
        <v>160</v>
      </c>
      <c r="E904" s="107" t="s">
        <v>5161</v>
      </c>
      <c r="F904" s="107" t="s">
        <v>5162</v>
      </c>
      <c r="G904" s="90" t="s">
        <v>22</v>
      </c>
      <c r="H904" s="90">
        <v>14.0</v>
      </c>
      <c r="I904" s="89" t="s">
        <v>14</v>
      </c>
      <c r="J904" s="137" t="s">
        <v>272</v>
      </c>
      <c r="K904" s="7">
        <v>4980.0</v>
      </c>
      <c r="L904" s="107" t="s">
        <v>5163</v>
      </c>
      <c r="M904" s="89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>
      <c r="A905" s="7">
        <v>1157.0</v>
      </c>
      <c r="B905" s="7">
        <v>176.0</v>
      </c>
      <c r="C905" s="139">
        <v>314458.0</v>
      </c>
      <c r="D905" s="107" t="s">
        <v>1922</v>
      </c>
      <c r="E905" s="107" t="s">
        <v>186</v>
      </c>
      <c r="F905" s="107" t="s">
        <v>473</v>
      </c>
      <c r="G905" s="90" t="s">
        <v>22</v>
      </c>
      <c r="H905" s="90">
        <v>14.0</v>
      </c>
      <c r="I905" s="89" t="s">
        <v>14</v>
      </c>
      <c r="J905" s="137" t="s">
        <v>272</v>
      </c>
      <c r="K905" s="7">
        <v>4980.0</v>
      </c>
      <c r="L905" s="107" t="s">
        <v>5164</v>
      </c>
      <c r="M905" s="89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>
      <c r="A906" s="7"/>
      <c r="B906" s="7"/>
      <c r="C906" s="139"/>
      <c r="D906" s="107"/>
      <c r="E906" s="107"/>
      <c r="F906" s="107"/>
      <c r="G906" s="90"/>
      <c r="H906" s="90"/>
      <c r="I906" s="89"/>
      <c r="J906" s="137"/>
      <c r="K906" s="7">
        <f>SUM(K767:K905)</f>
        <v>692220</v>
      </c>
      <c r="L906" s="107"/>
      <c r="M906" s="89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>
      <c r="A907" s="7">
        <v>1158.0</v>
      </c>
      <c r="B907" s="7">
        <v>1.0</v>
      </c>
      <c r="C907" s="191">
        <v>227223.0</v>
      </c>
      <c r="D907" s="274" t="s">
        <v>5165</v>
      </c>
      <c r="E907" s="274" t="s">
        <v>5166</v>
      </c>
      <c r="F907" s="274" t="s">
        <v>430</v>
      </c>
      <c r="G907" s="90" t="s">
        <v>13</v>
      </c>
      <c r="H907" s="90">
        <v>1.0</v>
      </c>
      <c r="I907" s="89" t="s">
        <v>422</v>
      </c>
      <c r="J907" s="274" t="s">
        <v>296</v>
      </c>
      <c r="K907" s="7">
        <v>4980.0</v>
      </c>
      <c r="L907" s="87" t="s">
        <v>5167</v>
      </c>
      <c r="M907" s="89" t="s">
        <v>5168</v>
      </c>
      <c r="N907" s="14" t="s">
        <v>5169</v>
      </c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>
      <c r="A908" s="7">
        <v>1159.0</v>
      </c>
      <c r="B908" s="7">
        <v>2.0</v>
      </c>
      <c r="C908" s="191">
        <v>201525.0</v>
      </c>
      <c r="D908" s="274" t="s">
        <v>53</v>
      </c>
      <c r="E908" s="274" t="s">
        <v>5170</v>
      </c>
      <c r="F908" s="274" t="s">
        <v>24</v>
      </c>
      <c r="G908" s="90" t="s">
        <v>13</v>
      </c>
      <c r="H908" s="90">
        <v>1.0</v>
      </c>
      <c r="I908" s="89" t="s">
        <v>5171</v>
      </c>
      <c r="J908" s="274" t="s">
        <v>296</v>
      </c>
      <c r="K908" s="7">
        <v>4980.0</v>
      </c>
      <c r="L908" s="87" t="s">
        <v>5172</v>
      </c>
      <c r="M908" s="89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>
      <c r="A909" s="7">
        <v>1160.0</v>
      </c>
      <c r="B909" s="7">
        <v>3.0</v>
      </c>
      <c r="C909" s="191">
        <v>200470.0</v>
      </c>
      <c r="D909" s="274" t="s">
        <v>4959</v>
      </c>
      <c r="E909" s="274" t="s">
        <v>5173</v>
      </c>
      <c r="F909" s="274" t="s">
        <v>2561</v>
      </c>
      <c r="G909" s="90" t="s">
        <v>13</v>
      </c>
      <c r="H909" s="90">
        <v>1.0</v>
      </c>
      <c r="I909" s="89" t="s">
        <v>295</v>
      </c>
      <c r="J909" s="274" t="s">
        <v>296</v>
      </c>
      <c r="K909" s="7">
        <v>4980.0</v>
      </c>
      <c r="L909" s="87" t="s">
        <v>5174</v>
      </c>
      <c r="M909" s="89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>
      <c r="A910" s="7">
        <v>1162.0</v>
      </c>
      <c r="B910" s="7">
        <v>5.0</v>
      </c>
      <c r="C910" s="191">
        <v>176505.0</v>
      </c>
      <c r="D910" s="274" t="s">
        <v>1527</v>
      </c>
      <c r="E910" s="274" t="s">
        <v>5176</v>
      </c>
      <c r="F910" s="274" t="s">
        <v>5177</v>
      </c>
      <c r="G910" s="90" t="s">
        <v>13</v>
      </c>
      <c r="H910" s="90">
        <v>1.0</v>
      </c>
      <c r="I910" s="89" t="s">
        <v>5171</v>
      </c>
      <c r="J910" s="274" t="s">
        <v>296</v>
      </c>
      <c r="K910" s="7">
        <v>4980.0</v>
      </c>
      <c r="L910" s="87" t="s">
        <v>5178</v>
      </c>
      <c r="M910" s="89" t="s">
        <v>5168</v>
      </c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>
      <c r="A911" s="7">
        <v>1163.0</v>
      </c>
      <c r="B911" s="7">
        <v>6.0</v>
      </c>
      <c r="C911" s="191">
        <v>244397.0</v>
      </c>
      <c r="D911" s="274" t="s">
        <v>5179</v>
      </c>
      <c r="E911" s="274" t="s">
        <v>5180</v>
      </c>
      <c r="F911" s="274" t="s">
        <v>5181</v>
      </c>
      <c r="G911" s="90" t="s">
        <v>13</v>
      </c>
      <c r="H911" s="90">
        <v>1.0</v>
      </c>
      <c r="I911" s="89" t="s">
        <v>61</v>
      </c>
      <c r="J911" s="274" t="s">
        <v>296</v>
      </c>
      <c r="K911" s="7">
        <v>4980.0</v>
      </c>
      <c r="L911" s="87" t="s">
        <v>5182</v>
      </c>
      <c r="M911" s="89" t="s">
        <v>5168</v>
      </c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>
      <c r="A912" s="7">
        <v>1165.0</v>
      </c>
      <c r="B912" s="7">
        <v>8.0</v>
      </c>
      <c r="C912" s="191">
        <v>174773.0</v>
      </c>
      <c r="D912" s="274" t="s">
        <v>5188</v>
      </c>
      <c r="E912" s="274" t="s">
        <v>5189</v>
      </c>
      <c r="F912" s="274" t="s">
        <v>5190</v>
      </c>
      <c r="G912" s="7" t="s">
        <v>13</v>
      </c>
      <c r="H912" s="7">
        <v>1.0</v>
      </c>
      <c r="I912" s="89" t="s">
        <v>295</v>
      </c>
      <c r="J912" s="274" t="s">
        <v>296</v>
      </c>
      <c r="K912" s="7">
        <v>4980.0</v>
      </c>
      <c r="L912" s="87" t="s">
        <v>5191</v>
      </c>
      <c r="M912" s="89" t="s">
        <v>5168</v>
      </c>
      <c r="N912" s="14" t="s">
        <v>5192</v>
      </c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>
      <c r="A913" s="7">
        <v>1167.0</v>
      </c>
      <c r="B913" s="7">
        <v>10.0</v>
      </c>
      <c r="C913" s="191">
        <v>244097.0</v>
      </c>
      <c r="D913" s="274" t="s">
        <v>2442</v>
      </c>
      <c r="E913" s="274" t="s">
        <v>5194</v>
      </c>
      <c r="F913" s="274" t="s">
        <v>5195</v>
      </c>
      <c r="G913" s="90" t="s">
        <v>22</v>
      </c>
      <c r="H913" s="90">
        <v>1.0</v>
      </c>
      <c r="I913" s="89" t="s">
        <v>61</v>
      </c>
      <c r="J913" s="274" t="s">
        <v>296</v>
      </c>
      <c r="K913" s="7">
        <v>4980.0</v>
      </c>
      <c r="L913" s="87" t="s">
        <v>5196</v>
      </c>
      <c r="M913" s="89" t="s">
        <v>5168</v>
      </c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>
      <c r="A914" s="7">
        <v>1168.0</v>
      </c>
      <c r="B914" s="7">
        <v>11.0</v>
      </c>
      <c r="C914" s="191">
        <v>234999.0</v>
      </c>
      <c r="D914" s="274" t="s">
        <v>5197</v>
      </c>
      <c r="E914" s="274" t="s">
        <v>4445</v>
      </c>
      <c r="F914" s="274" t="s">
        <v>37</v>
      </c>
      <c r="G914" s="90" t="s">
        <v>22</v>
      </c>
      <c r="H914" s="90">
        <v>1.0</v>
      </c>
      <c r="I914" s="89" t="s">
        <v>275</v>
      </c>
      <c r="J914" s="274" t="s">
        <v>296</v>
      </c>
      <c r="K914" s="7">
        <v>4980.0</v>
      </c>
      <c r="L914" s="87" t="s">
        <v>5198</v>
      </c>
      <c r="M914" s="89" t="s">
        <v>5168</v>
      </c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>
      <c r="A915" s="7">
        <v>1169.0</v>
      </c>
      <c r="B915" s="7">
        <v>12.0</v>
      </c>
      <c r="C915" s="191">
        <v>199817.0</v>
      </c>
      <c r="D915" s="274" t="s">
        <v>160</v>
      </c>
      <c r="E915" s="274" t="s">
        <v>2489</v>
      </c>
      <c r="F915" s="274" t="s">
        <v>5199</v>
      </c>
      <c r="G915" s="90" t="s">
        <v>22</v>
      </c>
      <c r="H915" s="90">
        <v>1.0</v>
      </c>
      <c r="I915" s="89" t="s">
        <v>61</v>
      </c>
      <c r="J915" s="274" t="s">
        <v>296</v>
      </c>
      <c r="K915" s="7">
        <v>4980.0</v>
      </c>
      <c r="L915" s="87" t="s">
        <v>5200</v>
      </c>
      <c r="M915" s="89" t="s">
        <v>5168</v>
      </c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>
      <c r="A916" s="7">
        <v>1170.0</v>
      </c>
      <c r="B916" s="7">
        <v>13.0</v>
      </c>
      <c r="C916" s="191">
        <v>241844.0</v>
      </c>
      <c r="D916" s="274" t="s">
        <v>480</v>
      </c>
      <c r="E916" s="274" t="s">
        <v>5201</v>
      </c>
      <c r="F916" s="274" t="s">
        <v>3717</v>
      </c>
      <c r="G916" s="90" t="s">
        <v>22</v>
      </c>
      <c r="H916" s="90">
        <v>1.0</v>
      </c>
      <c r="I916" s="89" t="s">
        <v>295</v>
      </c>
      <c r="J916" s="274" t="s">
        <v>296</v>
      </c>
      <c r="K916" s="7">
        <v>4980.0</v>
      </c>
      <c r="L916" s="87" t="s">
        <v>5202</v>
      </c>
      <c r="M916" s="89" t="s">
        <v>5168</v>
      </c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>
      <c r="A917" s="7">
        <v>1171.0</v>
      </c>
      <c r="B917" s="7">
        <v>14.0</v>
      </c>
      <c r="C917" s="191">
        <v>242394.0</v>
      </c>
      <c r="D917" s="274" t="s">
        <v>585</v>
      </c>
      <c r="E917" s="274" t="s">
        <v>1691</v>
      </c>
      <c r="F917" s="274" t="s">
        <v>5203</v>
      </c>
      <c r="G917" s="90" t="s">
        <v>22</v>
      </c>
      <c r="H917" s="90">
        <v>1.0</v>
      </c>
      <c r="I917" s="89" t="s">
        <v>295</v>
      </c>
      <c r="J917" s="274" t="s">
        <v>296</v>
      </c>
      <c r="K917" s="7">
        <v>4980.0</v>
      </c>
      <c r="L917" s="87" t="s">
        <v>5204</v>
      </c>
      <c r="M917" s="89" t="s">
        <v>5168</v>
      </c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>
      <c r="A918" s="7">
        <v>1172.0</v>
      </c>
      <c r="B918" s="7">
        <v>15.0</v>
      </c>
      <c r="C918" s="191">
        <v>203826.0</v>
      </c>
      <c r="D918" s="274" t="s">
        <v>5205</v>
      </c>
      <c r="E918" s="274" t="s">
        <v>2093</v>
      </c>
      <c r="F918" s="274" t="s">
        <v>5206</v>
      </c>
      <c r="G918" s="90" t="s">
        <v>22</v>
      </c>
      <c r="H918" s="90">
        <v>1.0</v>
      </c>
      <c r="I918" s="89" t="s">
        <v>295</v>
      </c>
      <c r="J918" s="274" t="s">
        <v>296</v>
      </c>
      <c r="K918" s="7">
        <v>4980.0</v>
      </c>
      <c r="L918" s="87" t="s">
        <v>5207</v>
      </c>
      <c r="M918" s="89" t="s">
        <v>5168</v>
      </c>
      <c r="N918" s="14" t="s">
        <v>5192</v>
      </c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>
      <c r="A919" s="7">
        <v>1173.0</v>
      </c>
      <c r="B919" s="7">
        <v>16.0</v>
      </c>
      <c r="C919" s="191">
        <v>234203.0</v>
      </c>
      <c r="D919" s="274" t="s">
        <v>5208</v>
      </c>
      <c r="E919" s="274" t="s">
        <v>5209</v>
      </c>
      <c r="F919" s="274" t="s">
        <v>5170</v>
      </c>
      <c r="G919" s="90" t="s">
        <v>22</v>
      </c>
      <c r="H919" s="90">
        <v>1.0</v>
      </c>
      <c r="I919" s="89" t="s">
        <v>275</v>
      </c>
      <c r="J919" s="274" t="s">
        <v>296</v>
      </c>
      <c r="K919" s="7">
        <v>4980.0</v>
      </c>
      <c r="L919" s="87" t="s">
        <v>5210</v>
      </c>
      <c r="M919" s="89" t="s">
        <v>5168</v>
      </c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>
      <c r="A920" s="7">
        <v>1174.0</v>
      </c>
      <c r="B920" s="7">
        <v>17.0</v>
      </c>
      <c r="C920" s="191">
        <v>234495.0</v>
      </c>
      <c r="D920" s="274" t="s">
        <v>5211</v>
      </c>
      <c r="E920" s="274" t="s">
        <v>3373</v>
      </c>
      <c r="F920" s="274" t="s">
        <v>5212</v>
      </c>
      <c r="G920" s="90" t="s">
        <v>22</v>
      </c>
      <c r="H920" s="90">
        <v>1.0</v>
      </c>
      <c r="I920" s="89" t="s">
        <v>295</v>
      </c>
      <c r="J920" s="274" t="s">
        <v>296</v>
      </c>
      <c r="K920" s="7">
        <v>4980.0</v>
      </c>
      <c r="L920" s="87" t="s">
        <v>5213</v>
      </c>
      <c r="M920" s="89" t="s">
        <v>5168</v>
      </c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>
      <c r="A921" s="7">
        <v>1176.0</v>
      </c>
      <c r="B921" s="7">
        <v>19.0</v>
      </c>
      <c r="C921" s="191">
        <v>236874.0</v>
      </c>
      <c r="D921" s="274" t="s">
        <v>5215</v>
      </c>
      <c r="E921" s="274" t="s">
        <v>5216</v>
      </c>
      <c r="F921" s="274" t="s">
        <v>5217</v>
      </c>
      <c r="G921" s="90" t="s">
        <v>22</v>
      </c>
      <c r="H921" s="90">
        <v>1.0</v>
      </c>
      <c r="I921" s="89" t="s">
        <v>61</v>
      </c>
      <c r="J921" s="274" t="s">
        <v>296</v>
      </c>
      <c r="K921" s="7">
        <v>4980.0</v>
      </c>
      <c r="L921" s="87" t="s">
        <v>5218</v>
      </c>
      <c r="M921" s="89" t="s">
        <v>5168</v>
      </c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>
      <c r="A922" s="7">
        <v>1177.0</v>
      </c>
      <c r="B922" s="7">
        <v>20.0</v>
      </c>
      <c r="C922" s="191">
        <v>241388.0</v>
      </c>
      <c r="D922" s="274" t="s">
        <v>851</v>
      </c>
      <c r="E922" s="274" t="s">
        <v>5219</v>
      </c>
      <c r="F922" s="274" t="s">
        <v>37</v>
      </c>
      <c r="G922" s="90" t="s">
        <v>22</v>
      </c>
      <c r="H922" s="90">
        <v>1.0</v>
      </c>
      <c r="I922" s="89" t="s">
        <v>295</v>
      </c>
      <c r="J922" s="274" t="s">
        <v>296</v>
      </c>
      <c r="K922" s="7">
        <v>4980.0</v>
      </c>
      <c r="L922" s="87" t="s">
        <v>5220</v>
      </c>
      <c r="M922" s="89" t="s">
        <v>5168</v>
      </c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>
      <c r="A923" s="7">
        <v>1178.0</v>
      </c>
      <c r="B923" s="7">
        <v>21.0</v>
      </c>
      <c r="C923" s="191">
        <v>233145.0</v>
      </c>
      <c r="D923" s="274" t="s">
        <v>2648</v>
      </c>
      <c r="E923" s="274" t="s">
        <v>5221</v>
      </c>
      <c r="F923" s="274" t="s">
        <v>5222</v>
      </c>
      <c r="G923" s="90" t="s">
        <v>22</v>
      </c>
      <c r="H923" s="90">
        <v>1.0</v>
      </c>
      <c r="I923" s="89" t="s">
        <v>275</v>
      </c>
      <c r="J923" s="274" t="s">
        <v>296</v>
      </c>
      <c r="K923" s="7">
        <v>4980.0</v>
      </c>
      <c r="L923" s="87" t="s">
        <v>5223</v>
      </c>
      <c r="M923" s="89" t="s">
        <v>5168</v>
      </c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>
      <c r="A924" s="7">
        <v>1179.0</v>
      </c>
      <c r="B924" s="7">
        <v>22.0</v>
      </c>
      <c r="C924" s="191">
        <v>137443.0</v>
      </c>
      <c r="D924" s="274" t="s">
        <v>5224</v>
      </c>
      <c r="E924" s="274" t="s">
        <v>5225</v>
      </c>
      <c r="F924" s="274" t="s">
        <v>5226</v>
      </c>
      <c r="G924" s="90" t="s">
        <v>22</v>
      </c>
      <c r="H924" s="90">
        <v>1.0</v>
      </c>
      <c r="I924" s="89" t="s">
        <v>295</v>
      </c>
      <c r="J924" s="274" t="s">
        <v>296</v>
      </c>
      <c r="K924" s="7">
        <v>4980.0</v>
      </c>
      <c r="L924" s="87" t="s">
        <v>5227</v>
      </c>
      <c r="M924" s="89" t="s">
        <v>5168</v>
      </c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>
      <c r="A925" s="7">
        <v>1180.0</v>
      </c>
      <c r="B925" s="7">
        <v>23.0</v>
      </c>
      <c r="C925" s="191">
        <v>219502.0</v>
      </c>
      <c r="D925" s="274" t="s">
        <v>2418</v>
      </c>
      <c r="E925" s="274" t="s">
        <v>5228</v>
      </c>
      <c r="F925" s="274" t="s">
        <v>11</v>
      </c>
      <c r="G925" s="90" t="s">
        <v>22</v>
      </c>
      <c r="H925" s="90">
        <v>1.0</v>
      </c>
      <c r="I925" s="89" t="s">
        <v>232</v>
      </c>
      <c r="J925" s="274" t="s">
        <v>296</v>
      </c>
      <c r="K925" s="7">
        <v>4980.0</v>
      </c>
      <c r="L925" s="87" t="s">
        <v>5229</v>
      </c>
      <c r="M925" s="89" t="s">
        <v>5168</v>
      </c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>
      <c r="A926" s="7">
        <v>1181.0</v>
      </c>
      <c r="B926" s="7">
        <v>24.0</v>
      </c>
      <c r="C926" s="191">
        <v>226653.0</v>
      </c>
      <c r="D926" s="274" t="s">
        <v>5230</v>
      </c>
      <c r="E926" s="274" t="s">
        <v>5231</v>
      </c>
      <c r="F926" s="274" t="s">
        <v>5232</v>
      </c>
      <c r="G926" s="90" t="s">
        <v>22</v>
      </c>
      <c r="H926" s="90">
        <v>1.0</v>
      </c>
      <c r="I926" s="89" t="s">
        <v>295</v>
      </c>
      <c r="J926" s="274" t="s">
        <v>296</v>
      </c>
      <c r="K926" s="7">
        <v>4980.0</v>
      </c>
      <c r="L926" s="87" t="s">
        <v>5233</v>
      </c>
      <c r="M926" s="89" t="s">
        <v>5168</v>
      </c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>
      <c r="A927" s="7">
        <v>1182.0</v>
      </c>
      <c r="B927" s="7">
        <v>25.0</v>
      </c>
      <c r="C927" s="191">
        <v>250738.0</v>
      </c>
      <c r="D927" s="274" t="s">
        <v>5234</v>
      </c>
      <c r="E927" s="274" t="s">
        <v>2489</v>
      </c>
      <c r="F927" s="274" t="s">
        <v>46</v>
      </c>
      <c r="G927" s="90" t="s">
        <v>13</v>
      </c>
      <c r="H927" s="90">
        <v>2.0</v>
      </c>
      <c r="I927" s="89" t="s">
        <v>61</v>
      </c>
      <c r="J927" s="274" t="s">
        <v>296</v>
      </c>
      <c r="K927" s="7">
        <v>4980.0</v>
      </c>
      <c r="L927" s="87" t="s">
        <v>5235</v>
      </c>
      <c r="M927" s="89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>
      <c r="A928" s="7">
        <v>1183.0</v>
      </c>
      <c r="B928" s="7">
        <v>26.0</v>
      </c>
      <c r="C928" s="191">
        <v>258246.0</v>
      </c>
      <c r="D928" s="274" t="s">
        <v>53</v>
      </c>
      <c r="E928" s="274" t="s">
        <v>5236</v>
      </c>
      <c r="F928" s="274" t="s">
        <v>812</v>
      </c>
      <c r="G928" s="90" t="s">
        <v>13</v>
      </c>
      <c r="H928" s="90">
        <v>2.0</v>
      </c>
      <c r="I928" s="89" t="s">
        <v>61</v>
      </c>
      <c r="J928" s="274" t="s">
        <v>296</v>
      </c>
      <c r="K928" s="7">
        <v>4980.0</v>
      </c>
      <c r="L928" s="87" t="s">
        <v>5237</v>
      </c>
      <c r="M928" s="89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>
      <c r="A929" s="7">
        <v>1184.0</v>
      </c>
      <c r="B929" s="7">
        <v>27.0</v>
      </c>
      <c r="C929" s="191">
        <v>235539.0</v>
      </c>
      <c r="D929" s="274" t="s">
        <v>1264</v>
      </c>
      <c r="E929" s="274" t="s">
        <v>5238</v>
      </c>
      <c r="F929" s="274" t="s">
        <v>5239</v>
      </c>
      <c r="G929" s="90" t="s">
        <v>13</v>
      </c>
      <c r="H929" s="90">
        <v>2.0</v>
      </c>
      <c r="I929" s="89" t="s">
        <v>232</v>
      </c>
      <c r="J929" s="274" t="s">
        <v>296</v>
      </c>
      <c r="K929" s="7">
        <v>4980.0</v>
      </c>
      <c r="L929" s="87" t="s">
        <v>5240</v>
      </c>
      <c r="M929" s="89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>
      <c r="A930" s="7">
        <v>1185.0</v>
      </c>
      <c r="B930" s="7">
        <v>28.0</v>
      </c>
      <c r="C930" s="191">
        <v>206931.0</v>
      </c>
      <c r="D930" s="274" t="s">
        <v>5241</v>
      </c>
      <c r="E930" s="274" t="s">
        <v>3692</v>
      </c>
      <c r="F930" s="274" t="s">
        <v>63</v>
      </c>
      <c r="G930" s="90" t="s">
        <v>13</v>
      </c>
      <c r="H930" s="90">
        <v>2.0</v>
      </c>
      <c r="I930" s="89" t="s">
        <v>295</v>
      </c>
      <c r="J930" s="274" t="s">
        <v>296</v>
      </c>
      <c r="K930" s="7">
        <v>4980.0</v>
      </c>
      <c r="L930" s="87" t="s">
        <v>5242</v>
      </c>
      <c r="M930" s="89"/>
      <c r="N930" s="14" t="s">
        <v>5192</v>
      </c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>
      <c r="A931" s="7">
        <v>1187.0</v>
      </c>
      <c r="B931" s="7">
        <v>30.0</v>
      </c>
      <c r="C931" s="191">
        <v>260683.0</v>
      </c>
      <c r="D931" s="274" t="s">
        <v>58</v>
      </c>
      <c r="E931" s="274" t="s">
        <v>5244</v>
      </c>
      <c r="F931" s="274" t="s">
        <v>5245</v>
      </c>
      <c r="G931" s="90" t="s">
        <v>13</v>
      </c>
      <c r="H931" s="90">
        <v>2.0</v>
      </c>
      <c r="I931" s="89" t="s">
        <v>98</v>
      </c>
      <c r="J931" s="274" t="s">
        <v>296</v>
      </c>
      <c r="K931" s="7">
        <v>4980.0</v>
      </c>
      <c r="L931" s="87" t="s">
        <v>5246</v>
      </c>
      <c r="M931" s="89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>
      <c r="A932" s="7">
        <v>1188.0</v>
      </c>
      <c r="B932" s="7">
        <v>31.0</v>
      </c>
      <c r="C932" s="191">
        <v>237922.0</v>
      </c>
      <c r="D932" s="274" t="s">
        <v>2236</v>
      </c>
      <c r="E932" s="274" t="s">
        <v>426</v>
      </c>
      <c r="F932" s="274" t="s">
        <v>11</v>
      </c>
      <c r="G932" s="90" t="s">
        <v>13</v>
      </c>
      <c r="H932" s="90">
        <v>2.0</v>
      </c>
      <c r="I932" s="89" t="s">
        <v>61</v>
      </c>
      <c r="J932" s="274" t="s">
        <v>296</v>
      </c>
      <c r="K932" s="7">
        <v>4980.0</v>
      </c>
      <c r="L932" s="87" t="s">
        <v>5247</v>
      </c>
      <c r="M932" s="89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>
      <c r="A933" s="7">
        <v>1190.0</v>
      </c>
      <c r="B933" s="7">
        <v>33.0</v>
      </c>
      <c r="C933" s="191">
        <v>228510.0</v>
      </c>
      <c r="D933" s="274" t="s">
        <v>5249</v>
      </c>
      <c r="E933" s="274" t="s">
        <v>5250</v>
      </c>
      <c r="F933" s="274" t="s">
        <v>5251</v>
      </c>
      <c r="G933" s="90" t="s">
        <v>13</v>
      </c>
      <c r="H933" s="90">
        <v>2.0</v>
      </c>
      <c r="I933" s="89" t="s">
        <v>98</v>
      </c>
      <c r="J933" s="274" t="s">
        <v>296</v>
      </c>
      <c r="K933" s="7">
        <v>4980.0</v>
      </c>
      <c r="L933" s="87" t="s">
        <v>5252</v>
      </c>
      <c r="M933" s="89" t="s">
        <v>5168</v>
      </c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>
      <c r="A934" s="7">
        <v>1192.0</v>
      </c>
      <c r="B934" s="7">
        <v>35.0</v>
      </c>
      <c r="C934" s="191">
        <v>241827.0</v>
      </c>
      <c r="D934" s="274" t="s">
        <v>5258</v>
      </c>
      <c r="E934" s="274" t="s">
        <v>5259</v>
      </c>
      <c r="F934" s="274" t="s">
        <v>857</v>
      </c>
      <c r="G934" s="90" t="s">
        <v>22</v>
      </c>
      <c r="H934" s="90">
        <v>2.0</v>
      </c>
      <c r="I934" s="89" t="s">
        <v>232</v>
      </c>
      <c r="J934" s="274" t="s">
        <v>296</v>
      </c>
      <c r="K934" s="7">
        <v>4980.0</v>
      </c>
      <c r="L934" s="249" t="s">
        <v>5260</v>
      </c>
      <c r="M934" s="89" t="s">
        <v>5168</v>
      </c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>
      <c r="A935" s="7">
        <v>1193.0</v>
      </c>
      <c r="B935" s="7">
        <v>36.0</v>
      </c>
      <c r="C935" s="191">
        <v>260377.0</v>
      </c>
      <c r="D935" s="274" t="s">
        <v>5261</v>
      </c>
      <c r="E935" s="274" t="s">
        <v>5262</v>
      </c>
      <c r="F935" s="274" t="s">
        <v>5263</v>
      </c>
      <c r="G935" s="90" t="s">
        <v>22</v>
      </c>
      <c r="H935" s="90">
        <v>2.0</v>
      </c>
      <c r="I935" s="89" t="s">
        <v>61</v>
      </c>
      <c r="J935" s="274" t="s">
        <v>296</v>
      </c>
      <c r="K935" s="7">
        <v>4980.0</v>
      </c>
      <c r="L935" s="87" t="s">
        <v>5264</v>
      </c>
      <c r="M935" s="89" t="s">
        <v>5257</v>
      </c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>
      <c r="A936" s="7">
        <v>1194.0</v>
      </c>
      <c r="B936" s="7">
        <v>37.0</v>
      </c>
      <c r="C936" s="191">
        <v>271279.0</v>
      </c>
      <c r="D936" s="274" t="s">
        <v>5265</v>
      </c>
      <c r="E936" s="274" t="s">
        <v>4889</v>
      </c>
      <c r="F936" s="274" t="s">
        <v>5266</v>
      </c>
      <c r="G936" s="90" t="s">
        <v>22</v>
      </c>
      <c r="H936" s="90">
        <v>2.0</v>
      </c>
      <c r="I936" s="89" t="s">
        <v>275</v>
      </c>
      <c r="J936" s="274" t="s">
        <v>296</v>
      </c>
      <c r="K936" s="7">
        <v>4980.0</v>
      </c>
      <c r="L936" s="249" t="s">
        <v>5267</v>
      </c>
      <c r="M936" s="89" t="s">
        <v>5168</v>
      </c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>
      <c r="A937" s="7">
        <v>1195.0</v>
      </c>
      <c r="B937" s="7">
        <v>38.0</v>
      </c>
      <c r="C937" s="191">
        <v>243194.0</v>
      </c>
      <c r="D937" s="274" t="s">
        <v>5268</v>
      </c>
      <c r="E937" s="274" t="s">
        <v>146</v>
      </c>
      <c r="F937" s="274" t="s">
        <v>5269</v>
      </c>
      <c r="G937" s="90" t="s">
        <v>22</v>
      </c>
      <c r="H937" s="90">
        <v>2.0</v>
      </c>
      <c r="I937" s="89" t="s">
        <v>61</v>
      </c>
      <c r="J937" s="274" t="s">
        <v>296</v>
      </c>
      <c r="K937" s="7">
        <v>4980.0</v>
      </c>
      <c r="L937" s="87" t="s">
        <v>5270</v>
      </c>
      <c r="M937" s="89" t="s">
        <v>5257</v>
      </c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>
      <c r="A938" s="7">
        <v>1196.0</v>
      </c>
      <c r="B938" s="7">
        <v>39.0</v>
      </c>
      <c r="C938" s="191">
        <v>252184.0</v>
      </c>
      <c r="D938" s="274" t="s">
        <v>5271</v>
      </c>
      <c r="E938" s="274" t="s">
        <v>5272</v>
      </c>
      <c r="F938" s="274" t="s">
        <v>430</v>
      </c>
      <c r="G938" s="90" t="s">
        <v>22</v>
      </c>
      <c r="H938" s="90">
        <v>2.0</v>
      </c>
      <c r="I938" s="89" t="s">
        <v>295</v>
      </c>
      <c r="J938" s="274" t="s">
        <v>296</v>
      </c>
      <c r="K938" s="7">
        <v>4980.0</v>
      </c>
      <c r="L938" s="87" t="s">
        <v>5273</v>
      </c>
      <c r="M938" s="89" t="s">
        <v>5168</v>
      </c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>
      <c r="A939" s="7">
        <v>1197.0</v>
      </c>
      <c r="B939" s="7">
        <v>40.0</v>
      </c>
      <c r="C939" s="191">
        <v>266913.0</v>
      </c>
      <c r="D939" s="274" t="s">
        <v>5274</v>
      </c>
      <c r="E939" s="274" t="s">
        <v>5275</v>
      </c>
      <c r="F939" s="274" t="s">
        <v>1707</v>
      </c>
      <c r="G939" s="90" t="s">
        <v>22</v>
      </c>
      <c r="H939" s="90">
        <v>2.0</v>
      </c>
      <c r="I939" s="89" t="s">
        <v>275</v>
      </c>
      <c r="J939" s="274" t="s">
        <v>296</v>
      </c>
      <c r="K939" s="7">
        <v>4980.0</v>
      </c>
      <c r="L939" s="87" t="s">
        <v>5276</v>
      </c>
      <c r="M939" s="89" t="s">
        <v>5168</v>
      </c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>
      <c r="A940" s="7">
        <v>1198.0</v>
      </c>
      <c r="B940" s="7">
        <v>41.0</v>
      </c>
      <c r="C940" s="191" t="s">
        <v>5277</v>
      </c>
      <c r="D940" s="274" t="s">
        <v>773</v>
      </c>
      <c r="E940" s="274" t="s">
        <v>5278</v>
      </c>
      <c r="F940" s="274" t="s">
        <v>1396</v>
      </c>
      <c r="G940" s="90" t="s">
        <v>22</v>
      </c>
      <c r="H940" s="90">
        <v>2.0</v>
      </c>
      <c r="I940" s="89" t="s">
        <v>61</v>
      </c>
      <c r="J940" s="274" t="s">
        <v>296</v>
      </c>
      <c r="K940" s="7">
        <v>4980.0</v>
      </c>
      <c r="L940" s="249" t="s">
        <v>5279</v>
      </c>
      <c r="M940" s="89" t="s">
        <v>5168</v>
      </c>
      <c r="N940" s="47" t="s">
        <v>5280</v>
      </c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>
      <c r="A941" s="7">
        <v>1199.0</v>
      </c>
      <c r="B941" s="7">
        <v>42.0</v>
      </c>
      <c r="C941" s="191">
        <v>249455.0</v>
      </c>
      <c r="D941" s="274" t="s">
        <v>5281</v>
      </c>
      <c r="E941" s="274" t="s">
        <v>5282</v>
      </c>
      <c r="F941" s="274" t="s">
        <v>1073</v>
      </c>
      <c r="G941" s="90" t="s">
        <v>22</v>
      </c>
      <c r="H941" s="90">
        <v>2.0</v>
      </c>
      <c r="I941" s="89" t="s">
        <v>275</v>
      </c>
      <c r="J941" s="274" t="s">
        <v>296</v>
      </c>
      <c r="K941" s="7">
        <v>4980.0</v>
      </c>
      <c r="L941" s="14" t="s">
        <v>5283</v>
      </c>
      <c r="M941" s="89" t="s">
        <v>5168</v>
      </c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>
      <c r="A942" s="7">
        <v>1200.0</v>
      </c>
      <c r="B942" s="7">
        <v>43.0</v>
      </c>
      <c r="C942" s="191">
        <v>196687.0</v>
      </c>
      <c r="D942" s="274" t="s">
        <v>5284</v>
      </c>
      <c r="E942" s="274" t="s">
        <v>3660</v>
      </c>
      <c r="F942" s="274" t="s">
        <v>837</v>
      </c>
      <c r="G942" s="90" t="s">
        <v>22</v>
      </c>
      <c r="H942" s="90">
        <v>2.0</v>
      </c>
      <c r="I942" s="89" t="s">
        <v>5285</v>
      </c>
      <c r="J942" s="274" t="s">
        <v>296</v>
      </c>
      <c r="K942" s="7">
        <v>4980.0</v>
      </c>
      <c r="L942" s="87" t="s">
        <v>5286</v>
      </c>
      <c r="M942" s="89" t="s">
        <v>5168</v>
      </c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>
      <c r="A943" s="7">
        <v>1201.0</v>
      </c>
      <c r="B943" s="7">
        <v>44.0</v>
      </c>
      <c r="C943" s="191">
        <v>255741.0</v>
      </c>
      <c r="D943" s="274" t="s">
        <v>1805</v>
      </c>
      <c r="E943" s="274" t="s">
        <v>4989</v>
      </c>
      <c r="F943" s="274" t="s">
        <v>3014</v>
      </c>
      <c r="G943" s="90" t="s">
        <v>22</v>
      </c>
      <c r="H943" s="90">
        <v>2.0</v>
      </c>
      <c r="I943" s="89" t="s">
        <v>61</v>
      </c>
      <c r="J943" s="274" t="s">
        <v>296</v>
      </c>
      <c r="K943" s="7">
        <v>4980.0</v>
      </c>
      <c r="L943" s="249" t="s">
        <v>5287</v>
      </c>
      <c r="M943" s="89" t="s">
        <v>5168</v>
      </c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>
      <c r="A944" s="7">
        <v>1203.0</v>
      </c>
      <c r="B944" s="7">
        <v>46.0</v>
      </c>
      <c r="C944" s="191">
        <v>242517.0</v>
      </c>
      <c r="D944" s="274" t="s">
        <v>5292</v>
      </c>
      <c r="E944" s="274" t="s">
        <v>5293</v>
      </c>
      <c r="F944" s="274" t="s">
        <v>1551</v>
      </c>
      <c r="G944" s="90" t="s">
        <v>22</v>
      </c>
      <c r="H944" s="90">
        <v>2.0</v>
      </c>
      <c r="I944" s="89" t="s">
        <v>61</v>
      </c>
      <c r="J944" s="274" t="s">
        <v>296</v>
      </c>
      <c r="K944" s="7">
        <v>4980.0</v>
      </c>
      <c r="L944" s="87" t="s">
        <v>5294</v>
      </c>
      <c r="M944" s="89" t="s">
        <v>5257</v>
      </c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>
      <c r="A945" s="7">
        <v>1206.0</v>
      </c>
      <c r="B945" s="7">
        <v>49.0</v>
      </c>
      <c r="C945" s="191">
        <v>283190.0</v>
      </c>
      <c r="D945" s="274" t="s">
        <v>2668</v>
      </c>
      <c r="E945" s="274" t="s">
        <v>5297</v>
      </c>
      <c r="F945" s="274" t="s">
        <v>430</v>
      </c>
      <c r="G945" s="90" t="s">
        <v>13</v>
      </c>
      <c r="H945" s="90">
        <v>3.0</v>
      </c>
      <c r="I945" s="89" t="s">
        <v>275</v>
      </c>
      <c r="J945" s="274" t="s">
        <v>296</v>
      </c>
      <c r="K945" s="7">
        <v>4980.0</v>
      </c>
      <c r="L945" s="249" t="s">
        <v>5298</v>
      </c>
      <c r="M945" s="89" t="s">
        <v>5168</v>
      </c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>
      <c r="A946" s="7">
        <v>1209.0</v>
      </c>
      <c r="B946" s="7">
        <v>52.0</v>
      </c>
      <c r="C946" s="191">
        <v>286258.0</v>
      </c>
      <c r="D946" s="274" t="s">
        <v>5301</v>
      </c>
      <c r="E946" s="274" t="s">
        <v>146</v>
      </c>
      <c r="F946" s="274" t="s">
        <v>5302</v>
      </c>
      <c r="G946" s="90" t="s">
        <v>13</v>
      </c>
      <c r="H946" s="90">
        <v>3.0</v>
      </c>
      <c r="I946" s="89" t="s">
        <v>14</v>
      </c>
      <c r="J946" s="274" t="s">
        <v>296</v>
      </c>
      <c r="K946" s="7">
        <v>4980.0</v>
      </c>
      <c r="L946" s="249" t="s">
        <v>5303</v>
      </c>
      <c r="M946" s="89" t="s">
        <v>5168</v>
      </c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>
      <c r="A947" s="7">
        <v>1212.0</v>
      </c>
      <c r="B947" s="7">
        <v>55.0</v>
      </c>
      <c r="C947" s="191">
        <v>289982.0</v>
      </c>
      <c r="D947" s="274" t="s">
        <v>5306</v>
      </c>
      <c r="E947" s="274" t="s">
        <v>5307</v>
      </c>
      <c r="F947" s="274" t="s">
        <v>464</v>
      </c>
      <c r="G947" s="90" t="s">
        <v>13</v>
      </c>
      <c r="H947" s="90">
        <v>3.0</v>
      </c>
      <c r="I947" s="89" t="s">
        <v>61</v>
      </c>
      <c r="J947" s="274" t="s">
        <v>296</v>
      </c>
      <c r="K947" s="7">
        <v>4980.0</v>
      </c>
      <c r="L947" s="249" t="s">
        <v>5308</v>
      </c>
      <c r="M947" s="89" t="s">
        <v>5168</v>
      </c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>
      <c r="A948" s="7">
        <v>1214.0</v>
      </c>
      <c r="B948" s="7">
        <v>57.0</v>
      </c>
      <c r="C948" s="191">
        <v>292394.0</v>
      </c>
      <c r="D948" s="274" t="s">
        <v>5310</v>
      </c>
      <c r="E948" s="274" t="s">
        <v>2093</v>
      </c>
      <c r="F948" s="274" t="s">
        <v>55</v>
      </c>
      <c r="G948" s="90" t="s">
        <v>13</v>
      </c>
      <c r="H948" s="90">
        <v>3.0</v>
      </c>
      <c r="I948" s="89" t="s">
        <v>239</v>
      </c>
      <c r="J948" s="274" t="s">
        <v>296</v>
      </c>
      <c r="K948" s="7">
        <v>4980.0</v>
      </c>
      <c r="L948" s="87" t="s">
        <v>5311</v>
      </c>
      <c r="M948" s="89" t="s">
        <v>5168</v>
      </c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>
      <c r="A949" s="7">
        <v>1217.0</v>
      </c>
      <c r="B949" s="7">
        <v>60.0</v>
      </c>
      <c r="C949" s="191">
        <v>278525.0</v>
      </c>
      <c r="D949" s="274" t="s">
        <v>58</v>
      </c>
      <c r="E949" s="274" t="s">
        <v>3721</v>
      </c>
      <c r="F949" s="274" t="s">
        <v>5314</v>
      </c>
      <c r="G949" s="90" t="s">
        <v>13</v>
      </c>
      <c r="H949" s="90">
        <v>3.0</v>
      </c>
      <c r="I949" s="89" t="s">
        <v>295</v>
      </c>
      <c r="J949" s="274" t="s">
        <v>296</v>
      </c>
      <c r="K949" s="7">
        <v>4980.0</v>
      </c>
      <c r="L949" s="249" t="s">
        <v>5315</v>
      </c>
      <c r="M949" s="89" t="s">
        <v>5168</v>
      </c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>
      <c r="A950" s="7">
        <v>1218.0</v>
      </c>
      <c r="B950" s="7">
        <v>61.0</v>
      </c>
      <c r="C950" s="191">
        <v>294125.0</v>
      </c>
      <c r="D950" s="274" t="s">
        <v>69</v>
      </c>
      <c r="E950" s="274" t="s">
        <v>2505</v>
      </c>
      <c r="F950" s="274" t="s">
        <v>483</v>
      </c>
      <c r="G950" s="90" t="s">
        <v>13</v>
      </c>
      <c r="H950" s="90">
        <v>3.0</v>
      </c>
      <c r="I950" s="89" t="s">
        <v>295</v>
      </c>
      <c r="J950" s="274" t="s">
        <v>296</v>
      </c>
      <c r="K950" s="7">
        <v>4980.0</v>
      </c>
      <c r="L950" s="249" t="s">
        <v>5316</v>
      </c>
      <c r="M950" s="89" t="s">
        <v>5168</v>
      </c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>
      <c r="A951" s="7">
        <v>1219.0</v>
      </c>
      <c r="B951" s="7">
        <v>62.0</v>
      </c>
      <c r="C951" s="191">
        <v>280236.0</v>
      </c>
      <c r="D951" s="274" t="s">
        <v>5317</v>
      </c>
      <c r="E951" s="274" t="s">
        <v>5318</v>
      </c>
      <c r="F951" s="274" t="s">
        <v>495</v>
      </c>
      <c r="G951" s="90" t="s">
        <v>13</v>
      </c>
      <c r="H951" s="90">
        <v>3.0</v>
      </c>
      <c r="I951" s="89" t="s">
        <v>275</v>
      </c>
      <c r="J951" s="274" t="s">
        <v>296</v>
      </c>
      <c r="K951" s="7">
        <v>4980.0</v>
      </c>
      <c r="L951" s="249" t="s">
        <v>5319</v>
      </c>
      <c r="M951" s="89" t="s">
        <v>5168</v>
      </c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>
      <c r="A952" s="7">
        <v>1220.0</v>
      </c>
      <c r="B952" s="7">
        <v>63.0</v>
      </c>
      <c r="C952" s="191">
        <v>292020.0</v>
      </c>
      <c r="D952" s="274" t="s">
        <v>3993</v>
      </c>
      <c r="E952" s="274" t="s">
        <v>5138</v>
      </c>
      <c r="F952" s="274" t="s">
        <v>1790</v>
      </c>
      <c r="G952" s="90" t="s">
        <v>22</v>
      </c>
      <c r="H952" s="90">
        <v>3.0</v>
      </c>
      <c r="I952" s="89" t="s">
        <v>275</v>
      </c>
      <c r="J952" s="274" t="s">
        <v>296</v>
      </c>
      <c r="K952" s="7">
        <v>4980.0</v>
      </c>
      <c r="L952" s="87" t="s">
        <v>5320</v>
      </c>
      <c r="M952" s="89" t="s">
        <v>5168</v>
      </c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>
      <c r="A953" s="7">
        <v>1221.0</v>
      </c>
      <c r="B953" s="7">
        <v>64.0</v>
      </c>
      <c r="C953" s="191">
        <v>278419.0</v>
      </c>
      <c r="D953" s="274" t="s">
        <v>255</v>
      </c>
      <c r="E953" s="274" t="s">
        <v>5321</v>
      </c>
      <c r="F953" s="274" t="s">
        <v>5322</v>
      </c>
      <c r="G953" s="90" t="s">
        <v>22</v>
      </c>
      <c r="H953" s="90">
        <v>3.0</v>
      </c>
      <c r="I953" s="89" t="s">
        <v>275</v>
      </c>
      <c r="J953" s="274" t="s">
        <v>296</v>
      </c>
      <c r="K953" s="7">
        <v>4980.0</v>
      </c>
      <c r="L953" s="87" t="s">
        <v>5323</v>
      </c>
      <c r="M953" s="89" t="s">
        <v>5168</v>
      </c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>
      <c r="A954" s="7">
        <v>1222.0</v>
      </c>
      <c r="B954" s="7">
        <v>65.0</v>
      </c>
      <c r="C954" s="191">
        <v>285906.0</v>
      </c>
      <c r="D954" s="274" t="s">
        <v>320</v>
      </c>
      <c r="E954" s="274" t="s">
        <v>5324</v>
      </c>
      <c r="F954" s="274" t="s">
        <v>1285</v>
      </c>
      <c r="G954" s="90" t="s">
        <v>22</v>
      </c>
      <c r="H954" s="90">
        <v>3.0</v>
      </c>
      <c r="I954" s="89" t="s">
        <v>5171</v>
      </c>
      <c r="J954" s="274" t="s">
        <v>296</v>
      </c>
      <c r="K954" s="7">
        <v>4980.0</v>
      </c>
      <c r="L954" s="249" t="s">
        <v>5325</v>
      </c>
      <c r="M954" s="89" t="s">
        <v>5326</v>
      </c>
      <c r="N954" s="47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>
      <c r="A955" s="7">
        <v>1224.0</v>
      </c>
      <c r="B955" s="7">
        <v>67.0</v>
      </c>
      <c r="C955" s="191">
        <v>290486.0</v>
      </c>
      <c r="D955" s="274" t="s">
        <v>773</v>
      </c>
      <c r="E955" s="274" t="s">
        <v>117</v>
      </c>
      <c r="F955" s="274" t="s">
        <v>5328</v>
      </c>
      <c r="G955" s="90" t="s">
        <v>22</v>
      </c>
      <c r="H955" s="90">
        <v>3.0</v>
      </c>
      <c r="I955" s="89" t="s">
        <v>98</v>
      </c>
      <c r="J955" s="274" t="s">
        <v>296</v>
      </c>
      <c r="K955" s="7">
        <v>4980.0</v>
      </c>
      <c r="L955" s="317" t="s">
        <v>5329</v>
      </c>
      <c r="M955" s="89" t="s">
        <v>5168</v>
      </c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>
      <c r="A956" s="7">
        <v>1226.0</v>
      </c>
      <c r="B956" s="7">
        <v>69.0</v>
      </c>
      <c r="C956" s="191">
        <v>207230.0</v>
      </c>
      <c r="D956" s="274" t="s">
        <v>1577</v>
      </c>
      <c r="E956" s="274" t="s">
        <v>5331</v>
      </c>
      <c r="F956" s="274" t="s">
        <v>55</v>
      </c>
      <c r="G956" s="90" t="s">
        <v>22</v>
      </c>
      <c r="H956" s="90">
        <v>3.0</v>
      </c>
      <c r="I956" s="89" t="s">
        <v>61</v>
      </c>
      <c r="J956" s="274" t="s">
        <v>296</v>
      </c>
      <c r="K956" s="7">
        <v>4980.0</v>
      </c>
      <c r="L956" s="249" t="s">
        <v>5332</v>
      </c>
      <c r="M956" s="89" t="s">
        <v>5168</v>
      </c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>
      <c r="A957" s="7">
        <v>1227.0</v>
      </c>
      <c r="B957" s="7">
        <v>70.0</v>
      </c>
      <c r="C957" s="191">
        <v>227069.0</v>
      </c>
      <c r="D957" s="274" t="s">
        <v>5333</v>
      </c>
      <c r="E957" s="274" t="s">
        <v>49</v>
      </c>
      <c r="F957" s="274" t="s">
        <v>63</v>
      </c>
      <c r="G957" s="90" t="s">
        <v>22</v>
      </c>
      <c r="H957" s="90">
        <v>3.0</v>
      </c>
      <c r="I957" s="89" t="s">
        <v>61</v>
      </c>
      <c r="J957" s="274" t="s">
        <v>296</v>
      </c>
      <c r="K957" s="7">
        <v>4980.0</v>
      </c>
      <c r="L957" s="249" t="s">
        <v>5334</v>
      </c>
      <c r="M957" s="89" t="s">
        <v>5168</v>
      </c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>
      <c r="A958" s="7">
        <v>1229.0</v>
      </c>
      <c r="B958" s="7">
        <v>72.0</v>
      </c>
      <c r="C958" s="402" t="s">
        <v>5336</v>
      </c>
      <c r="D958" s="87" t="s">
        <v>1863</v>
      </c>
      <c r="E958" s="87" t="s">
        <v>5337</v>
      </c>
      <c r="F958" s="274" t="s">
        <v>5338</v>
      </c>
      <c r="G958" s="90" t="s">
        <v>13</v>
      </c>
      <c r="H958" s="90">
        <v>4.0</v>
      </c>
      <c r="I958" s="89" t="s">
        <v>61</v>
      </c>
      <c r="J958" s="274" t="s">
        <v>296</v>
      </c>
      <c r="K958" s="7">
        <v>4980.0</v>
      </c>
      <c r="L958" s="87" t="s">
        <v>5339</v>
      </c>
      <c r="M958" s="89" t="s">
        <v>5168</v>
      </c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>
      <c r="A959" s="7">
        <v>1230.0</v>
      </c>
      <c r="B959" s="7">
        <v>73.0</v>
      </c>
      <c r="C959" s="191" t="s">
        <v>5340</v>
      </c>
      <c r="D959" s="274" t="s">
        <v>552</v>
      </c>
      <c r="E959" s="274" t="s">
        <v>5341</v>
      </c>
      <c r="F959" s="274" t="s">
        <v>5342</v>
      </c>
      <c r="G959" s="90" t="s">
        <v>13</v>
      </c>
      <c r="H959" s="90">
        <v>4.0</v>
      </c>
      <c r="I959" s="89" t="s">
        <v>61</v>
      </c>
      <c r="J959" s="274" t="s">
        <v>296</v>
      </c>
      <c r="K959" s="7">
        <v>4980.0</v>
      </c>
      <c r="L959" s="87" t="s">
        <v>5343</v>
      </c>
      <c r="M959" s="89" t="s">
        <v>5168</v>
      </c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>
      <c r="A960" s="7">
        <v>1232.0</v>
      </c>
      <c r="B960" s="7">
        <v>75.0</v>
      </c>
      <c r="C960" s="402" t="s">
        <v>5345</v>
      </c>
      <c r="D960" s="87" t="s">
        <v>4596</v>
      </c>
      <c r="E960" s="87" t="s">
        <v>745</v>
      </c>
      <c r="F960" s="274" t="s">
        <v>1883</v>
      </c>
      <c r="G960" s="90" t="s">
        <v>13</v>
      </c>
      <c r="H960" s="90">
        <v>4.0</v>
      </c>
      <c r="I960" s="89" t="s">
        <v>61</v>
      </c>
      <c r="J960" s="274" t="s">
        <v>296</v>
      </c>
      <c r="K960" s="7">
        <v>4980.0</v>
      </c>
      <c r="L960" s="87" t="s">
        <v>5346</v>
      </c>
      <c r="M960" s="89" t="s">
        <v>5168</v>
      </c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>
      <c r="A961" s="7">
        <v>1233.0</v>
      </c>
      <c r="B961" s="7">
        <v>76.0</v>
      </c>
      <c r="C961" s="402" t="s">
        <v>5347</v>
      </c>
      <c r="D961" s="87" t="s">
        <v>5348</v>
      </c>
      <c r="E961" s="87" t="s">
        <v>5349</v>
      </c>
      <c r="F961" s="274" t="s">
        <v>2108</v>
      </c>
      <c r="G961" s="90" t="s">
        <v>13</v>
      </c>
      <c r="H961" s="90">
        <v>4.0</v>
      </c>
      <c r="I961" s="89" t="s">
        <v>61</v>
      </c>
      <c r="J961" s="274" t="s">
        <v>296</v>
      </c>
      <c r="K961" s="7">
        <v>4980.0</v>
      </c>
      <c r="L961" s="87" t="s">
        <v>5350</v>
      </c>
      <c r="M961" s="89" t="s">
        <v>5168</v>
      </c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>
      <c r="A962" s="7">
        <v>1234.0</v>
      </c>
      <c r="B962" s="7">
        <v>77.0</v>
      </c>
      <c r="C962" s="191" t="s">
        <v>5351</v>
      </c>
      <c r="D962" s="87" t="s">
        <v>5352</v>
      </c>
      <c r="E962" s="274" t="s">
        <v>2686</v>
      </c>
      <c r="F962" s="274" t="s">
        <v>335</v>
      </c>
      <c r="G962" s="90" t="s">
        <v>13</v>
      </c>
      <c r="H962" s="90">
        <v>4.0</v>
      </c>
      <c r="I962" s="89" t="s">
        <v>295</v>
      </c>
      <c r="J962" s="274" t="s">
        <v>296</v>
      </c>
      <c r="K962" s="7">
        <v>4980.0</v>
      </c>
      <c r="L962" s="87" t="s">
        <v>5353</v>
      </c>
      <c r="M962" s="89" t="s">
        <v>5168</v>
      </c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>
      <c r="A963" s="7">
        <v>1235.0</v>
      </c>
      <c r="B963" s="7">
        <v>78.0</v>
      </c>
      <c r="C963" s="402" t="s">
        <v>5354</v>
      </c>
      <c r="D963" s="87" t="s">
        <v>5067</v>
      </c>
      <c r="E963" s="87" t="s">
        <v>5355</v>
      </c>
      <c r="F963" s="274" t="s">
        <v>5356</v>
      </c>
      <c r="G963" s="90" t="s">
        <v>13</v>
      </c>
      <c r="H963" s="90">
        <v>4.0</v>
      </c>
      <c r="I963" s="89" t="s">
        <v>61</v>
      </c>
      <c r="J963" s="274" t="s">
        <v>296</v>
      </c>
      <c r="K963" s="7">
        <v>4980.0</v>
      </c>
      <c r="L963" s="87" t="s">
        <v>5357</v>
      </c>
      <c r="M963" s="89" t="s">
        <v>5168</v>
      </c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>
      <c r="A964" s="7">
        <v>1237.0</v>
      </c>
      <c r="B964" s="7">
        <v>80.0</v>
      </c>
      <c r="C964" s="191" t="s">
        <v>5359</v>
      </c>
      <c r="D964" s="87" t="s">
        <v>2818</v>
      </c>
      <c r="E964" s="87" t="s">
        <v>5360</v>
      </c>
      <c r="F964" s="274" t="s">
        <v>5361</v>
      </c>
      <c r="G964" s="90" t="s">
        <v>13</v>
      </c>
      <c r="H964" s="90">
        <v>4.0</v>
      </c>
      <c r="I964" s="89" t="s">
        <v>61</v>
      </c>
      <c r="J964" s="274" t="s">
        <v>296</v>
      </c>
      <c r="K964" s="7">
        <v>4980.0</v>
      </c>
      <c r="L964" s="87" t="s">
        <v>5362</v>
      </c>
      <c r="M964" s="89" t="s">
        <v>5168</v>
      </c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>
      <c r="A965" s="7">
        <v>1238.0</v>
      </c>
      <c r="B965" s="7">
        <v>81.0</v>
      </c>
      <c r="C965" s="402" t="s">
        <v>5363</v>
      </c>
      <c r="D965" s="87" t="s">
        <v>5364</v>
      </c>
      <c r="E965" s="87" t="s">
        <v>5365</v>
      </c>
      <c r="F965" s="274" t="s">
        <v>5366</v>
      </c>
      <c r="G965" s="90" t="s">
        <v>13</v>
      </c>
      <c r="H965" s="90">
        <v>4.0</v>
      </c>
      <c r="I965" s="89" t="s">
        <v>295</v>
      </c>
      <c r="J965" s="274" t="s">
        <v>296</v>
      </c>
      <c r="K965" s="7">
        <v>4980.0</v>
      </c>
      <c r="L965" s="87" t="s">
        <v>5367</v>
      </c>
      <c r="M965" s="89" t="s">
        <v>5168</v>
      </c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>
      <c r="A966" s="7">
        <v>1239.0</v>
      </c>
      <c r="B966" s="7">
        <v>82.0</v>
      </c>
      <c r="C966" s="402" t="s">
        <v>5368</v>
      </c>
      <c r="D966" s="87" t="s">
        <v>173</v>
      </c>
      <c r="E966" s="87" t="s">
        <v>5369</v>
      </c>
      <c r="F966" s="274" t="s">
        <v>102</v>
      </c>
      <c r="G966" s="90" t="s">
        <v>13</v>
      </c>
      <c r="H966" s="90">
        <v>4.0</v>
      </c>
      <c r="I966" s="89" t="s">
        <v>3144</v>
      </c>
      <c r="J966" s="274" t="s">
        <v>296</v>
      </c>
      <c r="K966" s="7">
        <v>4980.0</v>
      </c>
      <c r="L966" s="87" t="s">
        <v>5370</v>
      </c>
      <c r="M966" s="89" t="s">
        <v>5168</v>
      </c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>
      <c r="A967" s="7">
        <v>1241.0</v>
      </c>
      <c r="B967" s="7">
        <v>84.0</v>
      </c>
      <c r="C967" s="191" t="s">
        <v>5375</v>
      </c>
      <c r="D967" s="87" t="s">
        <v>5376</v>
      </c>
      <c r="E967" s="274" t="s">
        <v>63</v>
      </c>
      <c r="F967" s="274" t="s">
        <v>5377</v>
      </c>
      <c r="G967" s="90" t="s">
        <v>13</v>
      </c>
      <c r="H967" s="90">
        <v>4.0</v>
      </c>
      <c r="I967" s="89" t="s">
        <v>61</v>
      </c>
      <c r="J967" s="274" t="s">
        <v>296</v>
      </c>
      <c r="K967" s="7">
        <v>4980.0</v>
      </c>
      <c r="L967" s="87" t="s">
        <v>5378</v>
      </c>
      <c r="M967" s="89" t="s">
        <v>5168</v>
      </c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>
      <c r="A968" s="7">
        <v>1242.0</v>
      </c>
      <c r="B968" s="7">
        <v>85.0</v>
      </c>
      <c r="C968" s="191" t="s">
        <v>5379</v>
      </c>
      <c r="D968" s="87" t="s">
        <v>5380</v>
      </c>
      <c r="E968" s="274" t="s">
        <v>1870</v>
      </c>
      <c r="F968" s="274" t="s">
        <v>315</v>
      </c>
      <c r="G968" s="90" t="s">
        <v>13</v>
      </c>
      <c r="H968" s="90">
        <v>4.0</v>
      </c>
      <c r="I968" s="89" t="s">
        <v>3144</v>
      </c>
      <c r="J968" s="274" t="s">
        <v>296</v>
      </c>
      <c r="K968" s="7">
        <v>4980.0</v>
      </c>
      <c r="L968" s="87" t="s">
        <v>5381</v>
      </c>
      <c r="M968" s="89" t="s">
        <v>5168</v>
      </c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>
      <c r="A969" s="7">
        <v>1243.0</v>
      </c>
      <c r="B969" s="7">
        <v>86.0</v>
      </c>
      <c r="C969" s="402" t="s">
        <v>5382</v>
      </c>
      <c r="D969" s="87" t="s">
        <v>5383</v>
      </c>
      <c r="E969" s="87" t="s">
        <v>5384</v>
      </c>
      <c r="F969" s="274"/>
      <c r="G969" s="90" t="s">
        <v>13</v>
      </c>
      <c r="H969" s="90">
        <v>4.0</v>
      </c>
      <c r="I969" s="89" t="s">
        <v>98</v>
      </c>
      <c r="J969" s="274" t="s">
        <v>296</v>
      </c>
      <c r="K969" s="7">
        <v>4980.0</v>
      </c>
      <c r="L969" s="87" t="s">
        <v>5385</v>
      </c>
      <c r="M969" s="89" t="s">
        <v>5168</v>
      </c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>
      <c r="A970" s="7">
        <v>1244.0</v>
      </c>
      <c r="B970" s="7">
        <v>87.0</v>
      </c>
      <c r="C970" s="402">
        <v>331098.0</v>
      </c>
      <c r="D970" s="87" t="s">
        <v>5386</v>
      </c>
      <c r="E970" s="87" t="s">
        <v>5387</v>
      </c>
      <c r="F970" s="274" t="s">
        <v>1520</v>
      </c>
      <c r="G970" s="90" t="s">
        <v>13</v>
      </c>
      <c r="H970" s="90">
        <v>4.0</v>
      </c>
      <c r="I970" s="89" t="s">
        <v>61</v>
      </c>
      <c r="J970" s="274" t="s">
        <v>296</v>
      </c>
      <c r="K970" s="7">
        <v>4980.0</v>
      </c>
      <c r="L970" s="87" t="s">
        <v>5388</v>
      </c>
      <c r="M970" s="89" t="s">
        <v>5168</v>
      </c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>
      <c r="A971" s="7">
        <v>1245.0</v>
      </c>
      <c r="B971" s="7">
        <v>88.0</v>
      </c>
      <c r="C971" s="402" t="s">
        <v>5389</v>
      </c>
      <c r="D971" s="87" t="s">
        <v>5390</v>
      </c>
      <c r="E971" s="87" t="s">
        <v>1111</v>
      </c>
      <c r="F971" s="274" t="s">
        <v>5391</v>
      </c>
      <c r="G971" s="90" t="s">
        <v>13</v>
      </c>
      <c r="H971" s="90">
        <v>4.0</v>
      </c>
      <c r="I971" s="89" t="s">
        <v>98</v>
      </c>
      <c r="J971" s="274" t="s">
        <v>296</v>
      </c>
      <c r="K971" s="7">
        <v>4980.0</v>
      </c>
      <c r="L971" s="87" t="s">
        <v>5392</v>
      </c>
      <c r="M971" s="89" t="s">
        <v>5168</v>
      </c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>
      <c r="A972" s="7">
        <v>1246.0</v>
      </c>
      <c r="B972" s="7">
        <v>89.0</v>
      </c>
      <c r="C972" s="402" t="s">
        <v>5393</v>
      </c>
      <c r="D972" s="87" t="s">
        <v>5394</v>
      </c>
      <c r="E972" s="274" t="s">
        <v>4989</v>
      </c>
      <c r="F972" s="274"/>
      <c r="G972" s="90" t="s">
        <v>13</v>
      </c>
      <c r="H972" s="90">
        <v>4.0</v>
      </c>
      <c r="I972" s="89" t="s">
        <v>98</v>
      </c>
      <c r="J972" s="274" t="s">
        <v>296</v>
      </c>
      <c r="K972" s="7">
        <v>4980.0</v>
      </c>
      <c r="L972" s="87" t="s">
        <v>5395</v>
      </c>
      <c r="M972" s="89" t="s">
        <v>5168</v>
      </c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>
      <c r="A973" s="7">
        <v>1248.0</v>
      </c>
      <c r="B973" s="7">
        <v>91.0</v>
      </c>
      <c r="C973" s="402" t="s">
        <v>5398</v>
      </c>
      <c r="D973" s="274" t="s">
        <v>5399</v>
      </c>
      <c r="E973" s="87" t="s">
        <v>5293</v>
      </c>
      <c r="F973" s="274" t="s">
        <v>5400</v>
      </c>
      <c r="G973" s="90" t="s">
        <v>13</v>
      </c>
      <c r="H973" s="90">
        <v>4.0</v>
      </c>
      <c r="I973" s="89" t="s">
        <v>98</v>
      </c>
      <c r="J973" s="274" t="s">
        <v>296</v>
      </c>
      <c r="K973" s="7">
        <v>4980.0</v>
      </c>
      <c r="L973" s="87" t="s">
        <v>5401</v>
      </c>
      <c r="M973" s="89" t="s">
        <v>5168</v>
      </c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>
      <c r="A974" s="7">
        <v>1249.0</v>
      </c>
      <c r="B974" s="7">
        <v>92.0</v>
      </c>
      <c r="C974" s="191" t="s">
        <v>5402</v>
      </c>
      <c r="D974" s="274" t="s">
        <v>5403</v>
      </c>
      <c r="E974" s="274" t="s">
        <v>2358</v>
      </c>
      <c r="F974" s="274" t="s">
        <v>857</v>
      </c>
      <c r="G974" s="90" t="s">
        <v>13</v>
      </c>
      <c r="H974" s="90">
        <v>4.0</v>
      </c>
      <c r="I974" s="89" t="s">
        <v>61</v>
      </c>
      <c r="J974" s="274" t="s">
        <v>296</v>
      </c>
      <c r="K974" s="7">
        <v>4980.0</v>
      </c>
      <c r="L974" s="87" t="s">
        <v>5404</v>
      </c>
      <c r="M974" s="89" t="s">
        <v>5168</v>
      </c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>
      <c r="A975" s="7">
        <v>1252.0</v>
      </c>
      <c r="B975" s="7">
        <v>95.0</v>
      </c>
      <c r="C975" s="402" t="s">
        <v>5408</v>
      </c>
      <c r="D975" s="87" t="s">
        <v>5409</v>
      </c>
      <c r="E975" s="87" t="s">
        <v>5410</v>
      </c>
      <c r="F975" s="274" t="s">
        <v>40</v>
      </c>
      <c r="G975" s="90" t="s">
        <v>22</v>
      </c>
      <c r="H975" s="90">
        <v>4.0</v>
      </c>
      <c r="I975" s="89" t="s">
        <v>61</v>
      </c>
      <c r="J975" s="274" t="s">
        <v>296</v>
      </c>
      <c r="K975" s="7">
        <v>4980.0</v>
      </c>
      <c r="L975" s="87" t="s">
        <v>5411</v>
      </c>
      <c r="M975" s="89" t="s">
        <v>5168</v>
      </c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>
      <c r="A976" s="7">
        <v>1253.0</v>
      </c>
      <c r="B976" s="7">
        <v>96.0</v>
      </c>
      <c r="C976" s="191" t="s">
        <v>5412</v>
      </c>
      <c r="D976" s="274" t="s">
        <v>188</v>
      </c>
      <c r="E976" s="274" t="s">
        <v>4943</v>
      </c>
      <c r="F976" s="274" t="s">
        <v>5245</v>
      </c>
      <c r="G976" s="90" t="s">
        <v>22</v>
      </c>
      <c r="H976" s="90">
        <v>4.0</v>
      </c>
      <c r="I976" s="89" t="s">
        <v>295</v>
      </c>
      <c r="J976" s="274" t="s">
        <v>296</v>
      </c>
      <c r="K976" s="7">
        <v>4980.0</v>
      </c>
      <c r="L976" s="87" t="s">
        <v>5413</v>
      </c>
      <c r="M976" s="89" t="s">
        <v>5168</v>
      </c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>
      <c r="A977" s="7">
        <v>1254.0</v>
      </c>
      <c r="B977" s="7">
        <v>97.0</v>
      </c>
      <c r="C977" s="402" t="s">
        <v>5414</v>
      </c>
      <c r="D977" s="87" t="s">
        <v>5415</v>
      </c>
      <c r="E977" s="87" t="s">
        <v>5416</v>
      </c>
      <c r="F977" s="274" t="s">
        <v>5417</v>
      </c>
      <c r="G977" s="90" t="s">
        <v>22</v>
      </c>
      <c r="H977" s="90">
        <v>4.0</v>
      </c>
      <c r="I977" s="89" t="s">
        <v>14</v>
      </c>
      <c r="J977" s="274" t="s">
        <v>296</v>
      </c>
      <c r="K977" s="7">
        <v>4980.0</v>
      </c>
      <c r="L977" s="87" t="s">
        <v>5418</v>
      </c>
      <c r="M977" s="89" t="s">
        <v>5168</v>
      </c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>
      <c r="A978" s="7">
        <v>1255.0</v>
      </c>
      <c r="B978" s="7">
        <v>98.0</v>
      </c>
      <c r="C978" s="191" t="s">
        <v>5419</v>
      </c>
      <c r="D978" s="87" t="s">
        <v>5420</v>
      </c>
      <c r="E978" s="87" t="s">
        <v>5421</v>
      </c>
      <c r="F978" s="274" t="s">
        <v>134</v>
      </c>
      <c r="G978" s="90" t="s">
        <v>22</v>
      </c>
      <c r="H978" s="90">
        <v>4.0</v>
      </c>
      <c r="I978" s="89" t="s">
        <v>295</v>
      </c>
      <c r="J978" s="274" t="s">
        <v>296</v>
      </c>
      <c r="K978" s="7">
        <v>4980.0</v>
      </c>
      <c r="L978" s="87" t="s">
        <v>5422</v>
      </c>
      <c r="M978" s="89" t="s">
        <v>5168</v>
      </c>
      <c r="N978" s="47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>
      <c r="A979" s="7">
        <v>1256.0</v>
      </c>
      <c r="B979" s="7">
        <v>99.0</v>
      </c>
      <c r="C979" s="402" t="s">
        <v>5423</v>
      </c>
      <c r="D979" s="87" t="s">
        <v>1227</v>
      </c>
      <c r="E979" s="87" t="s">
        <v>1008</v>
      </c>
      <c r="F979" s="274"/>
      <c r="G979" s="90" t="s">
        <v>22</v>
      </c>
      <c r="H979" s="90">
        <v>4.0</v>
      </c>
      <c r="I979" s="89" t="s">
        <v>295</v>
      </c>
      <c r="J979" s="274" t="s">
        <v>296</v>
      </c>
      <c r="K979" s="7">
        <v>4980.0</v>
      </c>
      <c r="L979" s="87" t="s">
        <v>5424</v>
      </c>
      <c r="M979" s="89" t="s">
        <v>5168</v>
      </c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>
      <c r="A980" s="7">
        <v>1258.0</v>
      </c>
      <c r="B980" s="7">
        <v>101.0</v>
      </c>
      <c r="C980" s="402" t="s">
        <v>5426</v>
      </c>
      <c r="D980" s="87" t="s">
        <v>2754</v>
      </c>
      <c r="E980" s="87" t="s">
        <v>5427</v>
      </c>
      <c r="F980" s="274" t="s">
        <v>870</v>
      </c>
      <c r="G980" s="90" t="s">
        <v>22</v>
      </c>
      <c r="H980" s="90">
        <v>4.0</v>
      </c>
      <c r="I980" s="89" t="s">
        <v>295</v>
      </c>
      <c r="J980" s="274" t="s">
        <v>296</v>
      </c>
      <c r="K980" s="7">
        <v>4980.0</v>
      </c>
      <c r="L980" s="87" t="s">
        <v>5428</v>
      </c>
      <c r="M980" s="89" t="s">
        <v>5168</v>
      </c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>
      <c r="A981" s="7">
        <v>1259.0</v>
      </c>
      <c r="B981" s="7">
        <v>102.0</v>
      </c>
      <c r="C981" s="402" t="s">
        <v>5430</v>
      </c>
      <c r="D981" s="87" t="s">
        <v>509</v>
      </c>
      <c r="E981" s="87" t="s">
        <v>5431</v>
      </c>
      <c r="F981" s="274" t="s">
        <v>5432</v>
      </c>
      <c r="G981" s="90" t="s">
        <v>22</v>
      </c>
      <c r="H981" s="90">
        <v>4.0</v>
      </c>
      <c r="I981" s="89" t="s">
        <v>61</v>
      </c>
      <c r="J981" s="274" t="s">
        <v>296</v>
      </c>
      <c r="K981" s="7">
        <v>4980.0</v>
      </c>
      <c r="L981" s="87" t="s">
        <v>5433</v>
      </c>
      <c r="M981" s="89" t="s">
        <v>5168</v>
      </c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>
      <c r="A982" s="7">
        <v>1260.0</v>
      </c>
      <c r="B982" s="7">
        <v>103.0</v>
      </c>
      <c r="C982" s="191" t="s">
        <v>5434</v>
      </c>
      <c r="D982" s="87" t="s">
        <v>212</v>
      </c>
      <c r="E982" s="87" t="s">
        <v>327</v>
      </c>
      <c r="F982" s="274" t="s">
        <v>5435</v>
      </c>
      <c r="G982" s="90" t="s">
        <v>22</v>
      </c>
      <c r="H982" s="90">
        <v>4.0</v>
      </c>
      <c r="I982" s="89" t="s">
        <v>295</v>
      </c>
      <c r="J982" s="274" t="s">
        <v>296</v>
      </c>
      <c r="K982" s="7">
        <v>4980.0</v>
      </c>
      <c r="L982" s="87" t="s">
        <v>5436</v>
      </c>
      <c r="M982" s="89" t="s">
        <v>5168</v>
      </c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>
      <c r="A983" s="7">
        <v>1261.0</v>
      </c>
      <c r="B983" s="7">
        <v>104.0</v>
      </c>
      <c r="C983" s="191" t="s">
        <v>5437</v>
      </c>
      <c r="D983" s="87" t="s">
        <v>5438</v>
      </c>
      <c r="E983" s="87" t="s">
        <v>5439</v>
      </c>
      <c r="F983" s="274" t="s">
        <v>3291</v>
      </c>
      <c r="G983" s="90" t="s">
        <v>22</v>
      </c>
      <c r="H983" s="90">
        <v>4.0</v>
      </c>
      <c r="I983" s="89" t="s">
        <v>295</v>
      </c>
      <c r="J983" s="274" t="s">
        <v>296</v>
      </c>
      <c r="K983" s="7">
        <v>4980.0</v>
      </c>
      <c r="L983" s="87" t="s">
        <v>5440</v>
      </c>
      <c r="M983" s="89" t="s">
        <v>5168</v>
      </c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>
      <c r="A984" s="7">
        <v>1262.0</v>
      </c>
      <c r="B984" s="7">
        <v>105.0</v>
      </c>
      <c r="C984" s="402" t="s">
        <v>5441</v>
      </c>
      <c r="D984" s="87" t="s">
        <v>778</v>
      </c>
      <c r="E984" s="87" t="s">
        <v>5442</v>
      </c>
      <c r="F984" s="274" t="s">
        <v>2248</v>
      </c>
      <c r="G984" s="90" t="s">
        <v>22</v>
      </c>
      <c r="H984" s="90">
        <v>4.0</v>
      </c>
      <c r="I984" s="89" t="s">
        <v>275</v>
      </c>
      <c r="J984" s="274" t="s">
        <v>296</v>
      </c>
      <c r="K984" s="7">
        <v>4980.0</v>
      </c>
      <c r="L984" s="87" t="s">
        <v>5443</v>
      </c>
      <c r="M984" s="89" t="s">
        <v>5168</v>
      </c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>
      <c r="A985" s="7">
        <v>1263.0</v>
      </c>
      <c r="B985" s="7">
        <v>106.0</v>
      </c>
      <c r="C985" s="191" t="s">
        <v>5444</v>
      </c>
      <c r="D985" s="274" t="s">
        <v>5445</v>
      </c>
      <c r="E985" s="274" t="s">
        <v>5446</v>
      </c>
      <c r="F985" s="274" t="s">
        <v>5447</v>
      </c>
      <c r="G985" s="90" t="s">
        <v>22</v>
      </c>
      <c r="H985" s="90">
        <v>4.0</v>
      </c>
      <c r="I985" s="89" t="s">
        <v>98</v>
      </c>
      <c r="J985" s="274" t="s">
        <v>296</v>
      </c>
      <c r="K985" s="7">
        <v>4980.0</v>
      </c>
      <c r="L985" s="87" t="s">
        <v>5448</v>
      </c>
      <c r="M985" s="89" t="s">
        <v>5168</v>
      </c>
      <c r="N985" s="47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>
      <c r="A986" s="7">
        <v>1264.0</v>
      </c>
      <c r="B986" s="7">
        <v>107.0</v>
      </c>
      <c r="C986" s="191" t="s">
        <v>5449</v>
      </c>
      <c r="D986" s="274" t="s">
        <v>773</v>
      </c>
      <c r="E986" s="274" t="s">
        <v>2248</v>
      </c>
      <c r="F986" s="274" t="s">
        <v>135</v>
      </c>
      <c r="G986" s="90" t="s">
        <v>22</v>
      </c>
      <c r="H986" s="90">
        <v>4.0</v>
      </c>
      <c r="I986" s="89" t="s">
        <v>295</v>
      </c>
      <c r="J986" s="274" t="s">
        <v>296</v>
      </c>
      <c r="K986" s="7">
        <v>4980.0</v>
      </c>
      <c r="L986" s="87" t="s">
        <v>5450</v>
      </c>
      <c r="M986" s="89" t="s">
        <v>5168</v>
      </c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>
      <c r="A987" s="7">
        <v>1265.0</v>
      </c>
      <c r="B987" s="7">
        <v>108.0</v>
      </c>
      <c r="C987" s="402" t="s">
        <v>5451</v>
      </c>
      <c r="D987" s="87" t="s">
        <v>2539</v>
      </c>
      <c r="E987" s="87" t="s">
        <v>5452</v>
      </c>
      <c r="F987" s="274" t="s">
        <v>5453</v>
      </c>
      <c r="G987" s="90" t="s">
        <v>22</v>
      </c>
      <c r="H987" s="90">
        <v>4.0</v>
      </c>
      <c r="I987" s="89" t="s">
        <v>295</v>
      </c>
      <c r="J987" s="274" t="s">
        <v>296</v>
      </c>
      <c r="K987" s="7">
        <v>4980.0</v>
      </c>
      <c r="L987" s="87" t="s">
        <v>5454</v>
      </c>
      <c r="M987" s="89" t="s">
        <v>5168</v>
      </c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>
      <c r="A988" s="7">
        <v>1266.0</v>
      </c>
      <c r="B988" s="7">
        <v>109.0</v>
      </c>
      <c r="C988" s="402" t="s">
        <v>5455</v>
      </c>
      <c r="D988" s="87" t="s">
        <v>5456</v>
      </c>
      <c r="E988" s="87" t="s">
        <v>1111</v>
      </c>
      <c r="F988" s="274" t="s">
        <v>5457</v>
      </c>
      <c r="G988" s="90" t="s">
        <v>22</v>
      </c>
      <c r="H988" s="90">
        <v>4.0</v>
      </c>
      <c r="I988" s="89" t="s">
        <v>295</v>
      </c>
      <c r="J988" s="274" t="s">
        <v>296</v>
      </c>
      <c r="K988" s="7">
        <v>4980.0</v>
      </c>
      <c r="L988" s="87" t="s">
        <v>5458</v>
      </c>
      <c r="M988" s="89" t="s">
        <v>5168</v>
      </c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>
      <c r="A989" s="7">
        <v>1267.0</v>
      </c>
      <c r="B989" s="7">
        <v>110.0</v>
      </c>
      <c r="C989" s="191">
        <v>312065.0</v>
      </c>
      <c r="D989" s="87" t="s">
        <v>5459</v>
      </c>
      <c r="E989" s="87" t="s">
        <v>5460</v>
      </c>
      <c r="F989" s="274" t="s">
        <v>363</v>
      </c>
      <c r="G989" s="90" t="s">
        <v>22</v>
      </c>
      <c r="H989" s="90">
        <v>4.0</v>
      </c>
      <c r="I989" s="89" t="s">
        <v>61</v>
      </c>
      <c r="J989" s="274" t="s">
        <v>296</v>
      </c>
      <c r="K989" s="7">
        <v>4980.0</v>
      </c>
      <c r="L989" s="87" t="s">
        <v>5461</v>
      </c>
      <c r="M989" s="89" t="s">
        <v>5168</v>
      </c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>
      <c r="A990" s="7">
        <v>1268.0</v>
      </c>
      <c r="B990" s="7">
        <v>111.0</v>
      </c>
      <c r="C990" s="402" t="s">
        <v>5462</v>
      </c>
      <c r="D990" s="87" t="s">
        <v>5463</v>
      </c>
      <c r="E990" s="87" t="s">
        <v>5464</v>
      </c>
      <c r="F990" s="274" t="s">
        <v>5465</v>
      </c>
      <c r="G990" s="90" t="s">
        <v>22</v>
      </c>
      <c r="H990" s="90">
        <v>4.0</v>
      </c>
      <c r="I990" s="89" t="s">
        <v>61</v>
      </c>
      <c r="J990" s="274" t="s">
        <v>296</v>
      </c>
      <c r="K990" s="7">
        <v>4980.0</v>
      </c>
      <c r="L990" s="87" t="s">
        <v>5466</v>
      </c>
      <c r="M990" s="89" t="s">
        <v>5168</v>
      </c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>
      <c r="A991" s="7">
        <v>1269.0</v>
      </c>
      <c r="B991" s="7">
        <v>112.0</v>
      </c>
      <c r="C991" s="402" t="s">
        <v>5467</v>
      </c>
      <c r="D991" s="87" t="s">
        <v>5468</v>
      </c>
      <c r="E991" s="87" t="s">
        <v>5469</v>
      </c>
      <c r="F991" s="274" t="s">
        <v>5470</v>
      </c>
      <c r="G991" s="90" t="s">
        <v>22</v>
      </c>
      <c r="H991" s="90">
        <v>4.0</v>
      </c>
      <c r="I991" s="89" t="s">
        <v>98</v>
      </c>
      <c r="J991" s="274" t="s">
        <v>296</v>
      </c>
      <c r="K991" s="7">
        <v>4980.0</v>
      </c>
      <c r="L991" s="87" t="s">
        <v>5471</v>
      </c>
      <c r="M991" s="89" t="s">
        <v>5168</v>
      </c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>
      <c r="A992" s="7">
        <v>1270.0</v>
      </c>
      <c r="B992" s="7">
        <v>113.0</v>
      </c>
      <c r="C992" s="191" t="s">
        <v>5472</v>
      </c>
      <c r="D992" s="274" t="s">
        <v>5473</v>
      </c>
      <c r="E992" s="274" t="s">
        <v>5474</v>
      </c>
      <c r="F992" s="274" t="s">
        <v>5475</v>
      </c>
      <c r="G992" s="90" t="s">
        <v>22</v>
      </c>
      <c r="H992" s="90">
        <v>4.0</v>
      </c>
      <c r="I992" s="89" t="s">
        <v>5285</v>
      </c>
      <c r="J992" s="274" t="s">
        <v>296</v>
      </c>
      <c r="K992" s="7">
        <v>4980.0</v>
      </c>
      <c r="L992" s="249" t="s">
        <v>5476</v>
      </c>
      <c r="M992" s="89" t="s">
        <v>5168</v>
      </c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>
      <c r="A993" s="7">
        <v>1272.0</v>
      </c>
      <c r="B993" s="7">
        <v>115.0</v>
      </c>
      <c r="C993" s="402" t="s">
        <v>5478</v>
      </c>
      <c r="D993" s="87" t="s">
        <v>1854</v>
      </c>
      <c r="E993" s="87" t="s">
        <v>2505</v>
      </c>
      <c r="F993" s="274" t="s">
        <v>151</v>
      </c>
      <c r="G993" s="90" t="s">
        <v>22</v>
      </c>
      <c r="H993" s="90">
        <v>4.0</v>
      </c>
      <c r="I993" s="89" t="s">
        <v>5479</v>
      </c>
      <c r="J993" s="274" t="s">
        <v>296</v>
      </c>
      <c r="K993" s="7">
        <v>4980.0</v>
      </c>
      <c r="L993" s="87" t="s">
        <v>5480</v>
      </c>
      <c r="M993" s="89" t="s">
        <v>5168</v>
      </c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>
      <c r="A994" s="7">
        <v>1273.0</v>
      </c>
      <c r="B994" s="7">
        <v>116.0</v>
      </c>
      <c r="C994" s="402" t="s">
        <v>5481</v>
      </c>
      <c r="D994" s="87" t="s">
        <v>5482</v>
      </c>
      <c r="E994" s="87" t="s">
        <v>5483</v>
      </c>
      <c r="F994" s="274" t="s">
        <v>339</v>
      </c>
      <c r="G994" s="90" t="s">
        <v>22</v>
      </c>
      <c r="H994" s="90">
        <v>4.0</v>
      </c>
      <c r="I994" s="89" t="s">
        <v>61</v>
      </c>
      <c r="J994" s="274" t="s">
        <v>296</v>
      </c>
      <c r="K994" s="7">
        <v>4980.0</v>
      </c>
      <c r="L994" s="87" t="s">
        <v>5484</v>
      </c>
      <c r="M994" s="89" t="s">
        <v>5168</v>
      </c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>
      <c r="A995" s="7">
        <v>1274.0</v>
      </c>
      <c r="B995" s="7">
        <v>117.0</v>
      </c>
      <c r="C995" s="402" t="s">
        <v>5485</v>
      </c>
      <c r="D995" s="87" t="s">
        <v>5486</v>
      </c>
      <c r="E995" s="87" t="s">
        <v>5487</v>
      </c>
      <c r="F995" s="274" t="s">
        <v>358</v>
      </c>
      <c r="G995" s="90" t="s">
        <v>22</v>
      </c>
      <c r="H995" s="90">
        <v>4.0</v>
      </c>
      <c r="I995" s="89" t="s">
        <v>295</v>
      </c>
      <c r="J995" s="274" t="s">
        <v>296</v>
      </c>
      <c r="K995" s="7">
        <v>4980.0</v>
      </c>
      <c r="L995" s="87" t="s">
        <v>5488</v>
      </c>
      <c r="M995" s="89" t="s">
        <v>5168</v>
      </c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>
      <c r="A996" s="7"/>
      <c r="B996" s="7"/>
      <c r="C996" s="402"/>
      <c r="D996" s="87"/>
      <c r="E996" s="87"/>
      <c r="F996" s="274"/>
      <c r="G996" s="90"/>
      <c r="H996" s="90"/>
      <c r="I996" s="89"/>
      <c r="J996" s="274"/>
      <c r="K996" s="7">
        <f>SUM(K907:K995)</f>
        <v>443220</v>
      </c>
      <c r="L996" s="87"/>
      <c r="M996" s="89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>
      <c r="A997" s="7">
        <v>1275.0</v>
      </c>
      <c r="B997" s="7">
        <v>1.0</v>
      </c>
      <c r="C997" s="405" t="s">
        <v>5489</v>
      </c>
      <c r="D997" s="319" t="s">
        <v>5490</v>
      </c>
      <c r="E997" s="284" t="s">
        <v>430</v>
      </c>
      <c r="F997" s="319" t="s">
        <v>5491</v>
      </c>
      <c r="G997" s="173" t="s">
        <v>13</v>
      </c>
      <c r="H997" s="173">
        <v>17.0</v>
      </c>
      <c r="I997" s="89" t="s">
        <v>64</v>
      </c>
      <c r="J997" s="274" t="s">
        <v>342</v>
      </c>
      <c r="K997" s="7">
        <v>4980.0</v>
      </c>
      <c r="L997" s="108" t="s">
        <v>5492</v>
      </c>
      <c r="M997" s="89" t="s">
        <v>788</v>
      </c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  <row r="998">
      <c r="A998" s="7">
        <v>1278.0</v>
      </c>
      <c r="B998" s="7">
        <v>4.0</v>
      </c>
      <c r="C998" s="405" t="s">
        <v>5494</v>
      </c>
      <c r="D998" s="319" t="s">
        <v>5495</v>
      </c>
      <c r="E998" s="284" t="s">
        <v>5496</v>
      </c>
      <c r="F998" s="319" t="s">
        <v>5497</v>
      </c>
      <c r="G998" s="173" t="s">
        <v>13</v>
      </c>
      <c r="H998" s="173">
        <v>18.0</v>
      </c>
      <c r="I998" s="89" t="s">
        <v>77</v>
      </c>
      <c r="J998" s="274" t="s">
        <v>342</v>
      </c>
      <c r="K998" s="7">
        <v>4980.0</v>
      </c>
      <c r="L998" s="108" t="s">
        <v>5498</v>
      </c>
      <c r="M998" s="89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  <row r="999">
      <c r="A999" s="7">
        <v>1280.0</v>
      </c>
      <c r="B999" s="7">
        <v>6.0</v>
      </c>
      <c r="C999" s="405" t="s">
        <v>5500</v>
      </c>
      <c r="D999" s="274" t="s">
        <v>79</v>
      </c>
      <c r="E999" s="274" t="s">
        <v>5501</v>
      </c>
      <c r="F999" s="274" t="s">
        <v>3291</v>
      </c>
      <c r="G999" s="7" t="s">
        <v>13</v>
      </c>
      <c r="H999" s="7">
        <v>19.0</v>
      </c>
      <c r="I999" s="89" t="s">
        <v>3015</v>
      </c>
      <c r="J999" s="274" t="s">
        <v>342</v>
      </c>
      <c r="K999" s="7">
        <v>4980.0</v>
      </c>
      <c r="L999" s="87" t="s">
        <v>5502</v>
      </c>
      <c r="M999" s="89" t="s">
        <v>788</v>
      </c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</row>
    <row r="1000">
      <c r="A1000" s="7">
        <v>1283.0</v>
      </c>
      <c r="B1000" s="7">
        <v>9.0</v>
      </c>
      <c r="C1000" s="405" t="s">
        <v>5505</v>
      </c>
      <c r="D1000" s="277" t="s">
        <v>2418</v>
      </c>
      <c r="E1000" s="274" t="s">
        <v>88</v>
      </c>
      <c r="F1000" s="277" t="s">
        <v>66</v>
      </c>
      <c r="G1000" s="7" t="s">
        <v>22</v>
      </c>
      <c r="H1000" s="7">
        <v>19.0</v>
      </c>
      <c r="I1000" s="89" t="s">
        <v>232</v>
      </c>
      <c r="J1000" s="274" t="s">
        <v>342</v>
      </c>
      <c r="K1000" s="7">
        <v>4980.0</v>
      </c>
      <c r="L1000" s="87" t="s">
        <v>5506</v>
      </c>
      <c r="M1000" s="89" t="s">
        <v>771</v>
      </c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</row>
    <row r="1001">
      <c r="A1001" s="7">
        <v>1284.0</v>
      </c>
      <c r="B1001" s="7">
        <v>10.0</v>
      </c>
      <c r="C1001" s="405" t="s">
        <v>5507</v>
      </c>
      <c r="D1001" s="89" t="s">
        <v>5508</v>
      </c>
      <c r="E1001" s="89" t="s">
        <v>290</v>
      </c>
      <c r="F1001" s="89" t="s">
        <v>5509</v>
      </c>
      <c r="G1001" s="7" t="s">
        <v>22</v>
      </c>
      <c r="H1001" s="7">
        <v>20.0</v>
      </c>
      <c r="I1001" s="89" t="s">
        <v>98</v>
      </c>
      <c r="J1001" s="274" t="s">
        <v>342</v>
      </c>
      <c r="K1001" s="7">
        <v>4980.0</v>
      </c>
      <c r="L1001" s="87" t="s">
        <v>5510</v>
      </c>
      <c r="M1001" s="89" t="s">
        <v>705</v>
      </c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</row>
    <row r="1002">
      <c r="A1002" s="7">
        <v>1286.0</v>
      </c>
      <c r="B1002" s="7">
        <v>12.0</v>
      </c>
      <c r="C1002" s="405" t="s">
        <v>5512</v>
      </c>
      <c r="D1002" s="277" t="s">
        <v>1253</v>
      </c>
      <c r="E1002" s="274" t="s">
        <v>88</v>
      </c>
      <c r="F1002" s="277" t="s">
        <v>84</v>
      </c>
      <c r="G1002" s="7" t="s">
        <v>13</v>
      </c>
      <c r="H1002" s="7">
        <v>17.0</v>
      </c>
      <c r="I1002" s="89" t="s">
        <v>764</v>
      </c>
      <c r="J1002" s="274" t="s">
        <v>342</v>
      </c>
      <c r="K1002" s="7">
        <v>4980.0</v>
      </c>
      <c r="L1002" s="108" t="s">
        <v>5513</v>
      </c>
      <c r="M1002" s="89" t="s">
        <v>705</v>
      </c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</row>
    <row r="1003">
      <c r="A1003" s="7">
        <v>1288.0</v>
      </c>
      <c r="B1003" s="7">
        <v>14.0</v>
      </c>
      <c r="C1003" s="405" t="s">
        <v>5514</v>
      </c>
      <c r="D1003" s="277" t="s">
        <v>5515</v>
      </c>
      <c r="E1003" s="274" t="s">
        <v>5516</v>
      </c>
      <c r="F1003" s="277" t="s">
        <v>1714</v>
      </c>
      <c r="G1003" s="7" t="s">
        <v>13</v>
      </c>
      <c r="H1003" s="7">
        <v>17.0</v>
      </c>
      <c r="I1003" s="89" t="s">
        <v>764</v>
      </c>
      <c r="J1003" s="274" t="s">
        <v>342</v>
      </c>
      <c r="K1003" s="7">
        <v>4980.0</v>
      </c>
      <c r="L1003" s="108" t="s">
        <v>5517</v>
      </c>
      <c r="M1003" s="323" t="s">
        <v>705</v>
      </c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</row>
    <row r="1004">
      <c r="A1004" s="7">
        <v>1290.0</v>
      </c>
      <c r="B1004" s="7">
        <v>16.0</v>
      </c>
      <c r="C1004" s="405" t="s">
        <v>5523</v>
      </c>
      <c r="D1004" s="277" t="s">
        <v>5524</v>
      </c>
      <c r="E1004" s="274" t="s">
        <v>2342</v>
      </c>
      <c r="F1004" s="277" t="s">
        <v>1203</v>
      </c>
      <c r="G1004" s="7" t="s">
        <v>13</v>
      </c>
      <c r="H1004" s="7">
        <v>17.0</v>
      </c>
      <c r="I1004" s="89" t="s">
        <v>359</v>
      </c>
      <c r="J1004" s="274" t="s">
        <v>342</v>
      </c>
      <c r="K1004" s="7">
        <v>4980.0</v>
      </c>
      <c r="L1004" s="108" t="s">
        <v>5525</v>
      </c>
      <c r="M1004" s="323" t="s">
        <v>705</v>
      </c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</row>
    <row r="1005">
      <c r="A1005" s="7">
        <v>1291.0</v>
      </c>
      <c r="B1005" s="7">
        <v>17.0</v>
      </c>
      <c r="C1005" s="405" t="s">
        <v>5526</v>
      </c>
      <c r="D1005" s="277" t="s">
        <v>125</v>
      </c>
      <c r="E1005" s="274" t="s">
        <v>2342</v>
      </c>
      <c r="F1005" s="277" t="s">
        <v>5527</v>
      </c>
      <c r="G1005" s="7" t="s">
        <v>13</v>
      </c>
      <c r="H1005" s="7">
        <v>17.0</v>
      </c>
      <c r="I1005" s="89" t="s">
        <v>712</v>
      </c>
      <c r="J1005" s="274" t="s">
        <v>342</v>
      </c>
      <c r="K1005" s="7">
        <v>4980.0</v>
      </c>
      <c r="L1005" s="108" t="s">
        <v>5528</v>
      </c>
      <c r="M1005" s="323" t="s">
        <v>705</v>
      </c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</row>
    <row r="1006">
      <c r="A1006" s="7">
        <v>1292.0</v>
      </c>
      <c r="B1006" s="7">
        <v>18.0</v>
      </c>
      <c r="C1006" s="405" t="s">
        <v>5529</v>
      </c>
      <c r="D1006" s="277" t="s">
        <v>5530</v>
      </c>
      <c r="E1006" s="274" t="s">
        <v>489</v>
      </c>
      <c r="F1006" s="277" t="s">
        <v>2986</v>
      </c>
      <c r="G1006" s="7" t="s">
        <v>13</v>
      </c>
      <c r="H1006" s="7">
        <v>17.0</v>
      </c>
      <c r="I1006" s="89" t="s">
        <v>2338</v>
      </c>
      <c r="J1006" s="274" t="s">
        <v>342</v>
      </c>
      <c r="K1006" s="7">
        <v>4980.0</v>
      </c>
      <c r="L1006" s="108" t="s">
        <v>5531</v>
      </c>
      <c r="M1006" s="323" t="s">
        <v>705</v>
      </c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</row>
    <row r="1007">
      <c r="A1007" s="7">
        <v>1296.0</v>
      </c>
      <c r="B1007" s="7">
        <v>22.0</v>
      </c>
      <c r="C1007" s="405" t="s">
        <v>5535</v>
      </c>
      <c r="D1007" s="277" t="s">
        <v>5536</v>
      </c>
      <c r="E1007" s="274" t="s">
        <v>440</v>
      </c>
      <c r="F1007" s="277" t="s">
        <v>5537</v>
      </c>
      <c r="G1007" s="7" t="s">
        <v>13</v>
      </c>
      <c r="H1007" s="7">
        <v>17.0</v>
      </c>
      <c r="I1007" s="89" t="s">
        <v>412</v>
      </c>
      <c r="J1007" s="274" t="s">
        <v>342</v>
      </c>
      <c r="K1007" s="7">
        <v>4980.0</v>
      </c>
      <c r="L1007" s="108" t="s">
        <v>5538</v>
      </c>
      <c r="M1007" s="89" t="s">
        <v>705</v>
      </c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</row>
    <row r="1008">
      <c r="A1008" s="7">
        <v>1297.0</v>
      </c>
      <c r="B1008" s="7">
        <v>23.0</v>
      </c>
      <c r="C1008" s="405" t="s">
        <v>5539</v>
      </c>
      <c r="D1008" s="277" t="s">
        <v>5067</v>
      </c>
      <c r="E1008" s="274" t="s">
        <v>5540</v>
      </c>
      <c r="F1008" s="277" t="s">
        <v>5541</v>
      </c>
      <c r="G1008" s="7" t="s">
        <v>13</v>
      </c>
      <c r="H1008" s="7">
        <v>17.0</v>
      </c>
      <c r="I1008" s="89" t="s">
        <v>5542</v>
      </c>
      <c r="J1008" s="274" t="s">
        <v>342</v>
      </c>
      <c r="K1008" s="7">
        <v>4980.0</v>
      </c>
      <c r="L1008" s="108" t="s">
        <v>5543</v>
      </c>
      <c r="M1008" s="323" t="s">
        <v>705</v>
      </c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</row>
    <row r="1009">
      <c r="A1009" s="7">
        <v>1300.0</v>
      </c>
      <c r="B1009" s="7">
        <v>26.0</v>
      </c>
      <c r="C1009" s="405" t="s">
        <v>5546</v>
      </c>
      <c r="D1009" s="277" t="s">
        <v>173</v>
      </c>
      <c r="E1009" s="274" t="s">
        <v>1691</v>
      </c>
      <c r="F1009" s="277" t="s">
        <v>340</v>
      </c>
      <c r="G1009" s="7" t="s">
        <v>13</v>
      </c>
      <c r="H1009" s="7">
        <v>17.0</v>
      </c>
      <c r="I1009" s="89" t="s">
        <v>14</v>
      </c>
      <c r="J1009" s="274" t="s">
        <v>342</v>
      </c>
      <c r="K1009" s="7">
        <v>4980.0</v>
      </c>
      <c r="L1009" s="108" t="s">
        <v>5547</v>
      </c>
      <c r="M1009" s="323" t="s">
        <v>705</v>
      </c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</row>
    <row r="1010">
      <c r="A1010" s="7">
        <v>1302.0</v>
      </c>
      <c r="B1010" s="7">
        <v>28.0</v>
      </c>
      <c r="C1010" s="405" t="s">
        <v>5549</v>
      </c>
      <c r="D1010" s="277" t="s">
        <v>116</v>
      </c>
      <c r="E1010" s="274" t="s">
        <v>25</v>
      </c>
      <c r="F1010" s="277" t="s">
        <v>5550</v>
      </c>
      <c r="G1010" s="7" t="s">
        <v>13</v>
      </c>
      <c r="H1010" s="7">
        <v>17.0</v>
      </c>
      <c r="I1010" s="89" t="s">
        <v>5551</v>
      </c>
      <c r="J1010" s="274" t="s">
        <v>342</v>
      </c>
      <c r="K1010" s="7">
        <v>4980.0</v>
      </c>
      <c r="L1010" s="108" t="s">
        <v>5552</v>
      </c>
      <c r="M1010" s="323" t="s">
        <v>705</v>
      </c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</row>
    <row r="1011">
      <c r="A1011" s="7">
        <v>1303.0</v>
      </c>
      <c r="B1011" s="7">
        <v>29.0</v>
      </c>
      <c r="C1011" s="405" t="s">
        <v>5553</v>
      </c>
      <c r="D1011" s="277" t="s">
        <v>351</v>
      </c>
      <c r="E1011" s="274" t="s">
        <v>5554</v>
      </c>
      <c r="F1011" s="277" t="s">
        <v>5555</v>
      </c>
      <c r="G1011" s="7" t="s">
        <v>13</v>
      </c>
      <c r="H1011" s="7">
        <v>17.0</v>
      </c>
      <c r="I1011" s="89" t="s">
        <v>77</v>
      </c>
      <c r="J1011" s="274" t="s">
        <v>342</v>
      </c>
      <c r="K1011" s="7">
        <v>4980.0</v>
      </c>
      <c r="L1011" s="108" t="s">
        <v>5556</v>
      </c>
      <c r="M1011" s="323" t="s">
        <v>705</v>
      </c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</row>
    <row r="1012">
      <c r="A1012" s="7">
        <v>1304.0</v>
      </c>
      <c r="B1012" s="7">
        <v>30.0</v>
      </c>
      <c r="C1012" s="405" t="s">
        <v>5557</v>
      </c>
      <c r="D1012" s="277" t="s">
        <v>5558</v>
      </c>
      <c r="E1012" s="274" t="s">
        <v>430</v>
      </c>
      <c r="F1012" s="277" t="s">
        <v>495</v>
      </c>
      <c r="G1012" s="7" t="s">
        <v>13</v>
      </c>
      <c r="H1012" s="7">
        <v>17.0</v>
      </c>
      <c r="I1012" s="89" t="s">
        <v>712</v>
      </c>
      <c r="J1012" s="274" t="s">
        <v>342</v>
      </c>
      <c r="K1012" s="7">
        <v>4980.0</v>
      </c>
      <c r="L1012" s="108" t="s">
        <v>5559</v>
      </c>
      <c r="M1012" s="323" t="s">
        <v>705</v>
      </c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</row>
    <row r="1013">
      <c r="A1013" s="7">
        <v>1305.0</v>
      </c>
      <c r="B1013" s="7">
        <v>31.0</v>
      </c>
      <c r="C1013" s="405" t="s">
        <v>5560</v>
      </c>
      <c r="D1013" s="277" t="s">
        <v>5561</v>
      </c>
      <c r="E1013" s="274" t="s">
        <v>5562</v>
      </c>
      <c r="F1013" s="277" t="s">
        <v>5563</v>
      </c>
      <c r="G1013" s="7" t="s">
        <v>13</v>
      </c>
      <c r="H1013" s="7">
        <v>17.0</v>
      </c>
      <c r="I1013" s="89" t="s">
        <v>5551</v>
      </c>
      <c r="J1013" s="274" t="s">
        <v>342</v>
      </c>
      <c r="K1013" s="7">
        <v>4980.0</v>
      </c>
      <c r="L1013" s="108" t="s">
        <v>5564</v>
      </c>
      <c r="M1013" s="323" t="s">
        <v>705</v>
      </c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</row>
    <row r="1014">
      <c r="A1014" s="7">
        <v>1306.0</v>
      </c>
      <c r="B1014" s="7">
        <v>32.0</v>
      </c>
      <c r="C1014" s="405" t="s">
        <v>5565</v>
      </c>
      <c r="D1014" s="277" t="s">
        <v>5566</v>
      </c>
      <c r="E1014" s="274" t="s">
        <v>5567</v>
      </c>
      <c r="F1014" s="277" t="s">
        <v>5568</v>
      </c>
      <c r="G1014" s="7" t="s">
        <v>13</v>
      </c>
      <c r="H1014" s="7">
        <v>17.0</v>
      </c>
      <c r="I1014" s="89" t="s">
        <v>119</v>
      </c>
      <c r="J1014" s="274" t="s">
        <v>342</v>
      </c>
      <c r="K1014" s="7">
        <v>4980.0</v>
      </c>
      <c r="L1014" s="108" t="s">
        <v>5569</v>
      </c>
      <c r="M1014" s="323" t="s">
        <v>705</v>
      </c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</row>
    <row r="1015">
      <c r="A1015" s="7">
        <v>1307.0</v>
      </c>
      <c r="B1015" s="7">
        <v>33.0</v>
      </c>
      <c r="C1015" s="405" t="s">
        <v>5570</v>
      </c>
      <c r="D1015" s="277" t="s">
        <v>5020</v>
      </c>
      <c r="E1015" s="274" t="s">
        <v>2465</v>
      </c>
      <c r="F1015" s="277" t="s">
        <v>5571</v>
      </c>
      <c r="G1015" s="7" t="s">
        <v>13</v>
      </c>
      <c r="H1015" s="7">
        <v>17.0</v>
      </c>
      <c r="I1015" s="89" t="s">
        <v>119</v>
      </c>
      <c r="J1015" s="274" t="s">
        <v>342</v>
      </c>
      <c r="K1015" s="7">
        <v>4980.0</v>
      </c>
      <c r="L1015" s="108" t="s">
        <v>5572</v>
      </c>
      <c r="M1015" s="323" t="s">
        <v>705</v>
      </c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</row>
    <row r="1016">
      <c r="A1016" s="7">
        <v>1311.0</v>
      </c>
      <c r="B1016" s="7">
        <v>37.0</v>
      </c>
      <c r="C1016" s="405" t="s">
        <v>5576</v>
      </c>
      <c r="D1016" s="277" t="s">
        <v>1271</v>
      </c>
      <c r="E1016" s="274" t="s">
        <v>5577</v>
      </c>
      <c r="F1016" s="277" t="s">
        <v>5578</v>
      </c>
      <c r="G1016" s="7" t="s">
        <v>13</v>
      </c>
      <c r="H1016" s="7">
        <v>17.0</v>
      </c>
      <c r="I1016" s="89" t="s">
        <v>422</v>
      </c>
      <c r="J1016" s="274" t="s">
        <v>342</v>
      </c>
      <c r="K1016" s="7">
        <v>4980.0</v>
      </c>
      <c r="L1016" s="108" t="s">
        <v>5579</v>
      </c>
      <c r="M1016" s="323" t="s">
        <v>705</v>
      </c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</row>
    <row r="1017">
      <c r="A1017" s="7">
        <v>1312.0</v>
      </c>
      <c r="B1017" s="7">
        <v>38.0</v>
      </c>
      <c r="C1017" s="405" t="s">
        <v>5580</v>
      </c>
      <c r="D1017" s="277" t="s">
        <v>5581</v>
      </c>
      <c r="E1017" s="274" t="s">
        <v>1478</v>
      </c>
      <c r="F1017" s="277" t="s">
        <v>1545</v>
      </c>
      <c r="G1017" s="7" t="s">
        <v>13</v>
      </c>
      <c r="H1017" s="7">
        <v>17.0</v>
      </c>
      <c r="I1017" s="89" t="s">
        <v>205</v>
      </c>
      <c r="J1017" s="274" t="s">
        <v>342</v>
      </c>
      <c r="K1017" s="7">
        <v>4980.0</v>
      </c>
      <c r="L1017" s="108" t="s">
        <v>5582</v>
      </c>
      <c r="M1017" s="323" t="s">
        <v>705</v>
      </c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</row>
    <row r="1018">
      <c r="A1018" s="7">
        <v>1314.0</v>
      </c>
      <c r="B1018" s="7">
        <v>40.0</v>
      </c>
      <c r="C1018" s="405" t="s">
        <v>5584</v>
      </c>
      <c r="D1018" s="277" t="s">
        <v>5585</v>
      </c>
      <c r="E1018" s="274" t="s">
        <v>5586</v>
      </c>
      <c r="F1018" s="277" t="s">
        <v>774</v>
      </c>
      <c r="G1018" s="7" t="s">
        <v>13</v>
      </c>
      <c r="H1018" s="7">
        <v>17.0</v>
      </c>
      <c r="I1018" s="89" t="s">
        <v>371</v>
      </c>
      <c r="J1018" s="274" t="s">
        <v>342</v>
      </c>
      <c r="K1018" s="7">
        <v>4980.0</v>
      </c>
      <c r="L1018" s="108" t="s">
        <v>5587</v>
      </c>
      <c r="M1018" s="323" t="s">
        <v>705</v>
      </c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</row>
    <row r="1019">
      <c r="A1019" s="7">
        <v>1315.0</v>
      </c>
      <c r="B1019" s="7">
        <v>41.0</v>
      </c>
      <c r="C1019" s="405" t="s">
        <v>5588</v>
      </c>
      <c r="D1019" s="277" t="s">
        <v>5589</v>
      </c>
      <c r="E1019" s="274" t="s">
        <v>5590</v>
      </c>
      <c r="F1019" s="277" t="s">
        <v>3273</v>
      </c>
      <c r="G1019" s="7" t="s">
        <v>13</v>
      </c>
      <c r="H1019" s="7">
        <v>17.0</v>
      </c>
      <c r="I1019" s="89" t="s">
        <v>764</v>
      </c>
      <c r="J1019" s="274" t="s">
        <v>342</v>
      </c>
      <c r="K1019" s="7">
        <v>4980.0</v>
      </c>
      <c r="L1019" s="108" t="s">
        <v>5591</v>
      </c>
      <c r="M1019" s="89" t="s">
        <v>705</v>
      </c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</row>
    <row r="1020">
      <c r="A1020" s="7">
        <v>1316.0</v>
      </c>
      <c r="B1020" s="7">
        <v>42.0</v>
      </c>
      <c r="C1020" s="405" t="s">
        <v>5592</v>
      </c>
      <c r="D1020" s="277" t="s">
        <v>5593</v>
      </c>
      <c r="E1020" s="274" t="s">
        <v>5594</v>
      </c>
      <c r="F1020" s="277" t="s">
        <v>561</v>
      </c>
      <c r="G1020" s="7" t="s">
        <v>13</v>
      </c>
      <c r="H1020" s="7">
        <v>17.0</v>
      </c>
      <c r="I1020" s="89" t="s">
        <v>407</v>
      </c>
      <c r="J1020" s="274" t="s">
        <v>342</v>
      </c>
      <c r="K1020" s="7">
        <v>4980.0</v>
      </c>
      <c r="L1020" s="108" t="s">
        <v>5595</v>
      </c>
      <c r="M1020" s="89" t="s">
        <v>705</v>
      </c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</row>
    <row r="1021">
      <c r="A1021" s="7">
        <v>1318.0</v>
      </c>
      <c r="B1021" s="7">
        <v>44.0</v>
      </c>
      <c r="C1021" s="405" t="s">
        <v>5597</v>
      </c>
      <c r="D1021" s="277" t="s">
        <v>351</v>
      </c>
      <c r="E1021" s="274" t="s">
        <v>567</v>
      </c>
      <c r="F1021" s="277" t="s">
        <v>181</v>
      </c>
      <c r="G1021" s="7" t="s">
        <v>13</v>
      </c>
      <c r="H1021" s="7">
        <v>17.0</v>
      </c>
      <c r="I1021" s="89" t="s">
        <v>205</v>
      </c>
      <c r="J1021" s="274" t="s">
        <v>342</v>
      </c>
      <c r="K1021" s="7">
        <v>4980.0</v>
      </c>
      <c r="L1021" s="108" t="s">
        <v>5598</v>
      </c>
      <c r="M1021" s="89" t="s">
        <v>705</v>
      </c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</row>
    <row r="1022">
      <c r="A1022" s="7">
        <v>1321.0</v>
      </c>
      <c r="B1022" s="7">
        <v>47.0</v>
      </c>
      <c r="C1022" s="405" t="s">
        <v>5600</v>
      </c>
      <c r="D1022" s="277" t="s">
        <v>129</v>
      </c>
      <c r="E1022" s="274" t="s">
        <v>837</v>
      </c>
      <c r="F1022" s="277" t="s">
        <v>5190</v>
      </c>
      <c r="G1022" s="7" t="s">
        <v>13</v>
      </c>
      <c r="H1022" s="7">
        <v>17.0</v>
      </c>
      <c r="I1022" s="89" t="s">
        <v>5551</v>
      </c>
      <c r="J1022" s="274" t="s">
        <v>342</v>
      </c>
      <c r="K1022" s="7">
        <v>4980.0</v>
      </c>
      <c r="L1022" s="108" t="s">
        <v>5601</v>
      </c>
      <c r="M1022" s="323" t="s">
        <v>705</v>
      </c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</row>
    <row r="1023">
      <c r="A1023" s="7">
        <v>1323.0</v>
      </c>
      <c r="B1023" s="7">
        <v>49.0</v>
      </c>
      <c r="C1023" s="405" t="s">
        <v>5603</v>
      </c>
      <c r="D1023" s="277" t="s">
        <v>5604</v>
      </c>
      <c r="E1023" s="274" t="s">
        <v>5605</v>
      </c>
      <c r="F1023" s="277" t="s">
        <v>430</v>
      </c>
      <c r="G1023" s="7" t="s">
        <v>13</v>
      </c>
      <c r="H1023" s="7">
        <v>17.0</v>
      </c>
      <c r="I1023" s="89" t="s">
        <v>77</v>
      </c>
      <c r="J1023" s="274" t="s">
        <v>342</v>
      </c>
      <c r="K1023" s="7">
        <v>4980.0</v>
      </c>
      <c r="L1023" s="108" t="s">
        <v>5606</v>
      </c>
      <c r="M1023" s="89" t="s">
        <v>705</v>
      </c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</row>
    <row r="1024">
      <c r="A1024" s="7">
        <v>1325.0</v>
      </c>
      <c r="B1024" s="7">
        <v>51.0</v>
      </c>
      <c r="C1024" s="405" t="s">
        <v>5608</v>
      </c>
      <c r="D1024" s="277" t="s">
        <v>173</v>
      </c>
      <c r="E1024" s="274" t="s">
        <v>415</v>
      </c>
      <c r="F1024" s="277" t="s">
        <v>24</v>
      </c>
      <c r="G1024" s="7" t="s">
        <v>13</v>
      </c>
      <c r="H1024" s="7">
        <v>17.0</v>
      </c>
      <c r="I1024" s="89" t="s">
        <v>77</v>
      </c>
      <c r="J1024" s="274" t="s">
        <v>342</v>
      </c>
      <c r="K1024" s="7">
        <v>4980.0</v>
      </c>
      <c r="L1024" s="108" t="s">
        <v>5609</v>
      </c>
      <c r="M1024" s="323" t="s">
        <v>705</v>
      </c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</row>
    <row r="1025">
      <c r="A1025" s="7">
        <v>1326.0</v>
      </c>
      <c r="B1025" s="7">
        <v>52.0</v>
      </c>
      <c r="C1025" s="405" t="s">
        <v>5610</v>
      </c>
      <c r="D1025" s="274" t="s">
        <v>711</v>
      </c>
      <c r="E1025" s="274" t="s">
        <v>5611</v>
      </c>
      <c r="F1025" s="274" t="s">
        <v>5612</v>
      </c>
      <c r="G1025" s="90" t="s">
        <v>13</v>
      </c>
      <c r="H1025" s="90">
        <v>17.0</v>
      </c>
      <c r="I1025" s="89" t="s">
        <v>77</v>
      </c>
      <c r="J1025" s="274" t="s">
        <v>342</v>
      </c>
      <c r="K1025" s="7">
        <v>4980.0</v>
      </c>
      <c r="L1025" s="87" t="s">
        <v>5613</v>
      </c>
      <c r="M1025" s="89" t="s">
        <v>705</v>
      </c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</row>
    <row r="1026">
      <c r="A1026" s="7">
        <v>1328.0</v>
      </c>
      <c r="B1026" s="7">
        <v>54.0</v>
      </c>
      <c r="C1026" s="405" t="s">
        <v>5614</v>
      </c>
      <c r="D1026" s="274" t="s">
        <v>5615</v>
      </c>
      <c r="E1026" s="274" t="s">
        <v>67</v>
      </c>
      <c r="F1026" s="274" t="s">
        <v>2583</v>
      </c>
      <c r="G1026" s="7" t="s">
        <v>13</v>
      </c>
      <c r="H1026" s="7">
        <v>17.0</v>
      </c>
      <c r="I1026" s="89" t="s">
        <v>77</v>
      </c>
      <c r="J1026" s="274" t="s">
        <v>342</v>
      </c>
      <c r="K1026" s="7">
        <v>4980.0</v>
      </c>
      <c r="L1026" s="87" t="s">
        <v>5616</v>
      </c>
      <c r="M1026" s="89" t="s">
        <v>705</v>
      </c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</row>
    <row r="1027">
      <c r="A1027" s="7">
        <v>1329.0</v>
      </c>
      <c r="B1027" s="7">
        <v>55.0</v>
      </c>
      <c r="C1027" s="405" t="s">
        <v>5617</v>
      </c>
      <c r="D1027" s="277" t="s">
        <v>5618</v>
      </c>
      <c r="E1027" s="274" t="s">
        <v>5619</v>
      </c>
      <c r="F1027" s="277" t="s">
        <v>462</v>
      </c>
      <c r="G1027" s="7" t="s">
        <v>13</v>
      </c>
      <c r="H1027" s="7">
        <v>17.0</v>
      </c>
      <c r="I1027" s="89" t="s">
        <v>77</v>
      </c>
      <c r="J1027" s="274" t="s">
        <v>342</v>
      </c>
      <c r="K1027" s="7">
        <v>4980.0</v>
      </c>
      <c r="L1027" s="108" t="s">
        <v>5620</v>
      </c>
      <c r="M1027" s="323" t="s">
        <v>705</v>
      </c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</row>
    <row r="1028">
      <c r="A1028" s="7">
        <v>1330.0</v>
      </c>
      <c r="B1028" s="7">
        <v>56.0</v>
      </c>
      <c r="C1028" s="405" t="s">
        <v>5621</v>
      </c>
      <c r="D1028" s="277" t="s">
        <v>16</v>
      </c>
      <c r="E1028" s="274" t="s">
        <v>5622</v>
      </c>
      <c r="F1028" s="277" t="s">
        <v>5356</v>
      </c>
      <c r="G1028" s="7" t="s">
        <v>13</v>
      </c>
      <c r="H1028" s="7">
        <v>17.0</v>
      </c>
      <c r="I1028" s="89" t="s">
        <v>77</v>
      </c>
      <c r="J1028" s="274" t="s">
        <v>342</v>
      </c>
      <c r="K1028" s="7">
        <v>4980.0</v>
      </c>
      <c r="L1028" s="108" t="s">
        <v>5623</v>
      </c>
      <c r="M1028" s="323" t="s">
        <v>705</v>
      </c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</row>
    <row r="1029">
      <c r="A1029" s="7">
        <v>1332.0</v>
      </c>
      <c r="B1029" s="7">
        <v>58.0</v>
      </c>
      <c r="C1029" s="405" t="s">
        <v>5624</v>
      </c>
      <c r="D1029" s="277" t="s">
        <v>4308</v>
      </c>
      <c r="E1029" s="274" t="s">
        <v>716</v>
      </c>
      <c r="F1029" s="277" t="s">
        <v>1844</v>
      </c>
      <c r="G1029" s="7" t="s">
        <v>13</v>
      </c>
      <c r="H1029" s="7">
        <v>17.0</v>
      </c>
      <c r="I1029" s="89" t="s">
        <v>5542</v>
      </c>
      <c r="J1029" s="274" t="s">
        <v>342</v>
      </c>
      <c r="K1029" s="7">
        <v>4980.0</v>
      </c>
      <c r="L1029" s="108" t="s">
        <v>5625</v>
      </c>
      <c r="M1029" s="89" t="s">
        <v>705</v>
      </c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</row>
    <row r="1030">
      <c r="A1030" s="7">
        <v>1333.0</v>
      </c>
      <c r="B1030" s="7">
        <v>59.0</v>
      </c>
      <c r="C1030" s="405" t="s">
        <v>5626</v>
      </c>
      <c r="D1030" s="277" t="s">
        <v>5627</v>
      </c>
      <c r="E1030" s="274" t="s">
        <v>5628</v>
      </c>
      <c r="F1030" s="277" t="s">
        <v>5629</v>
      </c>
      <c r="G1030" s="7" t="s">
        <v>13</v>
      </c>
      <c r="H1030" s="7">
        <v>17.0</v>
      </c>
      <c r="I1030" s="89" t="s">
        <v>72</v>
      </c>
      <c r="J1030" s="274" t="s">
        <v>342</v>
      </c>
      <c r="K1030" s="7">
        <v>4980.0</v>
      </c>
      <c r="L1030" s="108" t="s">
        <v>5630</v>
      </c>
      <c r="M1030" s="323" t="s">
        <v>705</v>
      </c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</row>
    <row r="1031">
      <c r="A1031" s="7">
        <v>1335.0</v>
      </c>
      <c r="B1031" s="7">
        <v>61.0</v>
      </c>
      <c r="C1031" s="405" t="s">
        <v>5632</v>
      </c>
      <c r="D1031" s="277" t="s">
        <v>5633</v>
      </c>
      <c r="E1031" s="274" t="s">
        <v>51</v>
      </c>
      <c r="F1031" s="277" t="s">
        <v>52</v>
      </c>
      <c r="G1031" s="7" t="s">
        <v>13</v>
      </c>
      <c r="H1031" s="7">
        <v>17.0</v>
      </c>
      <c r="I1031" s="89" t="s">
        <v>5551</v>
      </c>
      <c r="J1031" s="274" t="s">
        <v>342</v>
      </c>
      <c r="K1031" s="7">
        <v>4980.0</v>
      </c>
      <c r="L1031" s="108" t="s">
        <v>5634</v>
      </c>
      <c r="M1031" s="89" t="s">
        <v>705</v>
      </c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</row>
    <row r="1032">
      <c r="A1032" s="7">
        <v>1337.0</v>
      </c>
      <c r="B1032" s="7">
        <v>63.0</v>
      </c>
      <c r="C1032" s="405" t="s">
        <v>5635</v>
      </c>
      <c r="D1032" s="277" t="s">
        <v>5636</v>
      </c>
      <c r="E1032" s="274" t="s">
        <v>440</v>
      </c>
      <c r="F1032" s="277" t="s">
        <v>1478</v>
      </c>
      <c r="G1032" s="7" t="s">
        <v>22</v>
      </c>
      <c r="H1032" s="7">
        <v>17.0</v>
      </c>
      <c r="I1032" s="89" t="s">
        <v>275</v>
      </c>
      <c r="J1032" s="274" t="s">
        <v>342</v>
      </c>
      <c r="K1032" s="7">
        <v>4980.0</v>
      </c>
      <c r="L1032" s="108" t="s">
        <v>5637</v>
      </c>
      <c r="M1032" s="323" t="s">
        <v>771</v>
      </c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</row>
    <row r="1033">
      <c r="A1033" s="7">
        <v>1338.0</v>
      </c>
      <c r="B1033" s="7">
        <v>64.0</v>
      </c>
      <c r="C1033" s="405" t="s">
        <v>5638</v>
      </c>
      <c r="D1033" s="277" t="s">
        <v>5639</v>
      </c>
      <c r="E1033" s="274" t="s">
        <v>5640</v>
      </c>
      <c r="F1033" s="277" t="s">
        <v>3175</v>
      </c>
      <c r="G1033" s="7" t="s">
        <v>22</v>
      </c>
      <c r="H1033" s="7">
        <v>17.0</v>
      </c>
      <c r="I1033" s="89" t="s">
        <v>764</v>
      </c>
      <c r="J1033" s="274" t="s">
        <v>342</v>
      </c>
      <c r="K1033" s="7">
        <v>4980.0</v>
      </c>
      <c r="L1033" s="108" t="s">
        <v>5641</v>
      </c>
      <c r="M1033" s="323" t="s">
        <v>791</v>
      </c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</row>
    <row r="1034">
      <c r="A1034" s="7">
        <v>1339.0</v>
      </c>
      <c r="B1034" s="7">
        <v>65.0</v>
      </c>
      <c r="C1034" s="405" t="s">
        <v>5642</v>
      </c>
      <c r="D1034" s="277" t="s">
        <v>5643</v>
      </c>
      <c r="E1034" s="274" t="s">
        <v>11</v>
      </c>
      <c r="F1034" s="277" t="s">
        <v>5644</v>
      </c>
      <c r="G1034" s="7" t="s">
        <v>22</v>
      </c>
      <c r="H1034" s="7">
        <v>17.0</v>
      </c>
      <c r="I1034" s="89" t="s">
        <v>712</v>
      </c>
      <c r="J1034" s="274" t="s">
        <v>342</v>
      </c>
      <c r="K1034" s="7">
        <v>4980.0</v>
      </c>
      <c r="L1034" s="108" t="s">
        <v>5645</v>
      </c>
      <c r="M1034" s="323" t="s">
        <v>771</v>
      </c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</row>
    <row r="1035">
      <c r="A1035" s="7">
        <v>1340.0</v>
      </c>
      <c r="B1035" s="7">
        <v>66.0</v>
      </c>
      <c r="C1035" s="405" t="s">
        <v>5646</v>
      </c>
      <c r="D1035" s="277" t="s">
        <v>5647</v>
      </c>
      <c r="E1035" s="274" t="s">
        <v>5648</v>
      </c>
      <c r="F1035" s="277" t="s">
        <v>5649</v>
      </c>
      <c r="G1035" s="7" t="s">
        <v>22</v>
      </c>
      <c r="H1035" s="7">
        <v>17.0</v>
      </c>
      <c r="I1035" s="89" t="s">
        <v>232</v>
      </c>
      <c r="J1035" s="274" t="s">
        <v>342</v>
      </c>
      <c r="K1035" s="7">
        <v>4980.0</v>
      </c>
      <c r="L1035" s="108" t="s">
        <v>5650</v>
      </c>
      <c r="M1035" s="323" t="s">
        <v>771</v>
      </c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</row>
    <row r="1036">
      <c r="A1036" s="7">
        <v>1341.0</v>
      </c>
      <c r="B1036" s="7">
        <v>67.0</v>
      </c>
      <c r="C1036" s="405" t="s">
        <v>5651</v>
      </c>
      <c r="D1036" s="277" t="s">
        <v>3993</v>
      </c>
      <c r="E1036" s="274" t="s">
        <v>63</v>
      </c>
      <c r="F1036" s="277" t="s">
        <v>59</v>
      </c>
      <c r="G1036" s="7" t="s">
        <v>22</v>
      </c>
      <c r="H1036" s="7">
        <v>17.0</v>
      </c>
      <c r="I1036" s="89" t="s">
        <v>5551</v>
      </c>
      <c r="J1036" s="274" t="s">
        <v>342</v>
      </c>
      <c r="K1036" s="7">
        <v>4980.0</v>
      </c>
      <c r="L1036" s="108" t="s">
        <v>5652</v>
      </c>
      <c r="M1036" s="323" t="s">
        <v>771</v>
      </c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</row>
    <row r="1037">
      <c r="A1037" s="7">
        <v>1342.0</v>
      </c>
      <c r="B1037" s="7">
        <v>68.0</v>
      </c>
      <c r="C1037" s="405" t="s">
        <v>5653</v>
      </c>
      <c r="D1037" s="277" t="s">
        <v>5654</v>
      </c>
      <c r="E1037" s="274" t="s">
        <v>3152</v>
      </c>
      <c r="F1037" s="277" t="s">
        <v>5656</v>
      </c>
      <c r="G1037" s="7" t="s">
        <v>22</v>
      </c>
      <c r="H1037" s="7">
        <v>17.0</v>
      </c>
      <c r="I1037" s="89" t="s">
        <v>371</v>
      </c>
      <c r="J1037" s="274" t="s">
        <v>342</v>
      </c>
      <c r="K1037" s="7">
        <v>4980.0</v>
      </c>
      <c r="L1037" s="108" t="s">
        <v>5657</v>
      </c>
      <c r="M1037" s="323" t="s">
        <v>705</v>
      </c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</row>
    <row r="1038">
      <c r="A1038" s="7">
        <v>1345.0</v>
      </c>
      <c r="B1038" s="7">
        <v>71.0</v>
      </c>
      <c r="C1038" s="405" t="s">
        <v>5661</v>
      </c>
      <c r="D1038" s="277" t="s">
        <v>480</v>
      </c>
      <c r="E1038" s="274" t="s">
        <v>5662</v>
      </c>
      <c r="F1038" s="277" t="s">
        <v>5663</v>
      </c>
      <c r="G1038" s="7" t="s">
        <v>22</v>
      </c>
      <c r="H1038" s="7">
        <v>17.0</v>
      </c>
      <c r="I1038" s="89" t="s">
        <v>98</v>
      </c>
      <c r="J1038" s="274" t="s">
        <v>342</v>
      </c>
      <c r="K1038" s="7">
        <v>4980.0</v>
      </c>
      <c r="L1038" s="108" t="s">
        <v>5664</v>
      </c>
      <c r="M1038" s="323" t="s">
        <v>705</v>
      </c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</row>
    <row r="1039">
      <c r="A1039" s="7">
        <v>1346.0</v>
      </c>
      <c r="B1039" s="7">
        <v>72.0</v>
      </c>
      <c r="C1039" s="405" t="s">
        <v>5665</v>
      </c>
      <c r="D1039" s="277" t="s">
        <v>5666</v>
      </c>
      <c r="E1039" s="274" t="s">
        <v>375</v>
      </c>
      <c r="F1039" s="277" t="s">
        <v>964</v>
      </c>
      <c r="G1039" s="7" t="s">
        <v>22</v>
      </c>
      <c r="H1039" s="7">
        <v>17.0</v>
      </c>
      <c r="I1039" s="89" t="s">
        <v>5667</v>
      </c>
      <c r="J1039" s="274" t="s">
        <v>342</v>
      </c>
      <c r="K1039" s="7">
        <v>4980.0</v>
      </c>
      <c r="L1039" s="108" t="s">
        <v>5668</v>
      </c>
      <c r="M1039" s="323" t="s">
        <v>771</v>
      </c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</row>
    <row r="1040">
      <c r="A1040" s="7">
        <v>1348.0</v>
      </c>
      <c r="B1040" s="7">
        <v>74.0</v>
      </c>
      <c r="C1040" s="405" t="s">
        <v>5670</v>
      </c>
      <c r="D1040" s="277" t="s">
        <v>5671</v>
      </c>
      <c r="E1040" s="274" t="s">
        <v>837</v>
      </c>
      <c r="F1040" s="277" t="s">
        <v>85</v>
      </c>
      <c r="G1040" s="7" t="s">
        <v>22</v>
      </c>
      <c r="H1040" s="7">
        <v>17.0</v>
      </c>
      <c r="I1040" s="89" t="s">
        <v>399</v>
      </c>
      <c r="J1040" s="274" t="s">
        <v>342</v>
      </c>
      <c r="K1040" s="7">
        <v>4980.0</v>
      </c>
      <c r="L1040" s="108" t="s">
        <v>5672</v>
      </c>
      <c r="M1040" s="323" t="s">
        <v>771</v>
      </c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</row>
    <row r="1041">
      <c r="A1041" s="7">
        <v>1350.0</v>
      </c>
      <c r="B1041" s="7">
        <v>76.0</v>
      </c>
      <c r="C1041" s="405" t="s">
        <v>5674</v>
      </c>
      <c r="D1041" s="277" t="s">
        <v>650</v>
      </c>
      <c r="E1041" s="274" t="s">
        <v>5675</v>
      </c>
      <c r="F1041" s="277" t="s">
        <v>430</v>
      </c>
      <c r="G1041" s="7" t="s">
        <v>22</v>
      </c>
      <c r="H1041" s="7">
        <v>17.0</v>
      </c>
      <c r="I1041" s="89" t="s">
        <v>764</v>
      </c>
      <c r="J1041" s="274" t="s">
        <v>342</v>
      </c>
      <c r="K1041" s="7">
        <v>4980.0</v>
      </c>
      <c r="L1041" s="108" t="s">
        <v>5676</v>
      </c>
      <c r="M1041" s="89" t="s">
        <v>705</v>
      </c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</row>
    <row r="1042">
      <c r="A1042" s="7">
        <v>1356.0</v>
      </c>
      <c r="B1042" s="7">
        <v>82.0</v>
      </c>
      <c r="C1042" s="405" t="s">
        <v>5682</v>
      </c>
      <c r="D1042" s="274" t="s">
        <v>276</v>
      </c>
      <c r="E1042" s="274" t="s">
        <v>5683</v>
      </c>
      <c r="F1042" s="274" t="s">
        <v>5684</v>
      </c>
      <c r="G1042" s="7" t="s">
        <v>13</v>
      </c>
      <c r="H1042" s="7">
        <v>18.0</v>
      </c>
      <c r="I1042" s="89" t="s">
        <v>741</v>
      </c>
      <c r="J1042" s="274" t="s">
        <v>342</v>
      </c>
      <c r="K1042" s="7">
        <v>4980.0</v>
      </c>
      <c r="L1042" s="108" t="s">
        <v>5685</v>
      </c>
      <c r="M1042" s="323" t="s">
        <v>705</v>
      </c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</row>
    <row r="1043">
      <c r="A1043" s="7">
        <v>1359.0</v>
      </c>
      <c r="B1043" s="7">
        <v>85.0</v>
      </c>
      <c r="C1043" s="405" t="s">
        <v>5688</v>
      </c>
      <c r="D1043" s="274" t="s">
        <v>5689</v>
      </c>
      <c r="E1043" s="274" t="s">
        <v>5690</v>
      </c>
      <c r="F1043" s="274" t="s">
        <v>5691</v>
      </c>
      <c r="G1043" s="7" t="s">
        <v>13</v>
      </c>
      <c r="H1043" s="7">
        <v>18.0</v>
      </c>
      <c r="I1043" s="89" t="s">
        <v>537</v>
      </c>
      <c r="J1043" s="274" t="s">
        <v>342</v>
      </c>
      <c r="K1043" s="7">
        <v>4980.0</v>
      </c>
      <c r="L1043" s="108" t="s">
        <v>5692</v>
      </c>
      <c r="M1043" s="323" t="s">
        <v>705</v>
      </c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</row>
    <row r="1044">
      <c r="A1044" s="7">
        <v>1363.0</v>
      </c>
      <c r="B1044" s="7">
        <v>89.0</v>
      </c>
      <c r="C1044" s="405" t="s">
        <v>5694</v>
      </c>
      <c r="D1044" s="274" t="s">
        <v>5695</v>
      </c>
      <c r="E1044" s="274" t="s">
        <v>2489</v>
      </c>
      <c r="F1044" s="274" t="s">
        <v>5696</v>
      </c>
      <c r="G1044" s="7" t="s">
        <v>13</v>
      </c>
      <c r="H1044" s="7">
        <v>18.0</v>
      </c>
      <c r="I1044" s="89" t="s">
        <v>764</v>
      </c>
      <c r="J1044" s="274" t="s">
        <v>342</v>
      </c>
      <c r="K1044" s="7">
        <v>4980.0</v>
      </c>
      <c r="L1044" s="108" t="s">
        <v>5697</v>
      </c>
      <c r="M1044" s="89" t="s">
        <v>705</v>
      </c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</row>
    <row r="1045">
      <c r="A1045" s="7">
        <v>1364.0</v>
      </c>
      <c r="B1045" s="7">
        <v>90.0</v>
      </c>
      <c r="C1045" s="405" t="s">
        <v>5698</v>
      </c>
      <c r="D1045" s="274" t="s">
        <v>5699</v>
      </c>
      <c r="E1045" s="274" t="s">
        <v>1064</v>
      </c>
      <c r="F1045" s="274" t="s">
        <v>5700</v>
      </c>
      <c r="G1045" s="7" t="s">
        <v>13</v>
      </c>
      <c r="H1045" s="7">
        <v>18.0</v>
      </c>
      <c r="I1045" s="89" t="s">
        <v>2210</v>
      </c>
      <c r="J1045" s="274" t="s">
        <v>342</v>
      </c>
      <c r="K1045" s="7">
        <v>4980.0</v>
      </c>
      <c r="L1045" s="108" t="s">
        <v>5701</v>
      </c>
      <c r="M1045" s="89" t="s">
        <v>705</v>
      </c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</row>
    <row r="1046">
      <c r="A1046" s="7">
        <v>1368.0</v>
      </c>
      <c r="B1046" s="7">
        <v>94.0</v>
      </c>
      <c r="C1046" s="405" t="s">
        <v>5704</v>
      </c>
      <c r="D1046" s="274" t="s">
        <v>5705</v>
      </c>
      <c r="E1046" s="274" t="s">
        <v>5706</v>
      </c>
      <c r="F1046" s="274" t="s">
        <v>5707</v>
      </c>
      <c r="G1046" s="7" t="s">
        <v>13</v>
      </c>
      <c r="H1046" s="7">
        <v>18.0</v>
      </c>
      <c r="I1046" s="89" t="s">
        <v>61</v>
      </c>
      <c r="J1046" s="274" t="s">
        <v>342</v>
      </c>
      <c r="K1046" s="7">
        <v>4980.0</v>
      </c>
      <c r="L1046" s="108" t="s">
        <v>5708</v>
      </c>
      <c r="M1046" s="323" t="s">
        <v>705</v>
      </c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</row>
    <row r="1047">
      <c r="A1047" s="7">
        <v>1370.0</v>
      </c>
      <c r="B1047" s="7">
        <v>96.0</v>
      </c>
      <c r="C1047" s="405" t="s">
        <v>5710</v>
      </c>
      <c r="D1047" s="274" t="s">
        <v>5711</v>
      </c>
      <c r="E1047" s="274" t="s">
        <v>5712</v>
      </c>
      <c r="F1047" s="274" t="s">
        <v>5713</v>
      </c>
      <c r="G1047" s="7" t="s">
        <v>13</v>
      </c>
      <c r="H1047" s="7">
        <v>18.0</v>
      </c>
      <c r="I1047" s="89" t="s">
        <v>232</v>
      </c>
      <c r="J1047" s="274" t="s">
        <v>342</v>
      </c>
      <c r="K1047" s="7">
        <v>4980.0</v>
      </c>
      <c r="L1047" s="108" t="s">
        <v>5714</v>
      </c>
      <c r="M1047" s="89" t="s">
        <v>705</v>
      </c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</row>
    <row r="1048">
      <c r="A1048" s="7">
        <v>1371.0</v>
      </c>
      <c r="B1048" s="7">
        <v>97.0</v>
      </c>
      <c r="C1048" s="405" t="s">
        <v>5715</v>
      </c>
      <c r="D1048" s="274" t="s">
        <v>5716</v>
      </c>
      <c r="E1048" s="274" t="s">
        <v>5717</v>
      </c>
      <c r="F1048" s="274" t="s">
        <v>561</v>
      </c>
      <c r="G1048" s="7" t="s">
        <v>13</v>
      </c>
      <c r="H1048" s="7">
        <v>18.0</v>
      </c>
      <c r="I1048" s="89" t="s">
        <v>3015</v>
      </c>
      <c r="J1048" s="274" t="s">
        <v>342</v>
      </c>
      <c r="K1048" s="7">
        <v>4980.0</v>
      </c>
      <c r="L1048" s="87" t="s">
        <v>5718</v>
      </c>
      <c r="M1048" s="323" t="s">
        <v>705</v>
      </c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</row>
    <row r="1049">
      <c r="A1049" s="7">
        <v>1373.0</v>
      </c>
      <c r="B1049" s="7">
        <v>99.0</v>
      </c>
      <c r="C1049" s="405" t="s">
        <v>5720</v>
      </c>
      <c r="D1049" s="274" t="s">
        <v>351</v>
      </c>
      <c r="E1049" s="274" t="s">
        <v>5721</v>
      </c>
      <c r="F1049" s="274" t="s">
        <v>5722</v>
      </c>
      <c r="G1049" s="7" t="s">
        <v>13</v>
      </c>
      <c r="H1049" s="7">
        <v>18.0</v>
      </c>
      <c r="I1049" s="89" t="s">
        <v>371</v>
      </c>
      <c r="J1049" s="274" t="s">
        <v>342</v>
      </c>
      <c r="K1049" s="7">
        <v>4980.0</v>
      </c>
      <c r="L1049" s="108" t="s">
        <v>5723</v>
      </c>
      <c r="M1049" s="323" t="s">
        <v>705</v>
      </c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</row>
    <row r="1050">
      <c r="A1050" s="7">
        <v>1376.0</v>
      </c>
      <c r="B1050" s="7">
        <v>102.0</v>
      </c>
      <c r="C1050" s="405" t="s">
        <v>5725</v>
      </c>
      <c r="D1050" s="274" t="s">
        <v>5726</v>
      </c>
      <c r="E1050" s="274" t="s">
        <v>2108</v>
      </c>
      <c r="F1050" s="274" t="s">
        <v>2046</v>
      </c>
      <c r="G1050" s="7" t="s">
        <v>13</v>
      </c>
      <c r="H1050" s="7">
        <v>18.0</v>
      </c>
      <c r="I1050" s="89" t="s">
        <v>399</v>
      </c>
      <c r="J1050" s="274" t="s">
        <v>342</v>
      </c>
      <c r="K1050" s="7">
        <v>4980.0</v>
      </c>
      <c r="L1050" s="108" t="s">
        <v>5727</v>
      </c>
      <c r="M1050" s="89" t="s">
        <v>705</v>
      </c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</row>
    <row r="1051">
      <c r="A1051" s="7">
        <v>1380.0</v>
      </c>
      <c r="B1051" s="7">
        <v>106.0</v>
      </c>
      <c r="C1051" s="405" t="s">
        <v>5730</v>
      </c>
      <c r="D1051" s="274" t="s">
        <v>5731</v>
      </c>
      <c r="E1051" s="274" t="s">
        <v>5732</v>
      </c>
      <c r="F1051" s="274" t="s">
        <v>2300</v>
      </c>
      <c r="G1051" s="7" t="s">
        <v>13</v>
      </c>
      <c r="H1051" s="7">
        <v>18.0</v>
      </c>
      <c r="I1051" s="89" t="s">
        <v>2272</v>
      </c>
      <c r="J1051" s="274" t="s">
        <v>342</v>
      </c>
      <c r="K1051" s="7">
        <v>4980.0</v>
      </c>
      <c r="L1051" s="108" t="s">
        <v>5733</v>
      </c>
      <c r="M1051" s="323" t="s">
        <v>705</v>
      </c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</row>
    <row r="1052">
      <c r="A1052" s="7">
        <v>1382.0</v>
      </c>
      <c r="B1052" s="7">
        <v>108.0</v>
      </c>
      <c r="C1052" s="405" t="s">
        <v>5735</v>
      </c>
      <c r="D1052" s="274" t="s">
        <v>589</v>
      </c>
      <c r="E1052" s="274" t="s">
        <v>5736</v>
      </c>
      <c r="F1052" s="274" t="s">
        <v>5737</v>
      </c>
      <c r="G1052" s="7" t="s">
        <v>13</v>
      </c>
      <c r="H1052" s="7">
        <v>18.0</v>
      </c>
      <c r="I1052" s="89" t="s">
        <v>232</v>
      </c>
      <c r="J1052" s="274" t="s">
        <v>342</v>
      </c>
      <c r="K1052" s="7">
        <v>4980.0</v>
      </c>
      <c r="L1052" s="108" t="s">
        <v>5738</v>
      </c>
      <c r="M1052" s="323" t="s">
        <v>705</v>
      </c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</row>
    <row r="1053">
      <c r="A1053" s="7">
        <v>1383.0</v>
      </c>
      <c r="B1053" s="7">
        <v>109.0</v>
      </c>
      <c r="C1053" s="405" t="s">
        <v>5739</v>
      </c>
      <c r="D1053" s="274" t="s">
        <v>5740</v>
      </c>
      <c r="E1053" s="274" t="s">
        <v>2451</v>
      </c>
      <c r="F1053" s="274" t="s">
        <v>316</v>
      </c>
      <c r="G1053" s="7" t="s">
        <v>13</v>
      </c>
      <c r="H1053" s="7">
        <v>18.0</v>
      </c>
      <c r="I1053" s="89" t="s">
        <v>422</v>
      </c>
      <c r="J1053" s="274" t="s">
        <v>342</v>
      </c>
      <c r="K1053" s="7">
        <v>4980.0</v>
      </c>
      <c r="L1053" s="108" t="s">
        <v>5741</v>
      </c>
      <c r="M1053" s="89" t="s">
        <v>705</v>
      </c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</row>
    <row r="1054">
      <c r="A1054" s="7">
        <v>1384.0</v>
      </c>
      <c r="B1054" s="7">
        <v>110.0</v>
      </c>
      <c r="C1054" s="405" t="s">
        <v>5742</v>
      </c>
      <c r="D1054" s="274" t="s">
        <v>5743</v>
      </c>
      <c r="E1054" s="274" t="s">
        <v>5744</v>
      </c>
      <c r="F1054" s="274" t="s">
        <v>5745</v>
      </c>
      <c r="G1054" s="7" t="s">
        <v>13</v>
      </c>
      <c r="H1054" s="7">
        <v>18.0</v>
      </c>
      <c r="I1054" s="89" t="s">
        <v>371</v>
      </c>
      <c r="J1054" s="274" t="s">
        <v>342</v>
      </c>
      <c r="K1054" s="7">
        <v>4980.0</v>
      </c>
      <c r="L1054" s="108" t="s">
        <v>5746</v>
      </c>
      <c r="M1054" s="323" t="s">
        <v>705</v>
      </c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</row>
    <row r="1055">
      <c r="A1055" s="7">
        <v>1388.0</v>
      </c>
      <c r="B1055" s="7">
        <v>114.0</v>
      </c>
      <c r="C1055" s="405" t="s">
        <v>5749</v>
      </c>
      <c r="D1055" s="277" t="s">
        <v>646</v>
      </c>
      <c r="E1055" s="274" t="s">
        <v>5750</v>
      </c>
      <c r="F1055" s="277" t="s">
        <v>5751</v>
      </c>
      <c r="G1055" s="7" t="s">
        <v>22</v>
      </c>
      <c r="H1055" s="7">
        <v>18.0</v>
      </c>
      <c r="I1055" s="89" t="s">
        <v>119</v>
      </c>
      <c r="J1055" s="274" t="s">
        <v>342</v>
      </c>
      <c r="K1055" s="7">
        <v>4980.0</v>
      </c>
      <c r="L1055" s="108" t="s">
        <v>5753</v>
      </c>
      <c r="M1055" s="323" t="s">
        <v>705</v>
      </c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</row>
    <row r="1056">
      <c r="A1056" s="7">
        <v>1389.0</v>
      </c>
      <c r="B1056" s="7">
        <v>115.0</v>
      </c>
      <c r="C1056" s="405" t="s">
        <v>5754</v>
      </c>
      <c r="D1056" s="274" t="s">
        <v>5755</v>
      </c>
      <c r="E1056" s="274" t="s">
        <v>5756</v>
      </c>
      <c r="F1056" s="274" t="s">
        <v>5189</v>
      </c>
      <c r="G1056" s="7" t="s">
        <v>22</v>
      </c>
      <c r="H1056" s="7">
        <v>18.0</v>
      </c>
      <c r="I1056" s="89" t="s">
        <v>232</v>
      </c>
      <c r="J1056" s="274" t="s">
        <v>342</v>
      </c>
      <c r="K1056" s="7">
        <v>4980.0</v>
      </c>
      <c r="L1056" s="108" t="s">
        <v>5758</v>
      </c>
      <c r="M1056" s="323" t="s">
        <v>705</v>
      </c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</row>
    <row r="1057">
      <c r="A1057" s="7">
        <v>1391.0</v>
      </c>
      <c r="B1057" s="7">
        <v>117.0</v>
      </c>
      <c r="C1057" s="405" t="s">
        <v>5762</v>
      </c>
      <c r="D1057" s="274" t="s">
        <v>3671</v>
      </c>
      <c r="E1057" s="274" t="s">
        <v>754</v>
      </c>
      <c r="F1057" s="274" t="s">
        <v>693</v>
      </c>
      <c r="G1057" s="7" t="s">
        <v>22</v>
      </c>
      <c r="H1057" s="7">
        <v>18.0</v>
      </c>
      <c r="I1057" s="89" t="s">
        <v>407</v>
      </c>
      <c r="J1057" s="274" t="s">
        <v>342</v>
      </c>
      <c r="K1057" s="7">
        <v>4980.0</v>
      </c>
      <c r="L1057" s="108" t="s">
        <v>5764</v>
      </c>
      <c r="M1057" s="323" t="s">
        <v>771</v>
      </c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</row>
    <row r="1058">
      <c r="A1058" s="7">
        <v>1392.0</v>
      </c>
      <c r="B1058" s="7">
        <v>118.0</v>
      </c>
      <c r="C1058" s="405" t="s">
        <v>5766</v>
      </c>
      <c r="D1058" s="274" t="s">
        <v>5767</v>
      </c>
      <c r="E1058" s="274" t="s">
        <v>146</v>
      </c>
      <c r="F1058" s="274" t="s">
        <v>1141</v>
      </c>
      <c r="G1058" s="7" t="s">
        <v>22</v>
      </c>
      <c r="H1058" s="7">
        <v>18.0</v>
      </c>
      <c r="I1058" s="89" t="s">
        <v>395</v>
      </c>
      <c r="J1058" s="274" t="s">
        <v>342</v>
      </c>
      <c r="K1058" s="7">
        <v>4980.0</v>
      </c>
      <c r="L1058" s="87" t="s">
        <v>5768</v>
      </c>
      <c r="M1058" s="323" t="s">
        <v>705</v>
      </c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</row>
    <row r="1059">
      <c r="A1059" s="7">
        <v>1393.0</v>
      </c>
      <c r="B1059" s="7">
        <v>119.0</v>
      </c>
      <c r="C1059" s="405" t="s">
        <v>5769</v>
      </c>
      <c r="D1059" s="274" t="s">
        <v>476</v>
      </c>
      <c r="E1059" s="274" t="s">
        <v>5770</v>
      </c>
      <c r="F1059" s="274" t="s">
        <v>5771</v>
      </c>
      <c r="G1059" s="7" t="s">
        <v>22</v>
      </c>
      <c r="H1059" s="7">
        <v>18.0</v>
      </c>
      <c r="I1059" s="89" t="s">
        <v>764</v>
      </c>
      <c r="J1059" s="274" t="s">
        <v>342</v>
      </c>
      <c r="K1059" s="7">
        <v>4980.0</v>
      </c>
      <c r="L1059" s="108" t="s">
        <v>5772</v>
      </c>
      <c r="M1059" s="323" t="s">
        <v>771</v>
      </c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</row>
    <row r="1060">
      <c r="A1060" s="7">
        <v>1396.0</v>
      </c>
      <c r="B1060" s="7">
        <v>122.0</v>
      </c>
      <c r="C1060" s="405" t="s">
        <v>5773</v>
      </c>
      <c r="D1060" s="274" t="s">
        <v>5774</v>
      </c>
      <c r="E1060" s="274" t="s">
        <v>55</v>
      </c>
      <c r="F1060" s="274" t="s">
        <v>2300</v>
      </c>
      <c r="G1060" s="7" t="s">
        <v>22</v>
      </c>
      <c r="H1060" s="7">
        <v>18.0</v>
      </c>
      <c r="I1060" s="89" t="s">
        <v>399</v>
      </c>
      <c r="J1060" s="274" t="s">
        <v>342</v>
      </c>
      <c r="K1060" s="7">
        <v>4980.0</v>
      </c>
      <c r="L1060" s="108" t="s">
        <v>5776</v>
      </c>
      <c r="M1060" s="323" t="s">
        <v>771</v>
      </c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</row>
    <row r="1061">
      <c r="A1061" s="7">
        <v>1399.0</v>
      </c>
      <c r="B1061" s="7">
        <v>125.0</v>
      </c>
      <c r="C1061" s="405" t="s">
        <v>4208</v>
      </c>
      <c r="D1061" s="274" t="s">
        <v>509</v>
      </c>
      <c r="E1061" s="274" t="s">
        <v>5779</v>
      </c>
      <c r="F1061" s="274" t="s">
        <v>5780</v>
      </c>
      <c r="G1061" s="7" t="s">
        <v>22</v>
      </c>
      <c r="H1061" s="7">
        <v>18.0</v>
      </c>
      <c r="I1061" s="89" t="s">
        <v>232</v>
      </c>
      <c r="J1061" s="274" t="s">
        <v>342</v>
      </c>
      <c r="K1061" s="7">
        <v>4980.0</v>
      </c>
      <c r="L1061" s="108" t="s">
        <v>4210</v>
      </c>
      <c r="M1061" s="89" t="s">
        <v>705</v>
      </c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</row>
    <row r="1062">
      <c r="A1062" s="7">
        <v>1403.0</v>
      </c>
      <c r="B1062" s="7">
        <v>129.0</v>
      </c>
      <c r="C1062" s="405" t="s">
        <v>5785</v>
      </c>
      <c r="D1062" s="274" t="s">
        <v>5786</v>
      </c>
      <c r="E1062" s="274" t="s">
        <v>5787</v>
      </c>
      <c r="F1062" s="274" t="s">
        <v>5788</v>
      </c>
      <c r="G1062" s="7" t="s">
        <v>22</v>
      </c>
      <c r="H1062" s="7">
        <v>18.0</v>
      </c>
      <c r="I1062" s="89" t="s">
        <v>232</v>
      </c>
      <c r="J1062" s="274" t="s">
        <v>342</v>
      </c>
      <c r="K1062" s="7">
        <v>4980.0</v>
      </c>
      <c r="L1062" s="108" t="s">
        <v>5790</v>
      </c>
      <c r="M1062" s="323" t="s">
        <v>705</v>
      </c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</row>
    <row r="1063">
      <c r="A1063" s="7">
        <v>1404.0</v>
      </c>
      <c r="B1063" s="7">
        <v>130.0</v>
      </c>
      <c r="C1063" s="405" t="s">
        <v>5791</v>
      </c>
      <c r="D1063" s="274" t="s">
        <v>5792</v>
      </c>
      <c r="E1063" s="274" t="s">
        <v>426</v>
      </c>
      <c r="F1063" s="274" t="s">
        <v>2328</v>
      </c>
      <c r="G1063" s="7" t="s">
        <v>22</v>
      </c>
      <c r="H1063" s="7">
        <v>18.0</v>
      </c>
      <c r="I1063" s="89" t="s">
        <v>232</v>
      </c>
      <c r="J1063" s="274" t="s">
        <v>342</v>
      </c>
      <c r="K1063" s="7">
        <v>4980.0</v>
      </c>
      <c r="L1063" s="108" t="s">
        <v>5793</v>
      </c>
      <c r="M1063" s="89" t="s">
        <v>705</v>
      </c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</row>
    <row r="1064">
      <c r="A1064" s="7">
        <v>1407.0</v>
      </c>
      <c r="B1064" s="7">
        <v>133.0</v>
      </c>
      <c r="C1064" s="405" t="s">
        <v>5796</v>
      </c>
      <c r="D1064" s="274" t="s">
        <v>5797</v>
      </c>
      <c r="E1064" s="274" t="s">
        <v>5798</v>
      </c>
      <c r="F1064" s="274" t="s">
        <v>5799</v>
      </c>
      <c r="G1064" s="7" t="s">
        <v>22</v>
      </c>
      <c r="H1064" s="7">
        <v>18.0</v>
      </c>
      <c r="I1064" s="89" t="s">
        <v>407</v>
      </c>
      <c r="J1064" s="274" t="s">
        <v>342</v>
      </c>
      <c r="K1064" s="7">
        <v>4980.0</v>
      </c>
      <c r="L1064" s="108" t="s">
        <v>5801</v>
      </c>
      <c r="M1064" s="323" t="s">
        <v>705</v>
      </c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</row>
    <row r="1065">
      <c r="A1065" s="7">
        <v>1409.0</v>
      </c>
      <c r="B1065" s="7">
        <v>135.0</v>
      </c>
      <c r="C1065" s="405" t="s">
        <v>5803</v>
      </c>
      <c r="D1065" s="277" t="s">
        <v>160</v>
      </c>
      <c r="E1065" s="274" t="s">
        <v>5804</v>
      </c>
      <c r="F1065" s="277" t="s">
        <v>5805</v>
      </c>
      <c r="G1065" s="7" t="s">
        <v>22</v>
      </c>
      <c r="H1065" s="7">
        <v>18.0</v>
      </c>
      <c r="I1065" s="89" t="s">
        <v>399</v>
      </c>
      <c r="J1065" s="274" t="s">
        <v>342</v>
      </c>
      <c r="K1065" s="7">
        <v>4980.0</v>
      </c>
      <c r="L1065" s="108" t="s">
        <v>5806</v>
      </c>
      <c r="M1065" s="323" t="s">
        <v>705</v>
      </c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</row>
    <row r="1066">
      <c r="A1066" s="7">
        <v>1410.0</v>
      </c>
      <c r="B1066" s="7">
        <v>136.0</v>
      </c>
      <c r="C1066" s="405" t="s">
        <v>5807</v>
      </c>
      <c r="D1066" s="274" t="s">
        <v>5808</v>
      </c>
      <c r="E1066" s="274" t="s">
        <v>5809</v>
      </c>
      <c r="F1066" s="274" t="s">
        <v>5811</v>
      </c>
      <c r="G1066" s="7" t="s">
        <v>22</v>
      </c>
      <c r="H1066" s="7">
        <v>18.0</v>
      </c>
      <c r="I1066" s="89" t="s">
        <v>371</v>
      </c>
      <c r="J1066" s="274" t="s">
        <v>342</v>
      </c>
      <c r="K1066" s="7">
        <v>4980.0</v>
      </c>
      <c r="L1066" s="108" t="s">
        <v>5812</v>
      </c>
      <c r="M1066" s="323" t="s">
        <v>705</v>
      </c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</row>
    <row r="1067">
      <c r="A1067" s="7">
        <v>1412.0</v>
      </c>
      <c r="B1067" s="7">
        <v>138.0</v>
      </c>
      <c r="C1067" s="405" t="s">
        <v>5814</v>
      </c>
      <c r="D1067" s="274" t="s">
        <v>5815</v>
      </c>
      <c r="E1067" s="274" t="s">
        <v>5816</v>
      </c>
      <c r="F1067" s="274" t="s">
        <v>5817</v>
      </c>
      <c r="G1067" s="7" t="s">
        <v>22</v>
      </c>
      <c r="H1067" s="7">
        <v>18.0</v>
      </c>
      <c r="I1067" s="89" t="s">
        <v>371</v>
      </c>
      <c r="J1067" s="274" t="s">
        <v>342</v>
      </c>
      <c r="K1067" s="7">
        <v>4980.0</v>
      </c>
      <c r="L1067" s="108" t="s">
        <v>5818</v>
      </c>
      <c r="M1067" s="323" t="s">
        <v>705</v>
      </c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</row>
    <row r="1068">
      <c r="A1068" s="7">
        <v>1415.0</v>
      </c>
      <c r="B1068" s="7">
        <v>141.0</v>
      </c>
      <c r="C1068" s="405" t="s">
        <v>5821</v>
      </c>
      <c r="D1068" s="274" t="s">
        <v>5822</v>
      </c>
      <c r="E1068" s="274" t="s">
        <v>1551</v>
      </c>
      <c r="F1068" s="274" t="s">
        <v>5823</v>
      </c>
      <c r="G1068" s="7" t="s">
        <v>13</v>
      </c>
      <c r="H1068" s="7">
        <v>19.0</v>
      </c>
      <c r="I1068" s="89" t="s">
        <v>537</v>
      </c>
      <c r="J1068" s="274" t="s">
        <v>342</v>
      </c>
      <c r="K1068" s="7">
        <v>4980.0</v>
      </c>
      <c r="L1068" s="87" t="s">
        <v>5824</v>
      </c>
      <c r="M1068" s="89" t="s">
        <v>788</v>
      </c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</row>
    <row r="1069">
      <c r="A1069" s="7">
        <v>1416.0</v>
      </c>
      <c r="B1069" s="7">
        <v>142.0</v>
      </c>
      <c r="C1069" s="405" t="s">
        <v>5825</v>
      </c>
      <c r="D1069" s="274" t="s">
        <v>276</v>
      </c>
      <c r="E1069" s="274" t="s">
        <v>5826</v>
      </c>
      <c r="F1069" s="274" t="s">
        <v>5827</v>
      </c>
      <c r="G1069" s="7" t="s">
        <v>13</v>
      </c>
      <c r="H1069" s="7">
        <v>19.0</v>
      </c>
      <c r="I1069" s="89" t="s">
        <v>119</v>
      </c>
      <c r="J1069" s="274" t="s">
        <v>342</v>
      </c>
      <c r="K1069" s="7">
        <v>4980.0</v>
      </c>
      <c r="L1069" s="87" t="s">
        <v>5828</v>
      </c>
      <c r="M1069" s="89" t="s">
        <v>788</v>
      </c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</row>
    <row r="1070">
      <c r="A1070" s="7">
        <v>1417.0</v>
      </c>
      <c r="B1070" s="7">
        <v>143.0</v>
      </c>
      <c r="C1070" s="405" t="s">
        <v>5830</v>
      </c>
      <c r="D1070" s="274" t="s">
        <v>5831</v>
      </c>
      <c r="E1070" s="274" t="s">
        <v>448</v>
      </c>
      <c r="F1070" s="274" t="s">
        <v>5832</v>
      </c>
      <c r="G1070" s="7" t="s">
        <v>13</v>
      </c>
      <c r="H1070" s="7">
        <v>19.0</v>
      </c>
      <c r="I1070" s="89" t="s">
        <v>61</v>
      </c>
      <c r="J1070" s="274" t="s">
        <v>342</v>
      </c>
      <c r="K1070" s="7">
        <v>4980.0</v>
      </c>
      <c r="L1070" s="108" t="s">
        <v>5833</v>
      </c>
      <c r="M1070" s="89" t="s">
        <v>788</v>
      </c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</row>
    <row r="1071">
      <c r="A1071" s="7">
        <v>1418.0</v>
      </c>
      <c r="B1071" s="7">
        <v>144.0</v>
      </c>
      <c r="C1071" s="405" t="s">
        <v>5834</v>
      </c>
      <c r="D1071" s="274" t="s">
        <v>5836</v>
      </c>
      <c r="E1071" s="274" t="s">
        <v>5837</v>
      </c>
      <c r="F1071" s="274" t="s">
        <v>5838</v>
      </c>
      <c r="G1071" s="7" t="s">
        <v>13</v>
      </c>
      <c r="H1071" s="7">
        <v>19.0</v>
      </c>
      <c r="I1071" s="89" t="s">
        <v>3015</v>
      </c>
      <c r="J1071" s="274" t="s">
        <v>342</v>
      </c>
      <c r="K1071" s="7">
        <v>4980.0</v>
      </c>
      <c r="L1071" s="87" t="s">
        <v>5839</v>
      </c>
      <c r="M1071" s="89" t="s">
        <v>788</v>
      </c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</row>
    <row r="1072">
      <c r="A1072" s="7">
        <v>1424.0</v>
      </c>
      <c r="B1072" s="7">
        <v>150.0</v>
      </c>
      <c r="C1072" s="405" t="s">
        <v>5846</v>
      </c>
      <c r="D1072" s="274" t="s">
        <v>3866</v>
      </c>
      <c r="E1072" s="274" t="s">
        <v>363</v>
      </c>
      <c r="F1072" s="274" t="s">
        <v>59</v>
      </c>
      <c r="G1072" s="7" t="s">
        <v>13</v>
      </c>
      <c r="H1072" s="7">
        <v>19.0</v>
      </c>
      <c r="I1072" s="89" t="s">
        <v>1858</v>
      </c>
      <c r="J1072" s="274" t="s">
        <v>342</v>
      </c>
      <c r="K1072" s="7">
        <v>4980.0</v>
      </c>
      <c r="L1072" s="87" t="s">
        <v>5847</v>
      </c>
      <c r="M1072" s="89" t="s">
        <v>791</v>
      </c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</row>
    <row r="1073">
      <c r="A1073" s="7">
        <v>1427.0</v>
      </c>
      <c r="B1073" s="7">
        <v>153.0</v>
      </c>
      <c r="C1073" s="405" t="s">
        <v>5849</v>
      </c>
      <c r="D1073" s="274" t="s">
        <v>1288</v>
      </c>
      <c r="E1073" s="274" t="s">
        <v>1470</v>
      </c>
      <c r="F1073" s="274" t="s">
        <v>5850</v>
      </c>
      <c r="G1073" s="7" t="s">
        <v>13</v>
      </c>
      <c r="H1073" s="7">
        <v>19.0</v>
      </c>
      <c r="I1073" s="89" t="s">
        <v>98</v>
      </c>
      <c r="J1073" s="274" t="s">
        <v>342</v>
      </c>
      <c r="K1073" s="7">
        <v>4980.0</v>
      </c>
      <c r="L1073" s="87" t="s">
        <v>5852</v>
      </c>
      <c r="M1073" s="89" t="s">
        <v>791</v>
      </c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</row>
    <row r="1074">
      <c r="A1074" s="7">
        <v>1428.0</v>
      </c>
      <c r="B1074" s="7">
        <v>154.0</v>
      </c>
      <c r="C1074" s="405" t="s">
        <v>5853</v>
      </c>
      <c r="D1074" s="274" t="s">
        <v>5854</v>
      </c>
      <c r="E1074" s="274" t="s">
        <v>3088</v>
      </c>
      <c r="F1074" s="274" t="s">
        <v>76</v>
      </c>
      <c r="G1074" s="7" t="s">
        <v>13</v>
      </c>
      <c r="H1074" s="7">
        <v>19.0</v>
      </c>
      <c r="I1074" s="89" t="s">
        <v>422</v>
      </c>
      <c r="J1074" s="274" t="s">
        <v>342</v>
      </c>
      <c r="K1074" s="7">
        <v>4980.0</v>
      </c>
      <c r="L1074" s="87" t="s">
        <v>5855</v>
      </c>
      <c r="M1074" s="89" t="s">
        <v>788</v>
      </c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</row>
    <row r="1075">
      <c r="A1075" s="7">
        <v>1431.0</v>
      </c>
      <c r="B1075" s="7">
        <v>157.0</v>
      </c>
      <c r="C1075" s="405" t="s">
        <v>5859</v>
      </c>
      <c r="D1075" s="274" t="s">
        <v>5860</v>
      </c>
      <c r="E1075" s="274" t="s">
        <v>5861</v>
      </c>
      <c r="F1075" s="274" t="s">
        <v>5862</v>
      </c>
      <c r="G1075" s="7" t="s">
        <v>13</v>
      </c>
      <c r="H1075" s="7">
        <v>19.0</v>
      </c>
      <c r="I1075" s="89" t="s">
        <v>5863</v>
      </c>
      <c r="J1075" s="274" t="s">
        <v>342</v>
      </c>
      <c r="K1075" s="7">
        <v>4980.0</v>
      </c>
      <c r="L1075" s="87" t="s">
        <v>5864</v>
      </c>
      <c r="M1075" s="89" t="s">
        <v>788</v>
      </c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</row>
    <row r="1076">
      <c r="A1076" s="7">
        <v>1434.0</v>
      </c>
      <c r="B1076" s="7">
        <v>160.0</v>
      </c>
      <c r="C1076" s="405" t="s">
        <v>5867</v>
      </c>
      <c r="D1076" s="274" t="s">
        <v>5868</v>
      </c>
      <c r="E1076" s="274" t="s">
        <v>5869</v>
      </c>
      <c r="F1076" s="274" t="s">
        <v>5870</v>
      </c>
      <c r="G1076" s="7" t="s">
        <v>13</v>
      </c>
      <c r="H1076" s="7">
        <v>19.0</v>
      </c>
      <c r="I1076" s="89" t="s">
        <v>764</v>
      </c>
      <c r="J1076" s="274" t="s">
        <v>342</v>
      </c>
      <c r="K1076" s="7">
        <v>4980.0</v>
      </c>
      <c r="L1076" s="87" t="s">
        <v>5871</v>
      </c>
      <c r="M1076" s="89" t="s">
        <v>788</v>
      </c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</row>
    <row r="1077">
      <c r="A1077" s="7">
        <v>1435.0</v>
      </c>
      <c r="B1077" s="7">
        <v>161.0</v>
      </c>
      <c r="C1077" s="405" t="s">
        <v>5872</v>
      </c>
      <c r="D1077" s="274" t="s">
        <v>69</v>
      </c>
      <c r="E1077" s="274" t="s">
        <v>17</v>
      </c>
      <c r="F1077" s="274" t="s">
        <v>1186</v>
      </c>
      <c r="G1077" s="7" t="s">
        <v>13</v>
      </c>
      <c r="H1077" s="7">
        <v>19.0</v>
      </c>
      <c r="I1077" s="89" t="s">
        <v>764</v>
      </c>
      <c r="J1077" s="274" t="s">
        <v>342</v>
      </c>
      <c r="K1077" s="7">
        <v>4980.0</v>
      </c>
      <c r="L1077" s="87" t="s">
        <v>5873</v>
      </c>
      <c r="M1077" s="89" t="s">
        <v>788</v>
      </c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</row>
    <row r="1078">
      <c r="A1078" s="7">
        <v>1436.0</v>
      </c>
      <c r="B1078" s="7">
        <v>162.0</v>
      </c>
      <c r="C1078" s="405" t="s">
        <v>5874</v>
      </c>
      <c r="D1078" s="274" t="s">
        <v>173</v>
      </c>
      <c r="E1078" s="274" t="s">
        <v>5875</v>
      </c>
      <c r="F1078" s="274" t="s">
        <v>5876</v>
      </c>
      <c r="G1078" s="7" t="s">
        <v>13</v>
      </c>
      <c r="H1078" s="7">
        <v>19.0</v>
      </c>
      <c r="I1078" s="89" t="s">
        <v>359</v>
      </c>
      <c r="J1078" s="274" t="s">
        <v>342</v>
      </c>
      <c r="K1078" s="7">
        <v>4980.0</v>
      </c>
      <c r="L1078" s="87" t="s">
        <v>5877</v>
      </c>
      <c r="M1078" s="89" t="s">
        <v>788</v>
      </c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</row>
    <row r="1079">
      <c r="A1079" s="7">
        <v>1437.0</v>
      </c>
      <c r="B1079" s="7">
        <v>163.0</v>
      </c>
      <c r="C1079" s="405" t="s">
        <v>5878</v>
      </c>
      <c r="D1079" s="274" t="s">
        <v>863</v>
      </c>
      <c r="E1079" s="274" t="s">
        <v>3537</v>
      </c>
      <c r="F1079" s="274" t="s">
        <v>5879</v>
      </c>
      <c r="G1079" s="7" t="s">
        <v>13</v>
      </c>
      <c r="H1079" s="7">
        <v>19.0</v>
      </c>
      <c r="I1079" s="89" t="s">
        <v>61</v>
      </c>
      <c r="J1079" s="274" t="s">
        <v>342</v>
      </c>
      <c r="K1079" s="7">
        <v>4980.0</v>
      </c>
      <c r="L1079" s="87" t="s">
        <v>5880</v>
      </c>
      <c r="M1079" s="89" t="s">
        <v>788</v>
      </c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</row>
    <row r="1080">
      <c r="A1080" s="7">
        <v>1438.0</v>
      </c>
      <c r="B1080" s="7">
        <v>164.0</v>
      </c>
      <c r="C1080" s="405" t="s">
        <v>5882</v>
      </c>
      <c r="D1080" s="274" t="s">
        <v>420</v>
      </c>
      <c r="E1080" s="274" t="s">
        <v>1372</v>
      </c>
      <c r="F1080" s="274" t="s">
        <v>5883</v>
      </c>
      <c r="G1080" s="7" t="s">
        <v>13</v>
      </c>
      <c r="H1080" s="7">
        <v>19.0</v>
      </c>
      <c r="I1080" s="89" t="s">
        <v>61</v>
      </c>
      <c r="J1080" s="274" t="s">
        <v>342</v>
      </c>
      <c r="K1080" s="7">
        <v>4980.0</v>
      </c>
      <c r="L1080" s="87" t="s">
        <v>5884</v>
      </c>
      <c r="M1080" s="89" t="s">
        <v>791</v>
      </c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</row>
    <row r="1081">
      <c r="A1081" s="7">
        <v>1440.0</v>
      </c>
      <c r="B1081" s="7">
        <v>166.0</v>
      </c>
      <c r="C1081" s="405" t="s">
        <v>5886</v>
      </c>
      <c r="D1081" s="277" t="s">
        <v>62</v>
      </c>
      <c r="E1081" s="274" t="s">
        <v>327</v>
      </c>
      <c r="F1081" s="277" t="s">
        <v>1361</v>
      </c>
      <c r="G1081" s="7" t="s">
        <v>13</v>
      </c>
      <c r="H1081" s="7">
        <v>19.0</v>
      </c>
      <c r="I1081" s="89" t="s">
        <v>2034</v>
      </c>
      <c r="J1081" s="274" t="s">
        <v>342</v>
      </c>
      <c r="K1081" s="7">
        <v>4980.0</v>
      </c>
      <c r="L1081" s="249" t="s">
        <v>5887</v>
      </c>
      <c r="M1081" s="89" t="s">
        <v>788</v>
      </c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</row>
    <row r="1082">
      <c r="A1082" s="7">
        <v>1442.0</v>
      </c>
      <c r="B1082" s="7">
        <v>168.0</v>
      </c>
      <c r="C1082" s="405" t="s">
        <v>5889</v>
      </c>
      <c r="D1082" s="274" t="s">
        <v>5890</v>
      </c>
      <c r="E1082" s="274" t="s">
        <v>5891</v>
      </c>
      <c r="F1082" s="274" t="s">
        <v>5892</v>
      </c>
      <c r="G1082" s="7" t="s">
        <v>13</v>
      </c>
      <c r="H1082" s="7">
        <v>19.0</v>
      </c>
      <c r="I1082" s="89" t="s">
        <v>359</v>
      </c>
      <c r="J1082" s="274" t="s">
        <v>342</v>
      </c>
      <c r="K1082" s="7">
        <v>4980.0</v>
      </c>
      <c r="L1082" s="87" t="s">
        <v>5893</v>
      </c>
      <c r="M1082" s="89" t="s">
        <v>791</v>
      </c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</row>
    <row r="1083">
      <c r="A1083" s="7">
        <v>1444.0</v>
      </c>
      <c r="B1083" s="7">
        <v>170.0</v>
      </c>
      <c r="C1083" s="405" t="s">
        <v>5896</v>
      </c>
      <c r="D1083" s="274" t="s">
        <v>5897</v>
      </c>
      <c r="E1083" s="274" t="s">
        <v>473</v>
      </c>
      <c r="F1083" s="274" t="s">
        <v>1678</v>
      </c>
      <c r="G1083" s="7" t="s">
        <v>13</v>
      </c>
      <c r="H1083" s="7">
        <v>19.0</v>
      </c>
      <c r="I1083" s="89" t="s">
        <v>98</v>
      </c>
      <c r="J1083" s="274" t="s">
        <v>342</v>
      </c>
      <c r="K1083" s="7">
        <v>4980.0</v>
      </c>
      <c r="L1083" s="87" t="s">
        <v>5898</v>
      </c>
      <c r="M1083" s="89" t="s">
        <v>788</v>
      </c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</row>
    <row r="1084">
      <c r="A1084" s="7">
        <v>1445.0</v>
      </c>
      <c r="B1084" s="7">
        <v>171.0</v>
      </c>
      <c r="C1084" s="405" t="s">
        <v>5899</v>
      </c>
      <c r="D1084" s="274" t="s">
        <v>74</v>
      </c>
      <c r="E1084" s="274" t="s">
        <v>888</v>
      </c>
      <c r="F1084" s="274" t="s">
        <v>2919</v>
      </c>
      <c r="G1084" s="7" t="s">
        <v>13</v>
      </c>
      <c r="H1084" s="7">
        <v>19.0</v>
      </c>
      <c r="I1084" s="89" t="s">
        <v>64</v>
      </c>
      <c r="J1084" s="274" t="s">
        <v>342</v>
      </c>
      <c r="K1084" s="7">
        <v>4980.0</v>
      </c>
      <c r="L1084" s="87" t="s">
        <v>5900</v>
      </c>
      <c r="M1084" s="89" t="s">
        <v>791</v>
      </c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</row>
    <row r="1085">
      <c r="A1085" s="7">
        <v>1446.0</v>
      </c>
      <c r="B1085" s="7">
        <v>172.0</v>
      </c>
      <c r="C1085" s="405" t="s">
        <v>5901</v>
      </c>
      <c r="D1085" s="274" t="s">
        <v>5902</v>
      </c>
      <c r="E1085" s="274" t="s">
        <v>5903</v>
      </c>
      <c r="F1085" s="274" t="s">
        <v>5904</v>
      </c>
      <c r="G1085" s="7" t="s">
        <v>13</v>
      </c>
      <c r="H1085" s="7">
        <v>19.0</v>
      </c>
      <c r="I1085" s="89" t="s">
        <v>81</v>
      </c>
      <c r="J1085" s="274" t="s">
        <v>342</v>
      </c>
      <c r="K1085" s="7">
        <v>4980.0</v>
      </c>
      <c r="L1085" s="87" t="s">
        <v>5905</v>
      </c>
      <c r="M1085" s="89" t="s">
        <v>791</v>
      </c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</row>
    <row r="1086">
      <c r="A1086" s="7">
        <v>1447.0</v>
      </c>
      <c r="B1086" s="7">
        <v>173.0</v>
      </c>
      <c r="C1086" s="405" t="s">
        <v>5907</v>
      </c>
      <c r="D1086" s="274" t="s">
        <v>5908</v>
      </c>
      <c r="E1086" s="274" t="s">
        <v>495</v>
      </c>
      <c r="F1086" s="274" t="s">
        <v>5909</v>
      </c>
      <c r="G1086" s="7" t="s">
        <v>13</v>
      </c>
      <c r="H1086" s="7">
        <v>19.0</v>
      </c>
      <c r="I1086" s="89" t="s">
        <v>64</v>
      </c>
      <c r="J1086" s="274" t="s">
        <v>342</v>
      </c>
      <c r="K1086" s="7">
        <v>4980.0</v>
      </c>
      <c r="L1086" s="87" t="s">
        <v>5910</v>
      </c>
      <c r="M1086" s="89" t="s">
        <v>788</v>
      </c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</row>
    <row r="1087">
      <c r="A1087" s="7">
        <v>1449.0</v>
      </c>
      <c r="B1087" s="7">
        <v>175.0</v>
      </c>
      <c r="C1087" s="405" t="s">
        <v>5912</v>
      </c>
      <c r="D1087" s="274" t="s">
        <v>5913</v>
      </c>
      <c r="E1087" s="274" t="s">
        <v>375</v>
      </c>
      <c r="F1087" s="274" t="s">
        <v>3055</v>
      </c>
      <c r="G1087" s="7" t="s">
        <v>13</v>
      </c>
      <c r="H1087" s="7">
        <v>19.0</v>
      </c>
      <c r="I1087" s="89" t="s">
        <v>5914</v>
      </c>
      <c r="J1087" s="274" t="s">
        <v>342</v>
      </c>
      <c r="K1087" s="7">
        <v>4980.0</v>
      </c>
      <c r="L1087" s="87" t="s">
        <v>5915</v>
      </c>
      <c r="M1087" s="89" t="s">
        <v>791</v>
      </c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</row>
    <row r="1088">
      <c r="A1088" s="7">
        <v>1452.0</v>
      </c>
      <c r="B1088" s="7">
        <v>178.0</v>
      </c>
      <c r="C1088" s="405" t="s">
        <v>5919</v>
      </c>
      <c r="D1088" s="274" t="s">
        <v>2577</v>
      </c>
      <c r="E1088" s="274" t="s">
        <v>24</v>
      </c>
      <c r="F1088" s="274" t="s">
        <v>2732</v>
      </c>
      <c r="G1088" s="7" t="s">
        <v>13</v>
      </c>
      <c r="H1088" s="7">
        <v>19.0</v>
      </c>
      <c r="I1088" s="89" t="s">
        <v>98</v>
      </c>
      <c r="J1088" s="274" t="s">
        <v>342</v>
      </c>
      <c r="K1088" s="7">
        <v>4980.0</v>
      </c>
      <c r="L1088" s="87" t="s">
        <v>5920</v>
      </c>
      <c r="M1088" s="89" t="s">
        <v>791</v>
      </c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</row>
    <row r="1089">
      <c r="A1089" s="7">
        <v>1454.0</v>
      </c>
      <c r="B1089" s="7">
        <v>180.0</v>
      </c>
      <c r="C1089" s="405" t="s">
        <v>5922</v>
      </c>
      <c r="D1089" s="274" t="s">
        <v>74</v>
      </c>
      <c r="E1089" s="274" t="s">
        <v>2592</v>
      </c>
      <c r="F1089" s="274" t="s">
        <v>5923</v>
      </c>
      <c r="G1089" s="7" t="s">
        <v>13</v>
      </c>
      <c r="H1089" s="7">
        <v>19.0</v>
      </c>
      <c r="I1089" s="89" t="s">
        <v>5863</v>
      </c>
      <c r="J1089" s="274" t="s">
        <v>342</v>
      </c>
      <c r="K1089" s="7">
        <v>4980.0</v>
      </c>
      <c r="L1089" s="87" t="s">
        <v>5924</v>
      </c>
      <c r="M1089" s="89" t="s">
        <v>791</v>
      </c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</row>
    <row r="1090">
      <c r="A1090" s="7">
        <v>1455.0</v>
      </c>
      <c r="B1090" s="7">
        <v>181.0</v>
      </c>
      <c r="C1090" s="405" t="s">
        <v>5925</v>
      </c>
      <c r="D1090" s="274" t="s">
        <v>5926</v>
      </c>
      <c r="E1090" s="274" t="s">
        <v>5927</v>
      </c>
      <c r="F1090" s="274" t="s">
        <v>46</v>
      </c>
      <c r="G1090" s="7" t="s">
        <v>13</v>
      </c>
      <c r="H1090" s="7">
        <v>19.0</v>
      </c>
      <c r="I1090" s="89" t="s">
        <v>537</v>
      </c>
      <c r="J1090" s="274" t="s">
        <v>342</v>
      </c>
      <c r="K1090" s="7">
        <v>4980.0</v>
      </c>
      <c r="L1090" s="87" t="s">
        <v>5928</v>
      </c>
      <c r="M1090" s="89" t="s">
        <v>788</v>
      </c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</row>
    <row r="1091">
      <c r="A1091" s="7">
        <v>1456.0</v>
      </c>
      <c r="B1091" s="7">
        <v>182.0</v>
      </c>
      <c r="C1091" s="405" t="s">
        <v>5929</v>
      </c>
      <c r="D1091" s="274" t="s">
        <v>79</v>
      </c>
      <c r="E1091" s="274" t="s">
        <v>5930</v>
      </c>
      <c r="F1091" s="274" t="s">
        <v>48</v>
      </c>
      <c r="G1091" s="7" t="s">
        <v>13</v>
      </c>
      <c r="H1091" s="7">
        <v>19.0</v>
      </c>
      <c r="I1091" s="89" t="s">
        <v>422</v>
      </c>
      <c r="J1091" s="274" t="s">
        <v>342</v>
      </c>
      <c r="K1091" s="7">
        <v>4980.0</v>
      </c>
      <c r="L1091" s="87" t="s">
        <v>5931</v>
      </c>
      <c r="M1091" s="89" t="s">
        <v>788</v>
      </c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</row>
    <row r="1092">
      <c r="A1092" s="7">
        <v>1459.0</v>
      </c>
      <c r="B1092" s="7">
        <v>185.0</v>
      </c>
      <c r="C1092" s="405" t="s">
        <v>5934</v>
      </c>
      <c r="D1092" s="274" t="s">
        <v>420</v>
      </c>
      <c r="E1092" s="274" t="s">
        <v>5935</v>
      </c>
      <c r="F1092" s="274" t="s">
        <v>325</v>
      </c>
      <c r="G1092" s="7" t="s">
        <v>13</v>
      </c>
      <c r="H1092" s="7">
        <v>19.0</v>
      </c>
      <c r="I1092" s="89" t="s">
        <v>77</v>
      </c>
      <c r="J1092" s="274" t="s">
        <v>342</v>
      </c>
      <c r="K1092" s="7">
        <v>4980.0</v>
      </c>
      <c r="L1092" s="87" t="s">
        <v>5936</v>
      </c>
      <c r="M1092" s="89" t="s">
        <v>791</v>
      </c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</row>
    <row r="1093">
      <c r="A1093" s="7">
        <v>1460.0</v>
      </c>
      <c r="B1093" s="7">
        <v>186.0</v>
      </c>
      <c r="C1093" s="405" t="s">
        <v>5937</v>
      </c>
      <c r="D1093" s="274" t="s">
        <v>2021</v>
      </c>
      <c r="E1093" s="274" t="s">
        <v>5938</v>
      </c>
      <c r="F1093" s="274" t="s">
        <v>1771</v>
      </c>
      <c r="G1093" s="7" t="s">
        <v>13</v>
      </c>
      <c r="H1093" s="7">
        <v>19.0</v>
      </c>
      <c r="I1093" s="89" t="s">
        <v>2034</v>
      </c>
      <c r="J1093" s="274" t="s">
        <v>342</v>
      </c>
      <c r="K1093" s="7">
        <v>4980.0</v>
      </c>
      <c r="L1093" s="87" t="s">
        <v>5939</v>
      </c>
      <c r="M1093" s="89" t="s">
        <v>791</v>
      </c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</row>
    <row r="1094">
      <c r="A1094" s="7">
        <v>1461.0</v>
      </c>
      <c r="B1094" s="7">
        <v>187.0</v>
      </c>
      <c r="C1094" s="405" t="s">
        <v>5940</v>
      </c>
      <c r="D1094" s="274" t="s">
        <v>5941</v>
      </c>
      <c r="E1094" s="274" t="s">
        <v>462</v>
      </c>
      <c r="F1094" s="274" t="s">
        <v>415</v>
      </c>
      <c r="G1094" s="7" t="s">
        <v>13</v>
      </c>
      <c r="H1094" s="7">
        <v>19.0</v>
      </c>
      <c r="I1094" s="89" t="s">
        <v>64</v>
      </c>
      <c r="J1094" s="274" t="s">
        <v>342</v>
      </c>
      <c r="K1094" s="7">
        <v>4980.0</v>
      </c>
      <c r="L1094" s="87" t="s">
        <v>5942</v>
      </c>
      <c r="M1094" s="89" t="s">
        <v>791</v>
      </c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</row>
    <row r="1095">
      <c r="A1095" s="7">
        <v>1462.0</v>
      </c>
      <c r="B1095" s="7">
        <v>188.0</v>
      </c>
      <c r="C1095" s="405" t="s">
        <v>5943</v>
      </c>
      <c r="D1095" s="274" t="s">
        <v>62</v>
      </c>
      <c r="E1095" s="274" t="s">
        <v>953</v>
      </c>
      <c r="F1095" s="274" t="s">
        <v>2268</v>
      </c>
      <c r="G1095" s="7" t="s">
        <v>13</v>
      </c>
      <c r="H1095" s="7">
        <v>19.0</v>
      </c>
      <c r="I1095" s="89" t="s">
        <v>119</v>
      </c>
      <c r="J1095" s="274" t="s">
        <v>342</v>
      </c>
      <c r="K1095" s="7">
        <v>4980.0</v>
      </c>
      <c r="L1095" s="87" t="s">
        <v>5944</v>
      </c>
      <c r="M1095" s="89" t="s">
        <v>788</v>
      </c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</row>
    <row r="1096">
      <c r="A1096" s="7">
        <v>1463.0</v>
      </c>
      <c r="B1096" s="7">
        <v>189.0</v>
      </c>
      <c r="C1096" s="405" t="s">
        <v>5945</v>
      </c>
      <c r="D1096" s="274" t="s">
        <v>5946</v>
      </c>
      <c r="E1096" s="274" t="s">
        <v>2366</v>
      </c>
      <c r="F1096" s="274" t="s">
        <v>1855</v>
      </c>
      <c r="G1096" s="7" t="s">
        <v>13</v>
      </c>
      <c r="H1096" s="7">
        <v>19.0</v>
      </c>
      <c r="I1096" s="89" t="s">
        <v>77</v>
      </c>
      <c r="J1096" s="274" t="s">
        <v>342</v>
      </c>
      <c r="K1096" s="7">
        <v>4980.0</v>
      </c>
      <c r="L1096" s="87" t="s">
        <v>5947</v>
      </c>
      <c r="M1096" s="89" t="s">
        <v>791</v>
      </c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</row>
    <row r="1097">
      <c r="A1097" s="7">
        <v>1465.0</v>
      </c>
      <c r="B1097" s="7">
        <v>191.0</v>
      </c>
      <c r="C1097" s="405" t="s">
        <v>5950</v>
      </c>
      <c r="D1097" s="284" t="s">
        <v>589</v>
      </c>
      <c r="E1097" s="89" t="s">
        <v>913</v>
      </c>
      <c r="F1097" s="319" t="s">
        <v>1329</v>
      </c>
      <c r="G1097" s="90" t="s">
        <v>13</v>
      </c>
      <c r="H1097" s="90">
        <v>19.0</v>
      </c>
      <c r="I1097" s="89" t="s">
        <v>5951</v>
      </c>
      <c r="J1097" s="274" t="s">
        <v>342</v>
      </c>
      <c r="K1097" s="7">
        <v>4980.0</v>
      </c>
      <c r="L1097" s="87" t="s">
        <v>5952</v>
      </c>
      <c r="M1097" s="89" t="s">
        <v>788</v>
      </c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</row>
    <row r="1098">
      <c r="A1098" s="7">
        <v>1466.0</v>
      </c>
      <c r="B1098" s="7">
        <v>192.0</v>
      </c>
      <c r="C1098" s="405" t="s">
        <v>5953</v>
      </c>
      <c r="D1098" s="274" t="s">
        <v>5954</v>
      </c>
      <c r="E1098" s="274" t="s">
        <v>5955</v>
      </c>
      <c r="F1098" s="274" t="s">
        <v>2568</v>
      </c>
      <c r="G1098" s="7" t="s">
        <v>13</v>
      </c>
      <c r="H1098" s="7">
        <v>19.0</v>
      </c>
      <c r="I1098" s="89" t="s">
        <v>77</v>
      </c>
      <c r="J1098" s="274" t="s">
        <v>342</v>
      </c>
      <c r="K1098" s="7">
        <v>4980.0</v>
      </c>
      <c r="L1098" s="87" t="s">
        <v>5956</v>
      </c>
      <c r="M1098" s="89" t="s">
        <v>788</v>
      </c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</row>
    <row r="1099">
      <c r="A1099" s="7">
        <v>1467.0</v>
      </c>
      <c r="B1099" s="7">
        <v>193.0</v>
      </c>
      <c r="C1099" s="405" t="s">
        <v>5957</v>
      </c>
      <c r="D1099" s="274" t="s">
        <v>1592</v>
      </c>
      <c r="E1099" s="274" t="s">
        <v>358</v>
      </c>
      <c r="F1099" s="274" t="s">
        <v>5958</v>
      </c>
      <c r="G1099" s="7" t="s">
        <v>22</v>
      </c>
      <c r="H1099" s="7">
        <v>19.0</v>
      </c>
      <c r="I1099" s="89" t="s">
        <v>14</v>
      </c>
      <c r="J1099" s="274" t="s">
        <v>342</v>
      </c>
      <c r="K1099" s="7">
        <v>4980.0</v>
      </c>
      <c r="L1099" s="87" t="s">
        <v>5959</v>
      </c>
      <c r="M1099" s="89" t="s">
        <v>771</v>
      </c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</row>
    <row r="1100">
      <c r="A1100" s="7">
        <v>1468.0</v>
      </c>
      <c r="B1100" s="7">
        <v>194.0</v>
      </c>
      <c r="C1100" s="405" t="s">
        <v>5960</v>
      </c>
      <c r="D1100" s="274" t="s">
        <v>5961</v>
      </c>
      <c r="E1100" s="274" t="s">
        <v>5963</v>
      </c>
      <c r="F1100" s="274" t="s">
        <v>5964</v>
      </c>
      <c r="G1100" s="7" t="s">
        <v>22</v>
      </c>
      <c r="H1100" s="7">
        <v>19.0</v>
      </c>
      <c r="I1100" s="89" t="s">
        <v>399</v>
      </c>
      <c r="J1100" s="274" t="s">
        <v>342</v>
      </c>
      <c r="K1100" s="7">
        <v>4980.0</v>
      </c>
      <c r="L1100" s="87" t="s">
        <v>5965</v>
      </c>
      <c r="M1100" s="89" t="s">
        <v>771</v>
      </c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</row>
    <row r="1101">
      <c r="A1101" s="7">
        <v>1469.0</v>
      </c>
      <c r="B1101" s="7">
        <v>195.0</v>
      </c>
      <c r="C1101" s="405" t="s">
        <v>5966</v>
      </c>
      <c r="D1101" s="274" t="s">
        <v>5967</v>
      </c>
      <c r="E1101" s="274" t="s">
        <v>5968</v>
      </c>
      <c r="F1101" s="274" t="s">
        <v>1456</v>
      </c>
      <c r="G1101" s="7" t="s">
        <v>22</v>
      </c>
      <c r="H1101" s="7">
        <v>19.0</v>
      </c>
      <c r="I1101" s="89" t="s">
        <v>275</v>
      </c>
      <c r="J1101" s="274" t="s">
        <v>342</v>
      </c>
      <c r="K1101" s="7">
        <v>4980.0</v>
      </c>
      <c r="L1101" s="87" t="s">
        <v>5969</v>
      </c>
      <c r="M1101" s="89" t="s">
        <v>705</v>
      </c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</row>
    <row r="1102">
      <c r="A1102" s="7">
        <v>1470.0</v>
      </c>
      <c r="B1102" s="7">
        <v>196.0</v>
      </c>
      <c r="C1102" s="405" t="s">
        <v>5970</v>
      </c>
      <c r="D1102" s="274" t="s">
        <v>4184</v>
      </c>
      <c r="E1102" s="274" t="s">
        <v>102</v>
      </c>
      <c r="F1102" s="274" t="s">
        <v>134</v>
      </c>
      <c r="G1102" s="7" t="s">
        <v>22</v>
      </c>
      <c r="H1102" s="7">
        <v>19.0</v>
      </c>
      <c r="I1102" s="89" t="s">
        <v>399</v>
      </c>
      <c r="J1102" s="274" t="s">
        <v>342</v>
      </c>
      <c r="K1102" s="7">
        <v>4980.0</v>
      </c>
      <c r="L1102" s="87" t="s">
        <v>5971</v>
      </c>
      <c r="M1102" s="89" t="s">
        <v>705</v>
      </c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</row>
    <row r="1103">
      <c r="A1103" s="7">
        <v>1473.0</v>
      </c>
      <c r="B1103" s="7">
        <v>199.0</v>
      </c>
      <c r="C1103" s="405" t="s">
        <v>5974</v>
      </c>
      <c r="D1103" s="274" t="s">
        <v>476</v>
      </c>
      <c r="E1103" s="274" t="s">
        <v>39</v>
      </c>
      <c r="F1103" s="274" t="s">
        <v>5649</v>
      </c>
      <c r="G1103" s="7" t="s">
        <v>22</v>
      </c>
      <c r="H1103" s="7">
        <v>19.0</v>
      </c>
      <c r="I1103" s="89" t="s">
        <v>232</v>
      </c>
      <c r="J1103" s="274" t="s">
        <v>342</v>
      </c>
      <c r="K1103" s="7">
        <v>4980.0</v>
      </c>
      <c r="L1103" s="87" t="s">
        <v>5975</v>
      </c>
      <c r="M1103" s="89" t="s">
        <v>705</v>
      </c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</row>
    <row r="1104">
      <c r="A1104" s="7">
        <v>1476.0</v>
      </c>
      <c r="B1104" s="7">
        <v>202.0</v>
      </c>
      <c r="C1104" s="405" t="s">
        <v>5978</v>
      </c>
      <c r="D1104" s="274" t="s">
        <v>5979</v>
      </c>
      <c r="E1104" s="274" t="s">
        <v>5356</v>
      </c>
      <c r="F1104" s="274" t="s">
        <v>5980</v>
      </c>
      <c r="G1104" s="7" t="s">
        <v>22</v>
      </c>
      <c r="H1104" s="7">
        <v>19.0</v>
      </c>
      <c r="I1104" s="89" t="s">
        <v>764</v>
      </c>
      <c r="J1104" s="274" t="s">
        <v>342</v>
      </c>
      <c r="K1104" s="7">
        <v>4980.0</v>
      </c>
      <c r="L1104" s="108" t="s">
        <v>5981</v>
      </c>
      <c r="M1104" s="89" t="s">
        <v>705</v>
      </c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</row>
    <row r="1105">
      <c r="A1105" s="7">
        <v>1480.0</v>
      </c>
      <c r="B1105" s="7">
        <v>206.0</v>
      </c>
      <c r="C1105" s="405" t="s">
        <v>5985</v>
      </c>
      <c r="D1105" s="89" t="s">
        <v>5986</v>
      </c>
      <c r="E1105" s="89" t="s">
        <v>1278</v>
      </c>
      <c r="F1105" s="89" t="s">
        <v>5987</v>
      </c>
      <c r="G1105" s="7" t="s">
        <v>13</v>
      </c>
      <c r="H1105" s="7">
        <v>20.0</v>
      </c>
      <c r="I1105" s="89" t="s">
        <v>5988</v>
      </c>
      <c r="J1105" s="274" t="s">
        <v>342</v>
      </c>
      <c r="K1105" s="7">
        <v>4980.0</v>
      </c>
      <c r="L1105" s="87" t="s">
        <v>5989</v>
      </c>
      <c r="M1105" s="89" t="s">
        <v>705</v>
      </c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</row>
    <row r="1106">
      <c r="A1106" s="7">
        <v>1481.0</v>
      </c>
      <c r="B1106" s="7">
        <v>207.0</v>
      </c>
      <c r="C1106" s="405" t="s">
        <v>5990</v>
      </c>
      <c r="D1106" s="89" t="s">
        <v>5991</v>
      </c>
      <c r="E1106" s="89" t="s">
        <v>5992</v>
      </c>
      <c r="F1106" s="89" t="s">
        <v>1714</v>
      </c>
      <c r="G1106" s="7" t="s">
        <v>13</v>
      </c>
      <c r="H1106" s="7">
        <v>20.0</v>
      </c>
      <c r="I1106" s="89" t="s">
        <v>119</v>
      </c>
      <c r="J1106" s="274" t="s">
        <v>342</v>
      </c>
      <c r="K1106" s="7">
        <v>4980.0</v>
      </c>
      <c r="L1106" s="87" t="s">
        <v>5993</v>
      </c>
      <c r="M1106" s="89" t="s">
        <v>705</v>
      </c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</row>
    <row r="1107">
      <c r="A1107" s="7">
        <v>1483.0</v>
      </c>
      <c r="B1107" s="7">
        <v>209.0</v>
      </c>
      <c r="C1107" s="405" t="s">
        <v>5995</v>
      </c>
      <c r="D1107" s="89" t="s">
        <v>58</v>
      </c>
      <c r="E1107" s="89" t="s">
        <v>2850</v>
      </c>
      <c r="F1107" s="89" t="s">
        <v>5996</v>
      </c>
      <c r="G1107" s="7" t="s">
        <v>13</v>
      </c>
      <c r="H1107" s="7">
        <v>20.0</v>
      </c>
      <c r="I1107" s="89" t="s">
        <v>119</v>
      </c>
      <c r="J1107" s="274" t="s">
        <v>342</v>
      </c>
      <c r="K1107" s="7">
        <v>4980.0</v>
      </c>
      <c r="L1107" s="87" t="s">
        <v>5998</v>
      </c>
      <c r="M1107" s="89" t="s">
        <v>705</v>
      </c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</row>
    <row r="1108">
      <c r="A1108" s="7">
        <v>1485.0</v>
      </c>
      <c r="B1108" s="7">
        <v>211.0</v>
      </c>
      <c r="C1108" s="405" t="s">
        <v>6000</v>
      </c>
      <c r="D1108" s="89" t="s">
        <v>3017</v>
      </c>
      <c r="E1108" s="89" t="s">
        <v>6001</v>
      </c>
      <c r="F1108" s="89" t="s">
        <v>6002</v>
      </c>
      <c r="G1108" s="7" t="s">
        <v>13</v>
      </c>
      <c r="H1108" s="7">
        <v>20.0</v>
      </c>
      <c r="I1108" s="89" t="s">
        <v>232</v>
      </c>
      <c r="J1108" s="274" t="s">
        <v>342</v>
      </c>
      <c r="K1108" s="7">
        <v>4980.0</v>
      </c>
      <c r="L1108" s="87" t="s">
        <v>6004</v>
      </c>
      <c r="M1108" s="89" t="s">
        <v>705</v>
      </c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</row>
    <row r="1109">
      <c r="A1109" s="7">
        <v>1487.0</v>
      </c>
      <c r="B1109" s="7">
        <v>213.0</v>
      </c>
      <c r="C1109" s="405" t="s">
        <v>6006</v>
      </c>
      <c r="D1109" s="89" t="s">
        <v>6007</v>
      </c>
      <c r="E1109" s="89" t="s">
        <v>6008</v>
      </c>
      <c r="F1109" s="89" t="s">
        <v>682</v>
      </c>
      <c r="G1109" s="7" t="s">
        <v>13</v>
      </c>
      <c r="H1109" s="7">
        <v>20.0</v>
      </c>
      <c r="I1109" s="89" t="s">
        <v>6009</v>
      </c>
      <c r="J1109" s="274" t="s">
        <v>342</v>
      </c>
      <c r="K1109" s="7">
        <v>4980.0</v>
      </c>
      <c r="L1109" s="87" t="s">
        <v>6010</v>
      </c>
      <c r="M1109" s="89" t="s">
        <v>705</v>
      </c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</row>
    <row r="1110">
      <c r="A1110" s="7">
        <v>1489.0</v>
      </c>
      <c r="B1110" s="7">
        <v>215.0</v>
      </c>
      <c r="C1110" s="405" t="s">
        <v>6012</v>
      </c>
      <c r="D1110" s="89" t="s">
        <v>62</v>
      </c>
      <c r="E1110" s="89" t="s">
        <v>6013</v>
      </c>
      <c r="F1110" s="89" t="s">
        <v>6014</v>
      </c>
      <c r="G1110" s="7" t="s">
        <v>13</v>
      </c>
      <c r="H1110" s="7">
        <v>20.0</v>
      </c>
      <c r="I1110" s="89" t="s">
        <v>119</v>
      </c>
      <c r="J1110" s="274" t="s">
        <v>342</v>
      </c>
      <c r="K1110" s="7">
        <v>4980.0</v>
      </c>
      <c r="L1110" s="87" t="s">
        <v>6016</v>
      </c>
      <c r="M1110" s="89" t="s">
        <v>705</v>
      </c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</row>
    <row r="1111">
      <c r="A1111" s="7">
        <v>1492.0</v>
      </c>
      <c r="B1111" s="7">
        <v>218.0</v>
      </c>
      <c r="C1111" s="405" t="s">
        <v>6019</v>
      </c>
      <c r="D1111" s="89" t="s">
        <v>6020</v>
      </c>
      <c r="E1111" s="89" t="s">
        <v>1791</v>
      </c>
      <c r="F1111" s="89" t="s">
        <v>891</v>
      </c>
      <c r="G1111" s="7" t="s">
        <v>13</v>
      </c>
      <c r="H1111" s="7">
        <v>20.0</v>
      </c>
      <c r="I1111" s="89" t="s">
        <v>996</v>
      </c>
      <c r="J1111" s="274" t="s">
        <v>342</v>
      </c>
      <c r="K1111" s="7">
        <v>4980.0</v>
      </c>
      <c r="L1111" s="87" t="s">
        <v>6021</v>
      </c>
      <c r="M1111" s="89" t="s">
        <v>705</v>
      </c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</row>
    <row r="1112">
      <c r="A1112" s="7">
        <v>1493.0</v>
      </c>
      <c r="B1112" s="7">
        <v>219.0</v>
      </c>
      <c r="C1112" s="405" t="s">
        <v>6022</v>
      </c>
      <c r="D1112" s="89" t="s">
        <v>6023</v>
      </c>
      <c r="E1112" s="89" t="s">
        <v>2199</v>
      </c>
      <c r="F1112" s="89" t="s">
        <v>6024</v>
      </c>
      <c r="G1112" s="7" t="s">
        <v>13</v>
      </c>
      <c r="H1112" s="7">
        <v>20.0</v>
      </c>
      <c r="I1112" s="89" t="s">
        <v>275</v>
      </c>
      <c r="J1112" s="274" t="s">
        <v>342</v>
      </c>
      <c r="K1112" s="7">
        <v>4980.0</v>
      </c>
      <c r="L1112" s="87" t="s">
        <v>6025</v>
      </c>
      <c r="M1112" s="89" t="s">
        <v>705</v>
      </c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</row>
    <row r="1113">
      <c r="A1113" s="7">
        <v>1494.0</v>
      </c>
      <c r="B1113" s="7">
        <v>220.0</v>
      </c>
      <c r="C1113" s="405" t="s">
        <v>6026</v>
      </c>
      <c r="D1113" s="89" t="s">
        <v>69</v>
      </c>
      <c r="E1113" s="89" t="s">
        <v>102</v>
      </c>
      <c r="F1113" s="89" t="s">
        <v>472</v>
      </c>
      <c r="G1113" s="7" t="s">
        <v>13</v>
      </c>
      <c r="H1113" s="7">
        <v>20.0</v>
      </c>
      <c r="I1113" s="89" t="s">
        <v>232</v>
      </c>
      <c r="J1113" s="274" t="s">
        <v>342</v>
      </c>
      <c r="K1113" s="7">
        <v>4980.0</v>
      </c>
      <c r="L1113" s="87" t="s">
        <v>6027</v>
      </c>
      <c r="M1113" s="89" t="s">
        <v>705</v>
      </c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</row>
    <row r="1114">
      <c r="A1114" s="7">
        <v>1496.0</v>
      </c>
      <c r="B1114" s="7">
        <v>222.0</v>
      </c>
      <c r="C1114" s="405" t="s">
        <v>6029</v>
      </c>
      <c r="D1114" s="89" t="s">
        <v>3845</v>
      </c>
      <c r="E1114" s="89" t="s">
        <v>339</v>
      </c>
      <c r="F1114" s="89" t="s">
        <v>6030</v>
      </c>
      <c r="G1114" s="7" t="s">
        <v>13</v>
      </c>
      <c r="H1114" s="7">
        <v>20.0</v>
      </c>
      <c r="I1114" s="89" t="s">
        <v>77</v>
      </c>
      <c r="J1114" s="274" t="s">
        <v>342</v>
      </c>
      <c r="K1114" s="7">
        <v>4980.0</v>
      </c>
      <c r="L1114" s="87" t="s">
        <v>6031</v>
      </c>
      <c r="M1114" s="89" t="s">
        <v>705</v>
      </c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</row>
    <row r="1115">
      <c r="A1115" s="7">
        <v>1497.0</v>
      </c>
      <c r="B1115" s="7">
        <v>223.0</v>
      </c>
      <c r="C1115" s="405" t="s">
        <v>6032</v>
      </c>
      <c r="D1115" s="89" t="s">
        <v>276</v>
      </c>
      <c r="E1115" s="89" t="s">
        <v>6033</v>
      </c>
      <c r="F1115" s="89" t="s">
        <v>912</v>
      </c>
      <c r="G1115" s="7" t="s">
        <v>13</v>
      </c>
      <c r="H1115" s="7">
        <v>20.0</v>
      </c>
      <c r="I1115" s="89" t="s">
        <v>1259</v>
      </c>
      <c r="J1115" s="274" t="s">
        <v>342</v>
      </c>
      <c r="K1115" s="7">
        <v>4980.0</v>
      </c>
      <c r="L1115" s="87" t="s">
        <v>6034</v>
      </c>
      <c r="M1115" s="89" t="s">
        <v>705</v>
      </c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</row>
    <row r="1116">
      <c r="A1116" s="7">
        <v>1498.0</v>
      </c>
      <c r="B1116" s="7">
        <v>224.0</v>
      </c>
      <c r="C1116" s="405" t="s">
        <v>6035</v>
      </c>
      <c r="D1116" s="89" t="s">
        <v>79</v>
      </c>
      <c r="E1116" s="89" t="s">
        <v>11</v>
      </c>
      <c r="F1116" s="89" t="s">
        <v>55</v>
      </c>
      <c r="G1116" s="7" t="s">
        <v>13</v>
      </c>
      <c r="H1116" s="7">
        <v>20.0</v>
      </c>
      <c r="I1116" s="89" t="s">
        <v>119</v>
      </c>
      <c r="J1116" s="274" t="s">
        <v>342</v>
      </c>
      <c r="K1116" s="7">
        <v>4980.0</v>
      </c>
      <c r="L1116" s="87" t="s">
        <v>6036</v>
      </c>
      <c r="M1116" s="89" t="s">
        <v>705</v>
      </c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</row>
    <row r="1117">
      <c r="A1117" s="7">
        <v>1499.0</v>
      </c>
      <c r="B1117" s="7">
        <v>225.0</v>
      </c>
      <c r="C1117" s="405" t="s">
        <v>6038</v>
      </c>
      <c r="D1117" s="89" t="s">
        <v>58</v>
      </c>
      <c r="E1117" s="89" t="s">
        <v>63</v>
      </c>
      <c r="F1117" s="89" t="s">
        <v>59</v>
      </c>
      <c r="G1117" s="7" t="s">
        <v>13</v>
      </c>
      <c r="H1117" s="7">
        <v>20.0</v>
      </c>
      <c r="I1117" s="89" t="s">
        <v>978</v>
      </c>
      <c r="J1117" s="274" t="s">
        <v>342</v>
      </c>
      <c r="K1117" s="7">
        <v>4980.0</v>
      </c>
      <c r="L1117" s="87" t="s">
        <v>6039</v>
      </c>
      <c r="M1117" s="89" t="s">
        <v>705</v>
      </c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</row>
    <row r="1118">
      <c r="A1118" s="7">
        <v>1500.0</v>
      </c>
      <c r="B1118" s="7">
        <v>226.0</v>
      </c>
      <c r="C1118" s="405" t="s">
        <v>6040</v>
      </c>
      <c r="D1118" s="89" t="s">
        <v>6041</v>
      </c>
      <c r="E1118" s="89" t="s">
        <v>6042</v>
      </c>
      <c r="F1118" s="89" t="s">
        <v>1319</v>
      </c>
      <c r="G1118" s="7" t="s">
        <v>13</v>
      </c>
      <c r="H1118" s="7">
        <v>20.0</v>
      </c>
      <c r="I1118" s="89" t="s">
        <v>77</v>
      </c>
      <c r="J1118" s="274" t="s">
        <v>342</v>
      </c>
      <c r="K1118" s="7">
        <v>4980.0</v>
      </c>
      <c r="L1118" s="87" t="s">
        <v>6043</v>
      </c>
      <c r="M1118" s="89" t="s">
        <v>705</v>
      </c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</row>
    <row r="1119">
      <c r="A1119" s="7">
        <v>1503.0</v>
      </c>
      <c r="B1119" s="7">
        <v>229.0</v>
      </c>
      <c r="C1119" s="405" t="s">
        <v>6046</v>
      </c>
      <c r="D1119" s="89" t="s">
        <v>133</v>
      </c>
      <c r="E1119" s="89" t="s">
        <v>6047</v>
      </c>
      <c r="F1119" s="89" t="s">
        <v>837</v>
      </c>
      <c r="G1119" s="7" t="s">
        <v>13</v>
      </c>
      <c r="H1119" s="7">
        <v>20.0</v>
      </c>
      <c r="I1119" s="89" t="s">
        <v>232</v>
      </c>
      <c r="J1119" s="274" t="s">
        <v>342</v>
      </c>
      <c r="K1119" s="7">
        <v>4980.0</v>
      </c>
      <c r="L1119" s="87" t="s">
        <v>6048</v>
      </c>
      <c r="M1119" s="89" t="s">
        <v>705</v>
      </c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</row>
    <row r="1120">
      <c r="A1120" s="7">
        <v>1504.0</v>
      </c>
      <c r="B1120" s="7">
        <v>230.0</v>
      </c>
      <c r="C1120" s="405" t="s">
        <v>6049</v>
      </c>
      <c r="D1120" s="89" t="s">
        <v>6050</v>
      </c>
      <c r="E1120" s="89" t="s">
        <v>891</v>
      </c>
      <c r="F1120" s="89" t="s">
        <v>6051</v>
      </c>
      <c r="G1120" s="7" t="s">
        <v>13</v>
      </c>
      <c r="H1120" s="7">
        <v>20.0</v>
      </c>
      <c r="I1120" s="89" t="s">
        <v>996</v>
      </c>
      <c r="J1120" s="274" t="s">
        <v>342</v>
      </c>
      <c r="K1120" s="7">
        <v>4980.0</v>
      </c>
      <c r="L1120" s="87" t="s">
        <v>6052</v>
      </c>
      <c r="M1120" s="89" t="s">
        <v>705</v>
      </c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</row>
    <row r="1121">
      <c r="A1121" s="7">
        <v>1505.0</v>
      </c>
      <c r="B1121" s="7">
        <v>231.0</v>
      </c>
      <c r="C1121" s="405" t="s">
        <v>6053</v>
      </c>
      <c r="D1121" s="89" t="s">
        <v>6054</v>
      </c>
      <c r="E1121" s="89" t="s">
        <v>1222</v>
      </c>
      <c r="F1121" s="89" t="s">
        <v>6055</v>
      </c>
      <c r="G1121" s="7" t="s">
        <v>13</v>
      </c>
      <c r="H1121" s="7">
        <v>20.0</v>
      </c>
      <c r="I1121" s="89" t="s">
        <v>232</v>
      </c>
      <c r="J1121" s="274" t="s">
        <v>342</v>
      </c>
      <c r="K1121" s="7">
        <v>4980.0</v>
      </c>
      <c r="L1121" s="87" t="s">
        <v>6056</v>
      </c>
      <c r="M1121" s="89" t="s">
        <v>705</v>
      </c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</row>
    <row r="1122">
      <c r="A1122" s="7">
        <v>1506.0</v>
      </c>
      <c r="B1122" s="7">
        <v>232.0</v>
      </c>
      <c r="C1122" s="405" t="s">
        <v>6057</v>
      </c>
      <c r="D1122" s="89" t="s">
        <v>58</v>
      </c>
      <c r="E1122" s="89" t="s">
        <v>5302</v>
      </c>
      <c r="F1122" s="89" t="s">
        <v>6058</v>
      </c>
      <c r="G1122" s="7" t="s">
        <v>13</v>
      </c>
      <c r="H1122" s="7">
        <v>20.0</v>
      </c>
      <c r="I1122" s="89" t="s">
        <v>232</v>
      </c>
      <c r="J1122" s="274" t="s">
        <v>342</v>
      </c>
      <c r="K1122" s="7">
        <v>4980.0</v>
      </c>
      <c r="L1122" s="87" t="s">
        <v>6059</v>
      </c>
      <c r="M1122" s="89" t="s">
        <v>705</v>
      </c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</row>
    <row r="1123">
      <c r="A1123" s="7">
        <v>1507.0</v>
      </c>
      <c r="B1123" s="7">
        <v>233.0</v>
      </c>
      <c r="C1123" s="405" t="s">
        <v>6060</v>
      </c>
      <c r="D1123" s="89" t="s">
        <v>950</v>
      </c>
      <c r="E1123" s="89" t="s">
        <v>6061</v>
      </c>
      <c r="F1123" s="89" t="s">
        <v>375</v>
      </c>
      <c r="G1123" s="7" t="s">
        <v>13</v>
      </c>
      <c r="H1123" s="7">
        <v>20.0</v>
      </c>
      <c r="I1123" s="89" t="s">
        <v>379</v>
      </c>
      <c r="J1123" s="274" t="s">
        <v>342</v>
      </c>
      <c r="K1123" s="7">
        <v>4980.0</v>
      </c>
      <c r="L1123" s="87" t="s">
        <v>6062</v>
      </c>
      <c r="M1123" s="89" t="s">
        <v>705</v>
      </c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</row>
    <row r="1124">
      <c r="A1124" s="7">
        <v>1509.0</v>
      </c>
      <c r="B1124" s="7">
        <v>235.0</v>
      </c>
      <c r="C1124" s="405" t="s">
        <v>6064</v>
      </c>
      <c r="D1124" s="89" t="s">
        <v>2883</v>
      </c>
      <c r="E1124" s="89" t="s">
        <v>3014</v>
      </c>
      <c r="F1124" s="89" t="s">
        <v>774</v>
      </c>
      <c r="G1124" s="7" t="s">
        <v>13</v>
      </c>
      <c r="H1124" s="7">
        <v>20.0</v>
      </c>
      <c r="I1124" s="89" t="s">
        <v>119</v>
      </c>
      <c r="J1124" s="274" t="s">
        <v>342</v>
      </c>
      <c r="K1124" s="7">
        <v>4980.0</v>
      </c>
      <c r="L1124" s="87" t="s">
        <v>6065</v>
      </c>
      <c r="M1124" s="89" t="s">
        <v>705</v>
      </c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</row>
    <row r="1125">
      <c r="A1125" s="7">
        <v>1510.0</v>
      </c>
      <c r="B1125" s="7">
        <v>236.0</v>
      </c>
      <c r="C1125" s="405" t="s">
        <v>6066</v>
      </c>
      <c r="D1125" s="89" t="s">
        <v>6067</v>
      </c>
      <c r="E1125" s="89" t="s">
        <v>682</v>
      </c>
      <c r="F1125" s="89" t="s">
        <v>6068</v>
      </c>
      <c r="G1125" s="7" t="s">
        <v>13</v>
      </c>
      <c r="H1125" s="7">
        <v>20.0</v>
      </c>
      <c r="I1125" s="89" t="s">
        <v>232</v>
      </c>
      <c r="J1125" s="274" t="s">
        <v>342</v>
      </c>
      <c r="K1125" s="7">
        <v>4980.0</v>
      </c>
      <c r="L1125" s="87" t="s">
        <v>6069</v>
      </c>
      <c r="M1125" s="89" t="s">
        <v>705</v>
      </c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</row>
    <row r="1126">
      <c r="A1126" s="7">
        <v>1512.0</v>
      </c>
      <c r="B1126" s="7">
        <v>238.0</v>
      </c>
      <c r="C1126" s="405" t="s">
        <v>6071</v>
      </c>
      <c r="D1126" s="89" t="s">
        <v>276</v>
      </c>
      <c r="E1126" s="89" t="s">
        <v>6072</v>
      </c>
      <c r="F1126" s="89" t="s">
        <v>271</v>
      </c>
      <c r="G1126" s="7" t="s">
        <v>13</v>
      </c>
      <c r="H1126" s="7">
        <v>20.0</v>
      </c>
      <c r="I1126" s="89" t="s">
        <v>422</v>
      </c>
      <c r="J1126" s="274" t="s">
        <v>342</v>
      </c>
      <c r="K1126" s="7">
        <v>4980.0</v>
      </c>
      <c r="L1126" s="87" t="s">
        <v>6073</v>
      </c>
      <c r="M1126" s="89" t="s">
        <v>705</v>
      </c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</row>
    <row r="1127">
      <c r="A1127" s="7">
        <v>1513.0</v>
      </c>
      <c r="B1127" s="7">
        <v>239.0</v>
      </c>
      <c r="C1127" s="405" t="s">
        <v>6074</v>
      </c>
      <c r="D1127" s="89" t="s">
        <v>6075</v>
      </c>
      <c r="E1127" s="89" t="s">
        <v>837</v>
      </c>
      <c r="F1127" s="89" t="s">
        <v>37</v>
      </c>
      <c r="G1127" s="7" t="s">
        <v>13</v>
      </c>
      <c r="H1127" s="7">
        <v>20.0</v>
      </c>
      <c r="I1127" s="89" t="s">
        <v>64</v>
      </c>
      <c r="J1127" s="274" t="s">
        <v>342</v>
      </c>
      <c r="K1127" s="7">
        <v>4980.0</v>
      </c>
      <c r="L1127" s="87" t="s">
        <v>6076</v>
      </c>
      <c r="M1127" s="89" t="s">
        <v>705</v>
      </c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</row>
    <row r="1128">
      <c r="A1128" s="7">
        <v>1515.0</v>
      </c>
      <c r="B1128" s="7">
        <v>241.0</v>
      </c>
      <c r="C1128" s="405" t="s">
        <v>6078</v>
      </c>
      <c r="D1128" s="89" t="s">
        <v>2799</v>
      </c>
      <c r="E1128" s="89" t="s">
        <v>6079</v>
      </c>
      <c r="F1128" s="89" t="s">
        <v>6080</v>
      </c>
      <c r="G1128" s="7" t="s">
        <v>13</v>
      </c>
      <c r="H1128" s="7">
        <v>20.0</v>
      </c>
      <c r="I1128" s="89" t="s">
        <v>119</v>
      </c>
      <c r="J1128" s="274" t="s">
        <v>342</v>
      </c>
      <c r="K1128" s="7">
        <v>4980.0</v>
      </c>
      <c r="L1128" s="87" t="s">
        <v>6081</v>
      </c>
      <c r="M1128" s="89" t="s">
        <v>705</v>
      </c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</row>
    <row r="1129">
      <c r="A1129" s="7">
        <v>1516.0</v>
      </c>
      <c r="B1129" s="7">
        <v>242.0</v>
      </c>
      <c r="C1129" s="405" t="s">
        <v>6083</v>
      </c>
      <c r="D1129" s="89" t="s">
        <v>863</v>
      </c>
      <c r="E1129" s="89" t="s">
        <v>6084</v>
      </c>
      <c r="F1129" s="89" t="s">
        <v>25</v>
      </c>
      <c r="G1129" s="7" t="s">
        <v>13</v>
      </c>
      <c r="H1129" s="7">
        <v>20.0</v>
      </c>
      <c r="I1129" s="89" t="s">
        <v>786</v>
      </c>
      <c r="J1129" s="274" t="s">
        <v>342</v>
      </c>
      <c r="K1129" s="7">
        <v>4980.0</v>
      </c>
      <c r="L1129" s="87" t="s">
        <v>6085</v>
      </c>
      <c r="M1129" s="89" t="s">
        <v>705</v>
      </c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</row>
    <row r="1130">
      <c r="A1130" s="7">
        <v>1517.0</v>
      </c>
      <c r="B1130" s="7">
        <v>243.0</v>
      </c>
      <c r="C1130" s="405" t="s">
        <v>6086</v>
      </c>
      <c r="D1130" s="89" t="s">
        <v>6087</v>
      </c>
      <c r="E1130" s="89" t="s">
        <v>2649</v>
      </c>
      <c r="F1130" s="89" t="s">
        <v>2650</v>
      </c>
      <c r="G1130" s="7" t="s">
        <v>13</v>
      </c>
      <c r="H1130" s="7">
        <v>20.0</v>
      </c>
      <c r="I1130" s="89" t="s">
        <v>64</v>
      </c>
      <c r="J1130" s="274" t="s">
        <v>342</v>
      </c>
      <c r="K1130" s="7">
        <v>4980.0</v>
      </c>
      <c r="L1130" s="87" t="s">
        <v>6088</v>
      </c>
      <c r="M1130" s="89" t="s">
        <v>705</v>
      </c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</row>
    <row r="1131">
      <c r="A1131" s="7">
        <v>1518.0</v>
      </c>
      <c r="B1131" s="7">
        <v>244.0</v>
      </c>
      <c r="C1131" s="405" t="s">
        <v>6089</v>
      </c>
      <c r="D1131" s="89" t="s">
        <v>420</v>
      </c>
      <c r="E1131" s="89" t="s">
        <v>6090</v>
      </c>
      <c r="F1131" s="89" t="s">
        <v>567</v>
      </c>
      <c r="G1131" s="7" t="s">
        <v>13</v>
      </c>
      <c r="H1131" s="7">
        <v>20.0</v>
      </c>
      <c r="I1131" s="89" t="s">
        <v>978</v>
      </c>
      <c r="J1131" s="274" t="s">
        <v>342</v>
      </c>
      <c r="K1131" s="7">
        <v>4980.0</v>
      </c>
      <c r="L1131" s="87" t="s">
        <v>6091</v>
      </c>
      <c r="M1131" s="89" t="s">
        <v>705</v>
      </c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</row>
    <row r="1132">
      <c r="A1132" s="7">
        <v>1519.0</v>
      </c>
      <c r="B1132" s="7">
        <v>245.0</v>
      </c>
      <c r="C1132" s="405" t="s">
        <v>6092</v>
      </c>
      <c r="D1132" s="89" t="s">
        <v>276</v>
      </c>
      <c r="E1132" s="89" t="s">
        <v>6093</v>
      </c>
      <c r="F1132" s="89" t="s">
        <v>2400</v>
      </c>
      <c r="G1132" s="7" t="s">
        <v>13</v>
      </c>
      <c r="H1132" s="7">
        <v>20.0</v>
      </c>
      <c r="I1132" s="89" t="s">
        <v>6094</v>
      </c>
      <c r="J1132" s="274" t="s">
        <v>342</v>
      </c>
      <c r="K1132" s="7">
        <v>4980.0</v>
      </c>
      <c r="L1132" s="87" t="s">
        <v>6095</v>
      </c>
      <c r="M1132" s="89" t="s">
        <v>705</v>
      </c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</row>
    <row r="1133">
      <c r="A1133" s="7">
        <v>1522.0</v>
      </c>
      <c r="B1133" s="7">
        <v>248.0</v>
      </c>
      <c r="C1133" s="405" t="s">
        <v>6098</v>
      </c>
      <c r="D1133" s="89" t="s">
        <v>2582</v>
      </c>
      <c r="E1133" s="89" t="s">
        <v>953</v>
      </c>
      <c r="F1133" s="89" t="s">
        <v>6099</v>
      </c>
      <c r="G1133" s="7" t="s">
        <v>13</v>
      </c>
      <c r="H1133" s="7">
        <v>20.0</v>
      </c>
      <c r="I1133" s="89" t="s">
        <v>6100</v>
      </c>
      <c r="J1133" s="274" t="s">
        <v>342</v>
      </c>
      <c r="K1133" s="7">
        <v>4980.0</v>
      </c>
      <c r="L1133" s="87" t="s">
        <v>6101</v>
      </c>
      <c r="M1133" s="89" t="s">
        <v>705</v>
      </c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</row>
    <row r="1134">
      <c r="A1134" s="7">
        <v>1523.0</v>
      </c>
      <c r="B1134" s="7">
        <v>249.0</v>
      </c>
      <c r="C1134" s="405" t="s">
        <v>6102</v>
      </c>
      <c r="D1134" s="89" t="s">
        <v>79</v>
      </c>
      <c r="E1134" s="89" t="s">
        <v>6103</v>
      </c>
      <c r="F1134" s="89" t="s">
        <v>6104</v>
      </c>
      <c r="G1134" s="7" t="s">
        <v>13</v>
      </c>
      <c r="H1134" s="7">
        <v>20.0</v>
      </c>
      <c r="I1134" s="89" t="s">
        <v>6105</v>
      </c>
      <c r="J1134" s="274" t="s">
        <v>342</v>
      </c>
      <c r="K1134" s="7">
        <v>4980.0</v>
      </c>
      <c r="L1134" s="87" t="s">
        <v>6106</v>
      </c>
      <c r="M1134" s="89" t="s">
        <v>705</v>
      </c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</row>
    <row r="1135">
      <c r="A1135" s="7">
        <v>1524.0</v>
      </c>
      <c r="B1135" s="7">
        <v>250.0</v>
      </c>
      <c r="C1135" s="405" t="s">
        <v>6107</v>
      </c>
      <c r="D1135" s="89" t="s">
        <v>276</v>
      </c>
      <c r="E1135" s="89" t="s">
        <v>6108</v>
      </c>
      <c r="F1135" s="89" t="s">
        <v>37</v>
      </c>
      <c r="G1135" s="7" t="s">
        <v>13</v>
      </c>
      <c r="H1135" s="7">
        <v>20.0</v>
      </c>
      <c r="I1135" s="89" t="s">
        <v>1259</v>
      </c>
      <c r="J1135" s="274" t="s">
        <v>342</v>
      </c>
      <c r="K1135" s="7">
        <v>4980.0</v>
      </c>
      <c r="L1135" s="87" t="s">
        <v>6109</v>
      </c>
      <c r="M1135" s="89" t="s">
        <v>705</v>
      </c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</row>
    <row r="1136">
      <c r="A1136" s="7">
        <v>1525.0</v>
      </c>
      <c r="B1136" s="7">
        <v>251.0</v>
      </c>
      <c r="C1136" s="405" t="s">
        <v>6110</v>
      </c>
      <c r="D1136" s="89" t="s">
        <v>758</v>
      </c>
      <c r="E1136" s="89" t="s">
        <v>6111</v>
      </c>
      <c r="F1136" s="89" t="s">
        <v>6112</v>
      </c>
      <c r="G1136" s="7" t="s">
        <v>22</v>
      </c>
      <c r="H1136" s="7">
        <v>20.0</v>
      </c>
      <c r="I1136" s="89" t="s">
        <v>2201</v>
      </c>
      <c r="J1136" s="274" t="s">
        <v>342</v>
      </c>
      <c r="K1136" s="7">
        <v>4980.0</v>
      </c>
      <c r="L1136" s="87" t="s">
        <v>6113</v>
      </c>
      <c r="M1136" s="89" t="s">
        <v>705</v>
      </c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</row>
    <row r="1137">
      <c r="A1137" s="7">
        <v>1526.0</v>
      </c>
      <c r="B1137" s="7">
        <v>252.0</v>
      </c>
      <c r="C1137" s="405" t="s">
        <v>6114</v>
      </c>
      <c r="D1137" s="89" t="s">
        <v>6115</v>
      </c>
      <c r="E1137" s="89" t="s">
        <v>6116</v>
      </c>
      <c r="F1137" s="89" t="s">
        <v>445</v>
      </c>
      <c r="G1137" s="7" t="s">
        <v>22</v>
      </c>
      <c r="H1137" s="7">
        <v>20.0</v>
      </c>
      <c r="I1137" s="89" t="s">
        <v>232</v>
      </c>
      <c r="J1137" s="274" t="s">
        <v>342</v>
      </c>
      <c r="K1137" s="7">
        <v>4980.0</v>
      </c>
      <c r="L1137" s="87" t="s">
        <v>6117</v>
      </c>
      <c r="M1137" s="89" t="s">
        <v>705</v>
      </c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</row>
    <row r="1138">
      <c r="A1138" s="7">
        <v>1527.0</v>
      </c>
      <c r="B1138" s="7">
        <v>253.0</v>
      </c>
      <c r="C1138" s="405" t="s">
        <v>6118</v>
      </c>
      <c r="D1138" s="89" t="s">
        <v>1913</v>
      </c>
      <c r="E1138" s="89" t="s">
        <v>6119</v>
      </c>
      <c r="F1138" s="89" t="s">
        <v>37</v>
      </c>
      <c r="G1138" s="7" t="s">
        <v>22</v>
      </c>
      <c r="H1138" s="7">
        <v>20.0</v>
      </c>
      <c r="I1138" s="89" t="s">
        <v>275</v>
      </c>
      <c r="J1138" s="274" t="s">
        <v>342</v>
      </c>
      <c r="K1138" s="7">
        <v>4980.0</v>
      </c>
      <c r="L1138" s="87" t="s">
        <v>6120</v>
      </c>
      <c r="M1138" s="89" t="s">
        <v>705</v>
      </c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</row>
    <row r="1139">
      <c r="A1139" s="7">
        <v>1528.0</v>
      </c>
      <c r="B1139" s="7">
        <v>254.0</v>
      </c>
      <c r="C1139" s="405" t="s">
        <v>6121</v>
      </c>
      <c r="D1139" s="89" t="s">
        <v>480</v>
      </c>
      <c r="E1139" s="89" t="s">
        <v>6122</v>
      </c>
      <c r="F1139" s="89" t="s">
        <v>24</v>
      </c>
      <c r="G1139" s="7" t="s">
        <v>22</v>
      </c>
      <c r="H1139" s="7">
        <v>20.0</v>
      </c>
      <c r="I1139" s="89" t="s">
        <v>61</v>
      </c>
      <c r="J1139" s="274" t="s">
        <v>342</v>
      </c>
      <c r="K1139" s="7">
        <v>4980.0</v>
      </c>
      <c r="L1139" s="87" t="s">
        <v>6124</v>
      </c>
      <c r="M1139" s="89" t="s">
        <v>705</v>
      </c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</row>
    <row r="1140">
      <c r="A1140" s="7">
        <v>1529.0</v>
      </c>
      <c r="B1140" s="7">
        <v>255.0</v>
      </c>
      <c r="C1140" s="405" t="s">
        <v>6125</v>
      </c>
      <c r="D1140" s="89" t="s">
        <v>471</v>
      </c>
      <c r="E1140" s="89" t="s">
        <v>440</v>
      </c>
      <c r="F1140" s="89" t="s">
        <v>310</v>
      </c>
      <c r="G1140" s="7" t="s">
        <v>22</v>
      </c>
      <c r="H1140" s="7">
        <v>20.0</v>
      </c>
      <c r="I1140" s="89" t="s">
        <v>232</v>
      </c>
      <c r="J1140" s="274" t="s">
        <v>342</v>
      </c>
      <c r="K1140" s="7">
        <v>4980.0</v>
      </c>
      <c r="L1140" s="87" t="s">
        <v>6126</v>
      </c>
      <c r="M1140" s="89" t="s">
        <v>705</v>
      </c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</row>
    <row r="1141">
      <c r="A1141" s="7">
        <v>1531.0</v>
      </c>
      <c r="B1141" s="7">
        <v>257.0</v>
      </c>
      <c r="C1141" s="405" t="s">
        <v>6128</v>
      </c>
      <c r="D1141" s="89" t="s">
        <v>2214</v>
      </c>
      <c r="E1141" s="89" t="s">
        <v>102</v>
      </c>
      <c r="F1141" s="89" t="s">
        <v>6129</v>
      </c>
      <c r="G1141" s="7" t="s">
        <v>22</v>
      </c>
      <c r="H1141" s="7">
        <v>20.0</v>
      </c>
      <c r="I1141" s="89" t="s">
        <v>6130</v>
      </c>
      <c r="J1141" s="274" t="s">
        <v>342</v>
      </c>
      <c r="K1141" s="7">
        <v>4980.0</v>
      </c>
      <c r="L1141" s="87" t="s">
        <v>6131</v>
      </c>
      <c r="M1141" s="89" t="s">
        <v>705</v>
      </c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</row>
    <row r="1142">
      <c r="A1142" s="7">
        <v>1533.0</v>
      </c>
      <c r="B1142" s="7">
        <v>259.0</v>
      </c>
      <c r="C1142" s="405" t="s">
        <v>6133</v>
      </c>
      <c r="D1142" s="89" t="s">
        <v>650</v>
      </c>
      <c r="E1142" s="89" t="s">
        <v>63</v>
      </c>
      <c r="F1142" s="89" t="s">
        <v>837</v>
      </c>
      <c r="G1142" s="7" t="s">
        <v>22</v>
      </c>
      <c r="H1142" s="7">
        <v>20.0</v>
      </c>
      <c r="I1142" s="89" t="s">
        <v>119</v>
      </c>
      <c r="J1142" s="274" t="s">
        <v>342</v>
      </c>
      <c r="K1142" s="7">
        <v>4980.0</v>
      </c>
      <c r="L1142" s="87" t="s">
        <v>6134</v>
      </c>
      <c r="M1142" s="89" t="s">
        <v>705</v>
      </c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</row>
    <row r="1143">
      <c r="A1143" s="7">
        <v>1534.0</v>
      </c>
      <c r="B1143" s="7">
        <v>260.0</v>
      </c>
      <c r="C1143" s="405" t="s">
        <v>6135</v>
      </c>
      <c r="D1143" s="89" t="s">
        <v>6136</v>
      </c>
      <c r="E1143" s="89" t="s">
        <v>6137</v>
      </c>
      <c r="F1143" s="89" t="s">
        <v>6138</v>
      </c>
      <c r="G1143" s="7" t="s">
        <v>22</v>
      </c>
      <c r="H1143" s="7">
        <v>20.0</v>
      </c>
      <c r="I1143" s="89" t="s">
        <v>6139</v>
      </c>
      <c r="J1143" s="274" t="s">
        <v>342</v>
      </c>
      <c r="K1143" s="7">
        <v>4980.0</v>
      </c>
      <c r="L1143" s="87" t="s">
        <v>6140</v>
      </c>
      <c r="M1143" s="89" t="s">
        <v>705</v>
      </c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</row>
    <row r="1144">
      <c r="A1144" s="7">
        <v>1535.0</v>
      </c>
      <c r="B1144" s="7">
        <v>261.0</v>
      </c>
      <c r="C1144" s="405" t="s">
        <v>6141</v>
      </c>
      <c r="D1144" s="89" t="s">
        <v>6142</v>
      </c>
      <c r="E1144" s="89" t="s">
        <v>5302</v>
      </c>
      <c r="F1144" s="89" t="s">
        <v>6058</v>
      </c>
      <c r="G1144" s="7" t="s">
        <v>22</v>
      </c>
      <c r="H1144" s="7">
        <v>20.0</v>
      </c>
      <c r="I1144" s="89" t="s">
        <v>232</v>
      </c>
      <c r="J1144" s="274" t="s">
        <v>342</v>
      </c>
      <c r="K1144" s="7">
        <v>4980.0</v>
      </c>
      <c r="L1144" s="87" t="s">
        <v>6143</v>
      </c>
      <c r="M1144" s="89" t="s">
        <v>705</v>
      </c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</row>
    <row r="1145">
      <c r="A1145" s="7">
        <v>1536.0</v>
      </c>
      <c r="B1145" s="7">
        <v>262.0</v>
      </c>
      <c r="C1145" s="405" t="s">
        <v>6144</v>
      </c>
      <c r="D1145" s="89" t="s">
        <v>6145</v>
      </c>
      <c r="E1145" s="89" t="s">
        <v>375</v>
      </c>
      <c r="F1145" s="89" t="s">
        <v>6146</v>
      </c>
      <c r="G1145" s="7" t="s">
        <v>22</v>
      </c>
      <c r="H1145" s="7">
        <v>20.0</v>
      </c>
      <c r="I1145" s="89" t="s">
        <v>2201</v>
      </c>
      <c r="J1145" s="274" t="s">
        <v>342</v>
      </c>
      <c r="K1145" s="7">
        <v>4980.0</v>
      </c>
      <c r="L1145" s="87" t="s">
        <v>6147</v>
      </c>
      <c r="M1145" s="89" t="s">
        <v>705</v>
      </c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</row>
    <row r="1146">
      <c r="A1146" s="7">
        <v>1537.0</v>
      </c>
      <c r="B1146" s="7">
        <v>263.0</v>
      </c>
      <c r="C1146" s="405" t="s">
        <v>6148</v>
      </c>
      <c r="D1146" s="89" t="s">
        <v>6149</v>
      </c>
      <c r="E1146" s="89" t="s">
        <v>6150</v>
      </c>
      <c r="F1146" s="89" t="s">
        <v>42</v>
      </c>
      <c r="G1146" s="7" t="s">
        <v>22</v>
      </c>
      <c r="H1146" s="7">
        <v>20.0</v>
      </c>
      <c r="I1146" s="89" t="s">
        <v>275</v>
      </c>
      <c r="J1146" s="274" t="s">
        <v>342</v>
      </c>
      <c r="K1146" s="7">
        <v>4980.0</v>
      </c>
      <c r="L1146" s="87" t="s">
        <v>6151</v>
      </c>
      <c r="M1146" s="89" t="s">
        <v>705</v>
      </c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</row>
    <row r="1147">
      <c r="A1147" s="7">
        <v>1538.0</v>
      </c>
      <c r="B1147" s="7">
        <v>264.0</v>
      </c>
      <c r="C1147" s="405" t="s">
        <v>6152</v>
      </c>
      <c r="D1147" s="89" t="s">
        <v>6153</v>
      </c>
      <c r="E1147" s="89" t="s">
        <v>24</v>
      </c>
      <c r="F1147" s="89" t="s">
        <v>24</v>
      </c>
      <c r="G1147" s="7" t="s">
        <v>22</v>
      </c>
      <c r="H1147" s="7">
        <v>20.0</v>
      </c>
      <c r="I1147" s="89" t="s">
        <v>6154</v>
      </c>
      <c r="J1147" s="274" t="s">
        <v>342</v>
      </c>
      <c r="K1147" s="7">
        <v>4980.0</v>
      </c>
      <c r="L1147" s="87" t="s">
        <v>6155</v>
      </c>
      <c r="M1147" s="89" t="s">
        <v>705</v>
      </c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</row>
    <row r="1148">
      <c r="A1148" s="7">
        <v>1539.0</v>
      </c>
      <c r="B1148" s="7">
        <v>265.0</v>
      </c>
      <c r="C1148" s="405" t="s">
        <v>6156</v>
      </c>
      <c r="D1148" s="89" t="s">
        <v>6157</v>
      </c>
      <c r="E1148" s="89" t="s">
        <v>964</v>
      </c>
      <c r="F1148" s="89" t="s">
        <v>837</v>
      </c>
      <c r="G1148" s="7" t="s">
        <v>22</v>
      </c>
      <c r="H1148" s="7">
        <v>20.0</v>
      </c>
      <c r="I1148" s="89" t="s">
        <v>2201</v>
      </c>
      <c r="J1148" s="274" t="s">
        <v>342</v>
      </c>
      <c r="K1148" s="7">
        <v>4980.0</v>
      </c>
      <c r="L1148" s="87" t="s">
        <v>6158</v>
      </c>
      <c r="M1148" s="89" t="s">
        <v>705</v>
      </c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</row>
    <row r="1149">
      <c r="A1149" s="7">
        <v>1540.0</v>
      </c>
      <c r="B1149" s="7">
        <v>266.0</v>
      </c>
      <c r="C1149" s="405" t="s">
        <v>6159</v>
      </c>
      <c r="D1149" s="89" t="s">
        <v>6160</v>
      </c>
      <c r="E1149" s="89" t="s">
        <v>6161</v>
      </c>
      <c r="F1149" s="89" t="s">
        <v>358</v>
      </c>
      <c r="G1149" s="7" t="s">
        <v>22</v>
      </c>
      <c r="H1149" s="7">
        <v>20.0</v>
      </c>
      <c r="I1149" s="89" t="s">
        <v>275</v>
      </c>
      <c r="J1149" s="274" t="s">
        <v>342</v>
      </c>
      <c r="K1149" s="7">
        <v>4980.0</v>
      </c>
      <c r="L1149" s="87" t="s">
        <v>6162</v>
      </c>
      <c r="M1149" s="89" t="s">
        <v>705</v>
      </c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</row>
    <row r="1150">
      <c r="A1150" s="7">
        <v>1541.0</v>
      </c>
      <c r="B1150" s="7">
        <v>267.0</v>
      </c>
      <c r="C1150" s="405" t="s">
        <v>6163</v>
      </c>
      <c r="D1150" s="89" t="s">
        <v>6164</v>
      </c>
      <c r="E1150" s="89" t="s">
        <v>1425</v>
      </c>
      <c r="F1150" s="89" t="s">
        <v>63</v>
      </c>
      <c r="G1150" s="7" t="s">
        <v>22</v>
      </c>
      <c r="H1150" s="7">
        <v>20.0</v>
      </c>
      <c r="I1150" s="89" t="s">
        <v>741</v>
      </c>
      <c r="J1150" s="274" t="s">
        <v>342</v>
      </c>
      <c r="K1150" s="7">
        <v>4980.0</v>
      </c>
      <c r="L1150" s="87" t="s">
        <v>6165</v>
      </c>
      <c r="M1150" s="89" t="s">
        <v>705</v>
      </c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</row>
    <row r="1151">
      <c r="A1151" s="7">
        <v>1542.0</v>
      </c>
      <c r="B1151" s="7">
        <v>268.0</v>
      </c>
      <c r="C1151" s="405" t="s">
        <v>6166</v>
      </c>
      <c r="D1151" s="89" t="s">
        <v>6167</v>
      </c>
      <c r="E1151" s="89" t="s">
        <v>6168</v>
      </c>
      <c r="F1151" s="89" t="s">
        <v>6169</v>
      </c>
      <c r="G1151" s="7" t="s">
        <v>22</v>
      </c>
      <c r="H1151" s="7">
        <v>20.0</v>
      </c>
      <c r="I1151" s="89" t="s">
        <v>422</v>
      </c>
      <c r="J1151" s="274" t="s">
        <v>342</v>
      </c>
      <c r="K1151" s="7">
        <v>4980.0</v>
      </c>
      <c r="L1151" s="87" t="s">
        <v>6170</v>
      </c>
      <c r="M1151" s="89" t="s">
        <v>705</v>
      </c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</row>
    <row r="1152">
      <c r="A1152" s="6"/>
      <c r="B1152" s="7">
        <v>138.0</v>
      </c>
      <c r="C1152" s="405" t="s">
        <v>6171</v>
      </c>
      <c r="D1152" s="274" t="s">
        <v>397</v>
      </c>
      <c r="E1152" s="274" t="s">
        <v>6172</v>
      </c>
      <c r="F1152" s="274" t="s">
        <v>6173</v>
      </c>
      <c r="G1152" s="7" t="s">
        <v>22</v>
      </c>
      <c r="H1152" s="7">
        <v>18.0</v>
      </c>
      <c r="I1152" s="89" t="s">
        <v>412</v>
      </c>
      <c r="J1152" s="274" t="s">
        <v>355</v>
      </c>
      <c r="K1152" s="7">
        <v>4980.0</v>
      </c>
      <c r="L1152" s="108" t="s">
        <v>6174</v>
      </c>
      <c r="M1152" s="89" t="s">
        <v>705</v>
      </c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</row>
    <row r="1153">
      <c r="A1153" s="6"/>
      <c r="B1153" s="6"/>
      <c r="C1153" s="44"/>
      <c r="D1153" s="45"/>
      <c r="E1153" s="45"/>
      <c r="F1153" s="45"/>
      <c r="G1153" s="46"/>
      <c r="H1153" s="46"/>
      <c r="I1153" s="47"/>
      <c r="J1153" s="45"/>
      <c r="K1153" s="213">
        <f>SUM(K997:K1152)</f>
        <v>776880</v>
      </c>
      <c r="L1153" s="14"/>
      <c r="M1153" s="47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</row>
  </sheetData>
  <hyperlinks>
    <hyperlink r:id="rId1" ref="L2"/>
    <hyperlink r:id="rId2" ref="L3"/>
    <hyperlink r:id="rId3" ref="L4"/>
    <hyperlink r:id="rId4" ref="L5"/>
    <hyperlink r:id="rId5" ref="L7"/>
    <hyperlink r:id="rId6" ref="L8"/>
    <hyperlink r:id="rId7" ref="L9"/>
    <hyperlink r:id="rId8" ref="L11"/>
    <hyperlink r:id="rId9" ref="L12"/>
    <hyperlink r:id="rId10" ref="L13"/>
    <hyperlink r:id="rId11" ref="L14"/>
    <hyperlink r:id="rId12" ref="L15"/>
    <hyperlink r:id="rId13" ref="L16"/>
    <hyperlink r:id="rId14" ref="L17"/>
    <hyperlink r:id="rId15" ref="L18"/>
    <hyperlink r:id="rId16" ref="L19"/>
    <hyperlink r:id="rId17" ref="L20"/>
    <hyperlink r:id="rId18" ref="C69"/>
    <hyperlink r:id="rId19" ref="L196"/>
    <hyperlink r:id="rId20" ref="L226"/>
    <hyperlink r:id="rId21" ref="L229"/>
    <hyperlink r:id="rId22" ref="L230"/>
    <hyperlink r:id="rId23" ref="L233"/>
    <hyperlink r:id="rId24" ref="L235"/>
    <hyperlink r:id="rId25" ref="L236"/>
    <hyperlink r:id="rId26" ref="L237"/>
    <hyperlink r:id="rId27" ref="L239"/>
    <hyperlink r:id="rId28" ref="L240"/>
    <hyperlink r:id="rId29" ref="L248"/>
    <hyperlink r:id="rId30" ref="L261"/>
    <hyperlink r:id="rId31" ref="L283"/>
    <hyperlink r:id="rId32" ref="L345"/>
    <hyperlink r:id="rId33" ref="L398"/>
    <hyperlink r:id="rId34" ref="L406"/>
    <hyperlink r:id="rId35" ref="L413"/>
    <hyperlink r:id="rId36" ref="L421"/>
    <hyperlink r:id="rId37" ref="L422"/>
    <hyperlink r:id="rId38" ref="L423"/>
    <hyperlink r:id="rId39" ref="L424"/>
    <hyperlink r:id="rId40" ref="L425"/>
    <hyperlink r:id="rId41" ref="L426"/>
    <hyperlink r:id="rId42" ref="L427"/>
    <hyperlink r:id="rId43" ref="L428"/>
    <hyperlink r:id="rId44" ref="L429"/>
    <hyperlink r:id="rId45" ref="L430"/>
    <hyperlink r:id="rId46" ref="L431"/>
    <hyperlink r:id="rId47" ref="L432"/>
    <hyperlink r:id="rId48" ref="L433"/>
    <hyperlink r:id="rId49" ref="L434"/>
    <hyperlink r:id="rId50" ref="L436"/>
    <hyperlink r:id="rId51" ref="L510"/>
    <hyperlink r:id="rId52" ref="L528"/>
    <hyperlink r:id="rId53" ref="L549"/>
    <hyperlink r:id="rId54" ref="L565"/>
    <hyperlink r:id="rId55" ref="L599"/>
    <hyperlink r:id="rId56" ref="L655"/>
    <hyperlink r:id="rId57" ref="L657"/>
    <hyperlink r:id="rId58" ref="L659"/>
    <hyperlink r:id="rId59" ref="L662"/>
    <hyperlink r:id="rId60" ref="L693"/>
    <hyperlink r:id="rId61" ref="L706"/>
    <hyperlink r:id="rId62" ref="L721"/>
    <hyperlink r:id="rId63" ref="L722"/>
    <hyperlink r:id="rId64" ref="L730"/>
    <hyperlink r:id="rId65" ref="L738"/>
    <hyperlink r:id="rId66" ref="L743"/>
    <hyperlink r:id="rId67" ref="L758"/>
    <hyperlink r:id="rId68" ref="L759"/>
    <hyperlink r:id="rId69" ref="L769"/>
    <hyperlink r:id="rId70" ref="L797"/>
    <hyperlink r:id="rId71" ref="L934"/>
    <hyperlink r:id="rId72" ref="L936"/>
    <hyperlink r:id="rId73" ref="L940"/>
    <hyperlink r:id="rId74" ref="L943"/>
    <hyperlink r:id="rId75" ref="L945"/>
    <hyperlink r:id="rId76" ref="L946"/>
    <hyperlink r:id="rId77" ref="L947"/>
    <hyperlink r:id="rId78" ref="L949"/>
    <hyperlink r:id="rId79" ref="L950"/>
    <hyperlink r:id="rId80" ref="L951"/>
    <hyperlink r:id="rId81" ref="L954"/>
    <hyperlink r:id="rId82" ref="L955"/>
    <hyperlink r:id="rId83" ref="L956"/>
    <hyperlink r:id="rId84" ref="L957"/>
    <hyperlink r:id="rId85" ref="L992"/>
    <hyperlink r:id="rId86" ref="L1081"/>
  </hyperlinks>
  <printOptions/>
  <pageMargins bottom="0.75" footer="0.0" header="0.0" left="0.7" right="0.7" top="0.75"/>
  <pageSetup orientation="landscape"/>
  <drawing r:id="rId87"/>
</worksheet>
</file>