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irlopez\Desktop\"/>
    </mc:Choice>
  </mc:AlternateContent>
  <bookViews>
    <workbookView xWindow="0" yWindow="465" windowWidth="51195" windowHeight="26940" tabRatio="500" firstSheet="4" activeTab="10"/>
  </bookViews>
  <sheets>
    <sheet name="Arquitectura" sheetId="16" r:id="rId1"/>
    <sheet name="Ciencias de la Salud" sheetId="15" r:id="rId2"/>
    <sheet name="DAFI" sheetId="14" r:id="rId3"/>
    <sheet name="Comunicación" sheetId="4" r:id="rId4"/>
    <sheet name="Derecho" sheetId="6" r:id="rId5"/>
    <sheet name="Deportes" sheetId="7" r:id="rId6"/>
    <sheet name="Diseño" sheetId="8" r:id="rId7"/>
    <sheet name="Estudios Globales" sheetId="9" r:id="rId8"/>
    <sheet name="Ingeniería" sheetId="10" r:id="rId9"/>
    <sheet name="Psicología" sheetId="11" r:id="rId10"/>
    <sheet name="Turismo y Gastronomía" sheetId="12" r:id="rId11"/>
  </sheets>
  <definedNames>
    <definedName name="_xlnm._FilterDatabase" localSheetId="1" hidden="1">'Ciencias de la Salud'!$A$4:$I$261</definedName>
    <definedName name="_xlnm._FilterDatabase" localSheetId="2" hidden="1">DAFI!$A$4:$F$187</definedName>
    <definedName name="_xlnm._FilterDatabase" localSheetId="7" hidden="1">'Estudios Globales'!$A$4:$G$25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3" i="14" l="1"/>
  <c r="E194" i="14"/>
  <c r="E198" i="14"/>
  <c r="E199" i="14"/>
  <c r="E203" i="14"/>
  <c r="E204" i="14"/>
  <c r="E218" i="14"/>
  <c r="E219" i="14"/>
  <c r="E223" i="14"/>
  <c r="E224" i="14"/>
  <c r="E228" i="14"/>
  <c r="E229" i="14"/>
  <c r="E233" i="14"/>
  <c r="E238" i="14"/>
  <c r="E243" i="14"/>
  <c r="E36" i="12"/>
  <c r="E31" i="12"/>
  <c r="E21" i="12"/>
  <c r="E49" i="11"/>
  <c r="E44" i="11"/>
  <c r="E39" i="11"/>
  <c r="E35" i="11"/>
  <c r="E34" i="11"/>
  <c r="E30" i="11"/>
  <c r="E29" i="11"/>
  <c r="E26" i="10"/>
  <c r="E22" i="10"/>
  <c r="E21" i="10"/>
  <c r="E45" i="8"/>
  <c r="E35" i="8"/>
  <c r="E30" i="8"/>
  <c r="E25" i="8"/>
  <c r="E9" i="7"/>
  <c r="F11" i="6"/>
</calcChain>
</file>

<file path=xl/sharedStrings.xml><?xml version="1.0" encoding="utf-8"?>
<sst xmlns="http://schemas.openxmlformats.org/spreadsheetml/2006/main" count="4366" uniqueCount="742">
  <si>
    <t>Arquitectura</t>
  </si>
  <si>
    <t>Fundamentos de estructuras</t>
  </si>
  <si>
    <t>Estructuras de mamposterias</t>
  </si>
  <si>
    <t>Estructuras concreto reforzado</t>
  </si>
  <si>
    <t>Edificación básica</t>
  </si>
  <si>
    <t>Edificación avanzada</t>
  </si>
  <si>
    <t>Listado para el Control de los Cursos</t>
  </si>
  <si>
    <t>Anatomía</t>
  </si>
  <si>
    <t>Anatomía Clínica</t>
  </si>
  <si>
    <t>Bases biológicas de enfermedad</t>
  </si>
  <si>
    <t>Bioestadística</t>
  </si>
  <si>
    <t>EXAMENES COLEGIADOS 201760</t>
  </si>
  <si>
    <t>Biofísica</t>
  </si>
  <si>
    <t>Biología celular</t>
  </si>
  <si>
    <t>Campus (NORTE / SUR)</t>
  </si>
  <si>
    <t>Biología del cáncer</t>
  </si>
  <si>
    <t>Biología del Desarrollo</t>
  </si>
  <si>
    <t>Programa</t>
  </si>
  <si>
    <t>Biología general</t>
  </si>
  <si>
    <t>Nombre de la Asignatura</t>
  </si>
  <si>
    <t>Clave(s) de la Asignatura</t>
  </si>
  <si>
    <t>NRC's del Master
 programado</t>
  </si>
  <si>
    <t>Nombre del profesor que imparte la asignatura</t>
  </si>
  <si>
    <t>No. Alumnos</t>
  </si>
  <si>
    <t>PROMEDIO</t>
  </si>
  <si>
    <t>Biología molecular</t>
  </si>
  <si>
    <t>Bioquímica</t>
  </si>
  <si>
    <t>Calidad en salud</t>
  </si>
  <si>
    <t>Comunicación médico paciente</t>
  </si>
  <si>
    <t>Ecología humana</t>
  </si>
  <si>
    <t>Norte</t>
  </si>
  <si>
    <t>Endonutrición</t>
  </si>
  <si>
    <t>Epidemiología y Salud Pública</t>
  </si>
  <si>
    <t>Médico Cirujano</t>
  </si>
  <si>
    <t>Fisiología Celular</t>
  </si>
  <si>
    <t>Fisiología General</t>
  </si>
  <si>
    <t>SLD1301</t>
  </si>
  <si>
    <t>Genética Clínica</t>
  </si>
  <si>
    <t>Genómica y proteómica</t>
  </si>
  <si>
    <t>Geriatría</t>
  </si>
  <si>
    <t>Histología</t>
  </si>
  <si>
    <t>Historia Clínica</t>
  </si>
  <si>
    <t>Historia y Filosofía de la medicina</t>
  </si>
  <si>
    <t>Natan Sarue Saed</t>
  </si>
  <si>
    <t>Inmunología</t>
  </si>
  <si>
    <t>Legislación en salud</t>
  </si>
  <si>
    <t>Medicina Interna</t>
  </si>
  <si>
    <t>Patología Quirúrgica</t>
  </si>
  <si>
    <t>Terapéutica Farmacológica</t>
  </si>
  <si>
    <t>Terapéutica quirúrgica</t>
  </si>
  <si>
    <t>ARQ1302</t>
  </si>
  <si>
    <t>Benitez Barajas Luis Jorge</t>
  </si>
  <si>
    <t>4.6</t>
  </si>
  <si>
    <t>4.9</t>
  </si>
  <si>
    <t>Sur</t>
  </si>
  <si>
    <t>Avendaño Pradel Rafael</t>
  </si>
  <si>
    <t>Menéndez Arzac Rodrigo Antonio</t>
  </si>
  <si>
    <t>6.0</t>
  </si>
  <si>
    <t>Mercadotecnia integral</t>
  </si>
  <si>
    <t>Comunicación organizacional</t>
  </si>
  <si>
    <t>Evolución del Pensamiento de la Comunicación y la Industria del entretenimiento</t>
  </si>
  <si>
    <t>Tradiciones de la Comunicación y el entretenimiento en Norteamérica</t>
  </si>
  <si>
    <t>Administración de negocios de entretenimiento</t>
  </si>
  <si>
    <t>Fundamentos estructuras</t>
  </si>
  <si>
    <t>Desarrollo de la industria del entretenimiento en México</t>
  </si>
  <si>
    <t>Zárate Noble Vicente Francisco</t>
  </si>
  <si>
    <t>Salazar Ortiz Adán Jesús</t>
  </si>
  <si>
    <t>DAFI</t>
  </si>
  <si>
    <t>5.5</t>
  </si>
  <si>
    <t>ARQ2304</t>
  </si>
  <si>
    <t>Aparicio Basurto Carlos Manuel</t>
  </si>
  <si>
    <t>7.4</t>
  </si>
  <si>
    <t>7.5</t>
  </si>
  <si>
    <t>Muñoz Salinas Francisco</t>
  </si>
  <si>
    <t>6.5</t>
  </si>
  <si>
    <t>7.1</t>
  </si>
  <si>
    <t>Estructuras mampostería</t>
  </si>
  <si>
    <t>Velázquez Arestegui Daniela</t>
  </si>
  <si>
    <t>20825,20930</t>
  </si>
  <si>
    <t>6.3</t>
  </si>
  <si>
    <t>Estructuras de concreto reforzado</t>
  </si>
  <si>
    <t>ARQ2212</t>
  </si>
  <si>
    <t>5.7</t>
  </si>
  <si>
    <t>ARQ2303</t>
  </si>
  <si>
    <t>MED1301</t>
  </si>
  <si>
    <t>Vázquez González Alfonso</t>
  </si>
  <si>
    <t>Ser Universitario (Base 3)</t>
  </si>
  <si>
    <t>Sánchez Aragón Alejandro</t>
  </si>
  <si>
    <t>Ética (Base)</t>
  </si>
  <si>
    <t>Ética (Base 2)</t>
  </si>
  <si>
    <t>5.9</t>
  </si>
  <si>
    <t>Barreiro Perera Octavio Alberto</t>
  </si>
  <si>
    <t>Juan Pablo Po</t>
  </si>
  <si>
    <t>MED2206</t>
  </si>
  <si>
    <t>Cabrera Arroyo Carlos Gustavo</t>
  </si>
  <si>
    <t>Gómez Mont Landerreche Juan Gabino</t>
  </si>
  <si>
    <t>Liderazgo</t>
  </si>
  <si>
    <t>Ramirez Gallego Guillermo</t>
  </si>
  <si>
    <t>Gallardo De las Peñas María</t>
  </si>
  <si>
    <t>Estrada Villanueva Jose Manuel</t>
  </si>
  <si>
    <t>Plata Ortega Ivonne</t>
  </si>
  <si>
    <t>7.2</t>
  </si>
  <si>
    <t>Martínez Chavolla José Edgar</t>
  </si>
  <si>
    <t>Derecho</t>
  </si>
  <si>
    <t>6.9</t>
  </si>
  <si>
    <t>Teoría del Delito</t>
  </si>
  <si>
    <t>Navarro Pérez Ricardo</t>
  </si>
  <si>
    <t>Edificación media</t>
  </si>
  <si>
    <t>ARQ2210</t>
  </si>
  <si>
    <t>Haro Vergara Guillermo Miguel</t>
  </si>
  <si>
    <t>6.6</t>
  </si>
  <si>
    <t>Fundamentos de la Actividad Física y el Deporte</t>
  </si>
  <si>
    <t>Muñoz Solis Iván</t>
  </si>
  <si>
    <t>SLD1303</t>
  </si>
  <si>
    <t>6.4</t>
  </si>
  <si>
    <t>Huerta Rivas Alejandra Guadalupe</t>
  </si>
  <si>
    <t>ARQ2211</t>
  </si>
  <si>
    <t>Fundamentos del diseño</t>
  </si>
  <si>
    <t>Mendoza Aguilar Luis Enrique</t>
  </si>
  <si>
    <t>Proyectos de comunicación visual</t>
  </si>
  <si>
    <t>Ramos López Aram Isai</t>
  </si>
  <si>
    <t>Historia del diseño</t>
  </si>
  <si>
    <t>Diseño Industrial</t>
  </si>
  <si>
    <t>Materiales y procesos productivos III</t>
  </si>
  <si>
    <t>Gutiérrez Salazar María del Pilar</t>
  </si>
  <si>
    <t>7.0</t>
  </si>
  <si>
    <t>Fundamentos de estrucuras</t>
  </si>
  <si>
    <t>Dibujo Geométrico avanzado</t>
  </si>
  <si>
    <t>Cuevas Ramos Daniel</t>
  </si>
  <si>
    <t>Ingeniería</t>
  </si>
  <si>
    <t>Matemáticas Básicas ING y BIOT</t>
  </si>
  <si>
    <t>León Hamui Balas</t>
  </si>
  <si>
    <t>TIEMPO PROMEDIO (MINUTOS)</t>
  </si>
  <si>
    <t>Psicología</t>
  </si>
  <si>
    <t>Bases Biológicas de la Conducta</t>
  </si>
  <si>
    <t>SLD1304</t>
  </si>
  <si>
    <t>Razgado Hernández Luis Fernando</t>
  </si>
  <si>
    <t>PUNTUACIÓN PROMEDIO</t>
  </si>
  <si>
    <t>ALUMNOS INSCRITOS</t>
  </si>
  <si>
    <t>PRESENTARON</t>
  </si>
  <si>
    <t>CURSOS</t>
  </si>
  <si>
    <t>NORTE</t>
  </si>
  <si>
    <t>Fragoso Trejo Hector Manuel</t>
  </si>
  <si>
    <t>00.45 min</t>
  </si>
  <si>
    <t>Matos Martinez Mario</t>
  </si>
  <si>
    <t>SLD1305</t>
  </si>
  <si>
    <t>Martínez Maldonado Alejandra</t>
  </si>
  <si>
    <t>Barrera Villa Zevallos Héctor</t>
  </si>
  <si>
    <t>Acosta García Jacqueline Ivette</t>
  </si>
  <si>
    <t>Gil Zuñiga Maria Teresa Victoria</t>
  </si>
  <si>
    <t>Sensopercepción</t>
  </si>
  <si>
    <t>Maria Teresa Araiza Hoyos</t>
  </si>
  <si>
    <t>Aprendizaje y memoria</t>
  </si>
  <si>
    <t>Cognición, motivación y emoción</t>
  </si>
  <si>
    <t>Taller de técnicas de entrevista</t>
  </si>
  <si>
    <t>Marco Antonio Morquecho León</t>
  </si>
  <si>
    <t>Economía política internacional</t>
  </si>
  <si>
    <t>Estructura del Estado mexicano para internacionalistas</t>
  </si>
  <si>
    <t>MED2207</t>
  </si>
  <si>
    <t>Felix Castro Jose Marcos</t>
  </si>
  <si>
    <t>Oliva Posada Juan Carlos</t>
  </si>
  <si>
    <t>5.0</t>
  </si>
  <si>
    <t>Geoeconomía y geopolítica</t>
  </si>
  <si>
    <t>Organismos internacionales</t>
  </si>
  <si>
    <t>Política exterior de México II</t>
  </si>
  <si>
    <t>Torres Flores Jorge Carlos</t>
  </si>
  <si>
    <t>SUR</t>
  </si>
  <si>
    <t>Cano Cancela Santiago Alejandro</t>
  </si>
  <si>
    <t>Connie Zuratzi Deneken Hernandez</t>
  </si>
  <si>
    <t>Sistema internacional</t>
  </si>
  <si>
    <t>Capurso García Marino Antonio</t>
  </si>
  <si>
    <t>Teorías Contemporáneas</t>
  </si>
  <si>
    <t>MED1302</t>
  </si>
  <si>
    <t>Martínez García David Israel</t>
  </si>
  <si>
    <t>00.49 min</t>
  </si>
  <si>
    <t>Fernández Hernández Liliana</t>
  </si>
  <si>
    <t>Historia de las RRII I</t>
  </si>
  <si>
    <t>Fundamentos de Derecho Internacional Público</t>
  </si>
  <si>
    <t>Cervera Gaviria Marivi</t>
  </si>
  <si>
    <t>MED2208</t>
  </si>
  <si>
    <t>Carreto Chavez German</t>
  </si>
  <si>
    <t>BIOT1303</t>
  </si>
  <si>
    <t>Cruz Martínez María Yolanda</t>
  </si>
  <si>
    <t>Estadística Descriptiva</t>
  </si>
  <si>
    <t>Química de los alimentos</t>
  </si>
  <si>
    <t>Fisicoquímica gastronomía</t>
  </si>
  <si>
    <t>Cultura gastronómica Mexico</t>
  </si>
  <si>
    <t>Introducción ind hospitalidad</t>
  </si>
  <si>
    <t>García Aguilar Teresa Concepción</t>
  </si>
  <si>
    <t>MED1303</t>
  </si>
  <si>
    <t>Valderrabano Ortíz Estela</t>
  </si>
  <si>
    <t>Filio Rodríguez Georgina del Carmen</t>
  </si>
  <si>
    <t>Sánchez Serrano Sinthia Lizbeth</t>
  </si>
  <si>
    <t>Alatorre Tavera Brenda Edith</t>
  </si>
  <si>
    <t>SLD1306</t>
  </si>
  <si>
    <t>Barrera Escorcia Eduardo</t>
  </si>
  <si>
    <t>Islas Murguia Laura Lucrecia</t>
  </si>
  <si>
    <t>Martínez Espinosa Rodrigo</t>
  </si>
  <si>
    <t>SLD2203</t>
  </si>
  <si>
    <t>Flores Espinosa Luz Maria</t>
  </si>
  <si>
    <t>Robles Espinosa Luis Alfonso</t>
  </si>
  <si>
    <t>Kaysser Espinosa María Mireya</t>
  </si>
  <si>
    <t>Matamoros Gomez Victor Arturo</t>
  </si>
  <si>
    <t>Iñaki Villanueva</t>
  </si>
  <si>
    <t>MED1304</t>
  </si>
  <si>
    <t>Barreto Trujano Enrique Javier</t>
  </si>
  <si>
    <t>Vudoyra Rosales María Amparo Beatríz</t>
  </si>
  <si>
    <t>Greene Gondi Ana</t>
  </si>
  <si>
    <t>Gutierrez Perez Marìa</t>
  </si>
  <si>
    <t>SLD2304</t>
  </si>
  <si>
    <t>Mora Guevara José Luis</t>
  </si>
  <si>
    <t>Estructuras de mampostería</t>
  </si>
  <si>
    <t>Oliva Ramírez Jacqueline Liszeth</t>
  </si>
  <si>
    <t>Serna Velázquez Juan Manuel</t>
  </si>
  <si>
    <t>Vázquez Campuzano Roberto</t>
  </si>
  <si>
    <t>MED2215</t>
  </si>
  <si>
    <t xml:space="preserve">27 min </t>
  </si>
  <si>
    <t>Diaz-Pizarro Graf Jose Ignacio</t>
  </si>
  <si>
    <t>Bricard González Marthe Alice C.</t>
  </si>
  <si>
    <t>Gómez Santa Maria Olga Alejandra</t>
  </si>
  <si>
    <t>33 min</t>
  </si>
  <si>
    <t>SLD1308</t>
  </si>
  <si>
    <t>0.27 min</t>
  </si>
  <si>
    <t xml:space="preserve">00.44 min </t>
  </si>
  <si>
    <t>Nieto Vera Rossana</t>
  </si>
  <si>
    <t>Del Valle Flores Roberto</t>
  </si>
  <si>
    <t xml:space="preserve">00.45 min </t>
  </si>
  <si>
    <t>Del Campo Ortega Rodolfo</t>
  </si>
  <si>
    <t>MED1313</t>
  </si>
  <si>
    <t>Arechavala Medina Ligia Alejandra</t>
  </si>
  <si>
    <t>1.00 hora</t>
  </si>
  <si>
    <t xml:space="preserve">00.23 min </t>
  </si>
  <si>
    <t xml:space="preserve">00.48 min </t>
  </si>
  <si>
    <t>Gomez Samano Miguel Angel</t>
  </si>
  <si>
    <t>Morquecho León Marco Antonio</t>
  </si>
  <si>
    <t>SLD1307</t>
  </si>
  <si>
    <t>Alatorre Pérez Alberto</t>
  </si>
  <si>
    <t xml:space="preserve">00.47 min </t>
  </si>
  <si>
    <t>Weber Álvarez Pablo</t>
  </si>
  <si>
    <t>Dávila Mendoza Rene</t>
  </si>
  <si>
    <t xml:space="preserve">:( </t>
  </si>
  <si>
    <t>SLD2207</t>
  </si>
  <si>
    <t>21264, 20870</t>
  </si>
  <si>
    <t>Parra Laca Begoña</t>
  </si>
  <si>
    <t>20890, 21270</t>
  </si>
  <si>
    <t>SLD2248</t>
  </si>
  <si>
    <t>Mizrahi Sacal Esther</t>
  </si>
  <si>
    <t>Cortes González Luz Vianney</t>
  </si>
  <si>
    <t>Márquez Gutiérrez Miguel Arturo</t>
  </si>
  <si>
    <t>De Robles Wong Ximena Fariba</t>
  </si>
  <si>
    <t>SLD2305</t>
  </si>
  <si>
    <t>Taragano Viviana Marcela</t>
  </si>
  <si>
    <t>SLD2305/SLD2209</t>
  </si>
  <si>
    <t>Talavera Paulin Moisés</t>
  </si>
  <si>
    <t>Nahmad Bensusan Marcos</t>
  </si>
  <si>
    <t>SLD2209</t>
  </si>
  <si>
    <t>SLD2210</t>
  </si>
  <si>
    <t>Pérez Zea Ángelina</t>
  </si>
  <si>
    <t>Morales Razo Dolores PATRICIA</t>
  </si>
  <si>
    <t>Rivera Sánchez José de Jesús</t>
  </si>
  <si>
    <t>García Lorenzo</t>
  </si>
  <si>
    <t>Gutiérrez Hernández Laura Concepción</t>
  </si>
  <si>
    <t>Perez Zepeda Mario Ulises</t>
  </si>
  <si>
    <t>Sanchez Vazquez Sandra Itzel</t>
  </si>
  <si>
    <t>Pacheco Pacheco Jonny</t>
  </si>
  <si>
    <t>MED1305</t>
  </si>
  <si>
    <t>Gutiérrez Meza Juan Manuel</t>
  </si>
  <si>
    <t>Anaya Martínez Verónica</t>
  </si>
  <si>
    <t>Baena Ocampo Leticia del Carmen</t>
  </si>
  <si>
    <t>Gallegos Garza Adriana Cecilia</t>
  </si>
  <si>
    <t>MED2305</t>
  </si>
  <si>
    <t>Díaz Barriga Ochoa Daniel</t>
  </si>
  <si>
    <t>MED2217</t>
  </si>
  <si>
    <t>Herrera Bastida Edgar Israel</t>
  </si>
  <si>
    <t>Soroa Ruiz Felix Francisco</t>
  </si>
  <si>
    <t>MED2217 / MED2305</t>
  </si>
  <si>
    <t>Gómez Cruz José Miguel Emiliano</t>
  </si>
  <si>
    <t>Ancona Llanas Ximena</t>
  </si>
  <si>
    <t>Ancona  Llanas Ximena</t>
  </si>
  <si>
    <t>Promedio</t>
  </si>
  <si>
    <t>Rizzo Fuentes Carlofredo</t>
  </si>
  <si>
    <t>FIL2228</t>
  </si>
  <si>
    <t>Moreno Palacios Jorge</t>
  </si>
  <si>
    <t>Bautista Ramírez Rafael</t>
  </si>
  <si>
    <t>Rivas Calderon Victor Hugo</t>
  </si>
  <si>
    <t>SLD2211</t>
  </si>
  <si>
    <t>SLD2306</t>
  </si>
  <si>
    <t xml:space="preserve">Comunicación </t>
  </si>
  <si>
    <t>MER2310</t>
  </si>
  <si>
    <t>Ibarra Arias Jose Juan ANTONIO</t>
  </si>
  <si>
    <t>SLD2306/ SLD2211</t>
  </si>
  <si>
    <t>20864,21262</t>
  </si>
  <si>
    <t>Ramos Canales Elisa Del Socorro</t>
  </si>
  <si>
    <t>Badillo Tenorio Rocio Elizabeth</t>
  </si>
  <si>
    <t>20887,21268</t>
  </si>
  <si>
    <t>DER3256</t>
  </si>
  <si>
    <t>Navarro Reynoso Francisco Pascual</t>
  </si>
  <si>
    <t>Siles Vega Noemí del Carmen</t>
  </si>
  <si>
    <t>Zarate Noble Vicente Francisco</t>
  </si>
  <si>
    <t>Ser Universitario</t>
  </si>
  <si>
    <t>HUM 1303</t>
  </si>
  <si>
    <t>Covarrubias Martiñón Allan Christian</t>
  </si>
  <si>
    <t>SLD2213</t>
  </si>
  <si>
    <t>Huerta Romero Edith Alejandra</t>
  </si>
  <si>
    <t>Álvarez Mata José Miguel</t>
  </si>
  <si>
    <t>Camacho Aguilera Jaime</t>
  </si>
  <si>
    <t>6.7</t>
  </si>
  <si>
    <t>León Pedroza José Israel</t>
  </si>
  <si>
    <t>Carvallo Thome Anna Paola</t>
  </si>
  <si>
    <t>SLD2277</t>
  </si>
  <si>
    <t>Azcoitia Moraila Fernando</t>
  </si>
  <si>
    <t>Hernandez Marroquin Juan Carlos</t>
  </si>
  <si>
    <t>Renjel García Luis Raúl</t>
  </si>
  <si>
    <t>Domínguez Pallach Anna Carolina</t>
  </si>
  <si>
    <t>6.8</t>
  </si>
  <si>
    <t>Lopez Romero Sandra Cecilia</t>
  </si>
  <si>
    <t>Temas selectos ciencia y cult (Patología Quirúrgica)</t>
  </si>
  <si>
    <t>CUL2216</t>
  </si>
  <si>
    <t>Sarue Saed Natan</t>
  </si>
  <si>
    <t>Ruíz Méndez Alberto Fernando</t>
  </si>
  <si>
    <t>MED2218</t>
  </si>
  <si>
    <t>13200, 15118</t>
  </si>
  <si>
    <t>Aguilar Reynoso Rafael Ignacio</t>
  </si>
  <si>
    <t>Pedraza Mendoza Isidro</t>
  </si>
  <si>
    <t>Mancini García Moisés</t>
  </si>
  <si>
    <t>Ahumada Cervantes Juana Esther</t>
  </si>
  <si>
    <t>7.3</t>
  </si>
  <si>
    <t>13208, 15050</t>
  </si>
  <si>
    <t>Ponce López María Teresa</t>
  </si>
  <si>
    <t>Elizondo Zuckermann Jaime</t>
  </si>
  <si>
    <t>Hernández Alvarado Karla Alejandra</t>
  </si>
  <si>
    <t>Sarmiento Arguello Lina Andrea</t>
  </si>
  <si>
    <t>Rubio Jiménez Lucila</t>
  </si>
  <si>
    <t>Lopez Acosta Mireya</t>
  </si>
  <si>
    <t>13202, 15049</t>
  </si>
  <si>
    <t>Esqueda Acton Ruben</t>
  </si>
  <si>
    <t>Cabrera Espinosa Victor Hugo</t>
  </si>
  <si>
    <t>Baltazar López Jiménez</t>
  </si>
  <si>
    <t>Christian Daniel Rojas López</t>
  </si>
  <si>
    <t>Mariano Robles Reyes</t>
  </si>
  <si>
    <t>Teresa Sierra González</t>
  </si>
  <si>
    <t>García Schinkel Claudia</t>
  </si>
  <si>
    <t>7.8</t>
  </si>
  <si>
    <t>13224, 15054</t>
  </si>
  <si>
    <t>Du Pond Coblentz Diana</t>
  </si>
  <si>
    <t>20597,20602,21281</t>
  </si>
  <si>
    <t>García Valdes Daniel Jonathan</t>
  </si>
  <si>
    <t>7.6</t>
  </si>
  <si>
    <t>7.9</t>
  </si>
  <si>
    <t>Franco Solis Gaspar</t>
  </si>
  <si>
    <t>Cabrera Vargas Ma. De Lourdes</t>
  </si>
  <si>
    <t>Avila Pérez Salvador Javier</t>
  </si>
  <si>
    <t>Torres Bardales Marleny</t>
  </si>
  <si>
    <t>De Robina Duhart Pablo</t>
  </si>
  <si>
    <t>COM1301</t>
  </si>
  <si>
    <t>Sanchez Uribe Clemente</t>
  </si>
  <si>
    <t>Comunicación Organizacional</t>
  </si>
  <si>
    <t>20555,20599</t>
  </si>
  <si>
    <t>Liy Salmerón Gustavo</t>
  </si>
  <si>
    <t>MED2219</t>
  </si>
  <si>
    <t>Pulido Cejudo Abraham</t>
  </si>
  <si>
    <t>Álvarez Valero Ignacio Gustavo</t>
  </si>
  <si>
    <t>Francisco Manuel Lorenzo</t>
  </si>
  <si>
    <t>COM1305</t>
  </si>
  <si>
    <t>Vilalta Perdomo Cristina María</t>
  </si>
  <si>
    <t>Ruy-Díaz Reynoso José Antonio Sergio</t>
  </si>
  <si>
    <t>Lara Sánchez Daniel</t>
  </si>
  <si>
    <t>Wellman Wollenstein Ricardo</t>
  </si>
  <si>
    <t>Portas Ruíz Eduardo</t>
  </si>
  <si>
    <t>Nájera Rodríguez Ivan Alberto</t>
  </si>
  <si>
    <t>Trejo Maya Francisco</t>
  </si>
  <si>
    <t>Juan Carlos Padilla</t>
  </si>
  <si>
    <t>20519,20601</t>
  </si>
  <si>
    <t xml:space="preserve">Tradiciones de la Comunicación y el entretenimiento en Norteamérica
</t>
  </si>
  <si>
    <t>COM1310</t>
  </si>
  <si>
    <t>Arroyo Cuevas Alejandra Patricia</t>
  </si>
  <si>
    <t>Hernández Mejía José Antonio</t>
  </si>
  <si>
    <t>8.2</t>
  </si>
  <si>
    <t>Pallach Álvarez Ana Rosa</t>
  </si>
  <si>
    <t>Gutiérrez Lozano Carlos</t>
  </si>
  <si>
    <t>6.1</t>
  </si>
  <si>
    <t>Chávez Aviña Mónica</t>
  </si>
  <si>
    <t>6.2</t>
  </si>
  <si>
    <t>Concepción González Esteva</t>
  </si>
  <si>
    <t>Persona y Sentido de Vida</t>
  </si>
  <si>
    <t>HUM1302</t>
  </si>
  <si>
    <t>10722, 14748</t>
  </si>
  <si>
    <t>Aldrette Elizondo Antonio De Jesús</t>
  </si>
  <si>
    <t>10706, 14981</t>
  </si>
  <si>
    <t>Moya Gómez Verea Isabel</t>
  </si>
  <si>
    <t>10718, 14754</t>
  </si>
  <si>
    <t>10719, 14907</t>
  </si>
  <si>
    <t>10703, 14752</t>
  </si>
  <si>
    <t>Curiel Alcocer María Cecilia</t>
  </si>
  <si>
    <t>10731, 14750</t>
  </si>
  <si>
    <t>10735, 14939</t>
  </si>
  <si>
    <t>Del Río Miguel María Teresa</t>
  </si>
  <si>
    <t>10726, 14751</t>
  </si>
  <si>
    <t>10739, 14749</t>
  </si>
  <si>
    <t>10741, 15038</t>
  </si>
  <si>
    <t>Lopéz Jiménez Baltazar</t>
  </si>
  <si>
    <t>Rojas Lopéz Christian Daniel</t>
  </si>
  <si>
    <t>Robles Reyes Mariano</t>
  </si>
  <si>
    <t>Cabrera Espinosa Víctor Hugo</t>
  </si>
  <si>
    <t>Rivas Calderón Víctor Hugo</t>
  </si>
  <si>
    <t>Keller Kewes Helen</t>
  </si>
  <si>
    <t>15056, 15057</t>
  </si>
  <si>
    <t>Cervantes Gutiérrez Alfonso</t>
  </si>
  <si>
    <t>Solís Solano Francisco</t>
  </si>
  <si>
    <t>10750, 14755</t>
  </si>
  <si>
    <t>14979, 14980</t>
  </si>
  <si>
    <t>Encinas Reza Jaime Enrique</t>
  </si>
  <si>
    <t>Bases Biológicas de la enfermedad</t>
  </si>
  <si>
    <t>Persona y Trascendencia</t>
  </si>
  <si>
    <t>HUM 2205</t>
  </si>
  <si>
    <t>Álvarez Arriola Facundo Manuel</t>
  </si>
  <si>
    <t>Salas Flores Gregoria</t>
  </si>
  <si>
    <t>Sánchez Núñez María de la Paz</t>
  </si>
  <si>
    <t>José Antonio Forzán Gómez</t>
  </si>
  <si>
    <t>COM1310 / COM2205</t>
  </si>
  <si>
    <t>Mitre Pérez María Isabel</t>
  </si>
  <si>
    <t>7.7</t>
  </si>
  <si>
    <t>Rodriguez Lopez Rosa Ofelia</t>
  </si>
  <si>
    <t>8.0</t>
  </si>
  <si>
    <t>Morales Arroyo Ricardo Prospero</t>
  </si>
  <si>
    <t>Biología Celular</t>
  </si>
  <si>
    <t>Biología del Cáncer</t>
  </si>
  <si>
    <t xml:space="preserve">Tradiciones de la Comunicación y el entretenimiento en Europa
</t>
  </si>
  <si>
    <t>COM2305</t>
  </si>
  <si>
    <t>Biología General</t>
  </si>
  <si>
    <t>Flores Torres José Luis</t>
  </si>
  <si>
    <t>Marcela Zapata</t>
  </si>
  <si>
    <t>00.42 min</t>
  </si>
  <si>
    <t>-</t>
  </si>
  <si>
    <t>Tradiciones de la Comunicación y el entretenimiento en Europa</t>
  </si>
  <si>
    <t>Mota Rodríguez Arturo,</t>
  </si>
  <si>
    <t>20314,21382</t>
  </si>
  <si>
    <t>García Robín Graciela Esperanza</t>
  </si>
  <si>
    <t>Dirección de empresas de entretenimiento</t>
  </si>
  <si>
    <t>Biología Molecular</t>
  </si>
  <si>
    <t>ADM2313</t>
  </si>
  <si>
    <t>Castillo Lucero Ernesto</t>
  </si>
  <si>
    <t>Calidad de Salud</t>
  </si>
  <si>
    <t>Adalberto Carlos Ávalos Bravo</t>
  </si>
  <si>
    <t>Comunicación Medico Paciente</t>
  </si>
  <si>
    <t>Ecología Humana</t>
  </si>
  <si>
    <t>COM2302</t>
  </si>
  <si>
    <t>Miguel Ángel Corona Ayala</t>
  </si>
  <si>
    <t>Luis Mariano Herrera Zamorano</t>
  </si>
  <si>
    <t>26 min.</t>
  </si>
  <si>
    <t>35 min.</t>
  </si>
  <si>
    <t>Fisiologia General</t>
  </si>
  <si>
    <t>00.39 min</t>
  </si>
  <si>
    <t>50 min.</t>
  </si>
  <si>
    <t>56 min.</t>
  </si>
  <si>
    <t>Genómica proteómica</t>
  </si>
  <si>
    <t>48 min.</t>
  </si>
  <si>
    <t>43 min.</t>
  </si>
  <si>
    <t>72 min.</t>
  </si>
  <si>
    <t>57 min.</t>
  </si>
  <si>
    <t>34 min.</t>
  </si>
  <si>
    <t>37 min.</t>
  </si>
  <si>
    <t>28 min.</t>
  </si>
  <si>
    <t>Ana Victoria Padilla Newton</t>
  </si>
  <si>
    <t>Padilla Newton Ana Victoria</t>
  </si>
  <si>
    <t>Rueda Gómez Alejandro</t>
  </si>
  <si>
    <t>Jardón Gómez Carlos Alberto</t>
  </si>
  <si>
    <t>8.1</t>
  </si>
  <si>
    <t>Po Sandoval Juan Pablo</t>
  </si>
  <si>
    <t xml:space="preserve"> Lyvia Rodríguez Canales</t>
  </si>
  <si>
    <t>13355, 14818</t>
  </si>
  <si>
    <t>Infante Pineda Ricardo Antonio</t>
  </si>
  <si>
    <t>Fernández Bertadillo Xochitl Del Carmen</t>
  </si>
  <si>
    <t>Ética</t>
  </si>
  <si>
    <t>HUM2301</t>
  </si>
  <si>
    <t>00.50 min</t>
  </si>
  <si>
    <t>Navarrete Cruces Amalia</t>
  </si>
  <si>
    <t>Martinez Vera Beatriz</t>
  </si>
  <si>
    <t>Aguayo Cruz Enrique Ignacio</t>
  </si>
  <si>
    <t>Quiroz Cortés Lourdes Elizabeth</t>
  </si>
  <si>
    <t>Martínez Hernández Juan Pablo</t>
  </si>
  <si>
    <t>Palomares Cantero Juan Manuel</t>
  </si>
  <si>
    <t>Malpica Hernandez Lorena</t>
  </si>
  <si>
    <t>Alonso Páramo María Teresa</t>
  </si>
  <si>
    <t>Okolova Marina Dimitrievna</t>
  </si>
  <si>
    <t>Rivas Garcia Ricardo Marcelino</t>
  </si>
  <si>
    <t>LDR3306</t>
  </si>
  <si>
    <t>Ruiz De Chavez Villafuerte Adrian</t>
  </si>
  <si>
    <t>LDR3302</t>
  </si>
  <si>
    <t>LDR3301</t>
  </si>
  <si>
    <t>Hernandez Perez Elizabeth</t>
  </si>
  <si>
    <t>LDR3305</t>
  </si>
  <si>
    <t>LDR3303</t>
  </si>
  <si>
    <t>Nila Rosales Sylvia Esther</t>
  </si>
  <si>
    <t>LDR3304</t>
  </si>
  <si>
    <t>Thelma Peon</t>
  </si>
  <si>
    <t xml:space="preserve">Promedio </t>
  </si>
  <si>
    <t>Administración y Dirección del Deporte</t>
  </si>
  <si>
    <t>DER1334</t>
  </si>
  <si>
    <t>Sara Pérez Kasparian</t>
  </si>
  <si>
    <t>Ser Universitario (Base1)</t>
  </si>
  <si>
    <t>Alejandro Edgar Rosales Estrada</t>
  </si>
  <si>
    <t>Teoria del Delito</t>
  </si>
  <si>
    <t>DPR1304</t>
  </si>
  <si>
    <t>Luis Fernando Asbún Ayala</t>
  </si>
  <si>
    <t>00.53 min</t>
  </si>
  <si>
    <t>00. 33 min</t>
  </si>
  <si>
    <t>DPR1202</t>
  </si>
  <si>
    <t>14353,14456</t>
  </si>
  <si>
    <t>Ser universitario (Base 2)</t>
  </si>
  <si>
    <t>Alejandro Alberto López Niño</t>
  </si>
  <si>
    <t>00.56 min</t>
  </si>
  <si>
    <t>Fundamentos de la actividad Física del Deporte</t>
  </si>
  <si>
    <t>00.59 min</t>
  </si>
  <si>
    <t>00.19 min</t>
  </si>
  <si>
    <t>Persona y Sentido de Vida (Base 1)</t>
  </si>
  <si>
    <t>00.26 min</t>
  </si>
  <si>
    <t>Persona y Sentido de Vida (Base 2)</t>
  </si>
  <si>
    <t>00.24 min</t>
  </si>
  <si>
    <t>NO HAY CURSOS</t>
  </si>
  <si>
    <t>00.32 min</t>
  </si>
  <si>
    <t>00.38 min</t>
  </si>
  <si>
    <t>00.31 min</t>
  </si>
  <si>
    <t>Persona y Trascendencia (Base 1)</t>
  </si>
  <si>
    <t>00.22 min</t>
  </si>
  <si>
    <t>Persona y Trascendencia (Base 2)</t>
  </si>
  <si>
    <t>00.23 min</t>
  </si>
  <si>
    <t>Persona y Trascendencia (Base 3)</t>
  </si>
  <si>
    <t>00.27 min</t>
  </si>
  <si>
    <t>Relaciones Internacionales</t>
  </si>
  <si>
    <t>REI2304</t>
  </si>
  <si>
    <t>Berlanga Albrecht Luis Adalberto</t>
  </si>
  <si>
    <t>Nombre del Coordinador que envía la información</t>
  </si>
  <si>
    <t>20554,20522</t>
  </si>
  <si>
    <t>Dra. Alina Gamboa</t>
  </si>
  <si>
    <t>REI1302</t>
  </si>
  <si>
    <t>Shubich Green Yoanna</t>
  </si>
  <si>
    <t>REI1303</t>
  </si>
  <si>
    <t>Estefanía Sánchez</t>
  </si>
  <si>
    <t>REI2306</t>
  </si>
  <si>
    <t>Arellanes Arellanes Juan</t>
  </si>
  <si>
    <t>REI2307</t>
  </si>
  <si>
    <t>20560,20529</t>
  </si>
  <si>
    <t>Mariana De Jesús Escalante</t>
  </si>
  <si>
    <t>REI2310</t>
  </si>
  <si>
    <t>Simancas Gutiérrez Diego Alonso</t>
  </si>
  <si>
    <t>REI2311</t>
  </si>
  <si>
    <t xml:space="preserve"> Mtra. Alejandra Guzmán</t>
  </si>
  <si>
    <t>REI2312</t>
  </si>
  <si>
    <t>REI2313</t>
  </si>
  <si>
    <t>20563,20530</t>
  </si>
  <si>
    <t>Walterio Astie Burgos</t>
  </si>
  <si>
    <t>REI1307</t>
  </si>
  <si>
    <t>Ortiz de Zarate Bejar Almendra Edith</t>
  </si>
  <si>
    <t>REI1308</t>
  </si>
  <si>
    <t>20533,21155</t>
  </si>
  <si>
    <t>Blanca Elena Gómez</t>
  </si>
  <si>
    <t>REI2316</t>
  </si>
  <si>
    <t>12862,12866,14969</t>
  </si>
  <si>
    <t>REI2317</t>
  </si>
  <si>
    <t>20552,20523</t>
  </si>
  <si>
    <t>Odette Colin</t>
  </si>
  <si>
    <t>REI1304</t>
  </si>
  <si>
    <t>Bueno Jiménez Alfredo</t>
  </si>
  <si>
    <t>REI1305</t>
  </si>
  <si>
    <t>María Eugenia Guzmán</t>
  </si>
  <si>
    <t>DER 1302</t>
  </si>
  <si>
    <t>Elorduy Montes María Del Carmen</t>
  </si>
  <si>
    <t>Economía política Internacional</t>
  </si>
  <si>
    <t>Enrique Zamora</t>
  </si>
  <si>
    <t>MAT0303</t>
  </si>
  <si>
    <t>Sandoval Rodríguez Ricardo Daniel</t>
  </si>
  <si>
    <t>Ángel Ángel José de Jesús</t>
  </si>
  <si>
    <t>4.0</t>
  </si>
  <si>
    <t>Reshetkov Alexander</t>
  </si>
  <si>
    <t>Ramírez Ballinas Isidro</t>
  </si>
  <si>
    <t xml:space="preserve">MAT0303 </t>
  </si>
  <si>
    <t>Ortega Arroyo Lesli</t>
  </si>
  <si>
    <t>Mtra. Rosario Rodríguez</t>
  </si>
  <si>
    <t>Cervantes Martinez Oscar</t>
  </si>
  <si>
    <t>Sandoval Rodriguez Ricardo Daniel</t>
  </si>
  <si>
    <t>Jurado Molina Jesus</t>
  </si>
  <si>
    <t>Ingeniería Mecatrónica</t>
  </si>
  <si>
    <t>Ingeniería de Materiales</t>
  </si>
  <si>
    <t>IMEC1302/ IMEC2201</t>
  </si>
  <si>
    <t xml:space="preserve">María Elena Sánchez </t>
  </si>
  <si>
    <t>20409,20407</t>
  </si>
  <si>
    <t>Marco Antonio Galicia Cortes</t>
  </si>
  <si>
    <t>01.12 min</t>
  </si>
  <si>
    <t>01.26 min</t>
  </si>
  <si>
    <t>Ingenieria de Materiales</t>
  </si>
  <si>
    <t>01.04 min</t>
  </si>
  <si>
    <t>01.08 min</t>
  </si>
  <si>
    <t>Diseño Gráfico, Diseño Industrial, Diseño Multimedia, Moda, innovación y tendencia</t>
  </si>
  <si>
    <t>DIS1305</t>
  </si>
  <si>
    <t>1:24 min</t>
  </si>
  <si>
    <t>PSI1302</t>
  </si>
  <si>
    <t>Leticia Esther Pineda Ayala</t>
  </si>
  <si>
    <t>Hector Manuel Romo Parra</t>
  </si>
  <si>
    <t>20327,20346</t>
  </si>
  <si>
    <t>Yvonn Flores Medina</t>
  </si>
  <si>
    <t xml:space="preserve">María Fernanda Azuara Hernández </t>
  </si>
  <si>
    <t>PSI1309</t>
  </si>
  <si>
    <t>Rodrigo Sosa Sánchez</t>
  </si>
  <si>
    <t>8.4</t>
  </si>
  <si>
    <t>PSI 1301</t>
  </si>
  <si>
    <t>1:38 min</t>
  </si>
  <si>
    <t>PSI1301</t>
  </si>
  <si>
    <t>PSI 2310</t>
  </si>
  <si>
    <t>Bertha Molina Zepeda</t>
  </si>
  <si>
    <t>PSI2310</t>
  </si>
  <si>
    <t>Gerardo Ibarra Almazán</t>
  </si>
  <si>
    <t>20339,20350</t>
  </si>
  <si>
    <t>PSI1320</t>
  </si>
  <si>
    <t>Juan Carlos Hurtado</t>
  </si>
  <si>
    <t>Paola Quiroga Leyva</t>
  </si>
  <si>
    <t>María Guadalupe García Barroso</t>
  </si>
  <si>
    <t>DIS2210</t>
  </si>
  <si>
    <t>Diseño Gráfico / diseño industrial</t>
  </si>
  <si>
    <t>21278,20583</t>
  </si>
  <si>
    <t>Darío Mendoza Espinosa</t>
  </si>
  <si>
    <t>00.28 min</t>
  </si>
  <si>
    <t>Diseño Gráfico, Diseño Multimedia</t>
  </si>
  <si>
    <t>DIS2312</t>
  </si>
  <si>
    <t xml:space="preserve">Diana Eugenia Pérez González </t>
  </si>
  <si>
    <t>00.20 min</t>
  </si>
  <si>
    <t>DIS2203</t>
  </si>
  <si>
    <t>Gabriela García Lamelas</t>
  </si>
  <si>
    <t>Diseño Gráfico</t>
  </si>
  <si>
    <t>Gerardo García Luna Martínez</t>
  </si>
  <si>
    <t>Diseño Gráfico, Diseño Industrial, Diseño Multimedia, Diseño de Moda y Tendencias</t>
  </si>
  <si>
    <t>HIS2302</t>
  </si>
  <si>
    <t>Blanca Beatriz Vázquez Zesati</t>
  </si>
  <si>
    <t>Maribel Alemán de la Vega</t>
  </si>
  <si>
    <t>HIS2211</t>
  </si>
  <si>
    <t>Martha Patricia Morales Rubio</t>
  </si>
  <si>
    <t>Procesos productivos III</t>
  </si>
  <si>
    <t>DIS2245</t>
  </si>
  <si>
    <t>Agustín Vital Fausto</t>
  </si>
  <si>
    <t>DIS2246</t>
  </si>
  <si>
    <t>Alfonso Díaz Villseñor</t>
  </si>
  <si>
    <t>Procesos productivos II</t>
  </si>
  <si>
    <t>DIS2244</t>
  </si>
  <si>
    <t>Aline Hernández Gárcia</t>
  </si>
  <si>
    <t>Lilia Castelan Islas</t>
  </si>
  <si>
    <t>DIB1312</t>
  </si>
  <si>
    <t>Sánchez Cuervo José Luis</t>
  </si>
  <si>
    <t>Estructura del Estado Mexicano para Internacionalistas</t>
  </si>
  <si>
    <t xml:space="preserve">1:12 min </t>
  </si>
  <si>
    <t>1:01 min</t>
  </si>
  <si>
    <t>Adriana Paredes Martinez</t>
  </si>
  <si>
    <t>Geoeconomia y geopolitica</t>
  </si>
  <si>
    <t>53 min</t>
  </si>
  <si>
    <t>43 min</t>
  </si>
  <si>
    <t>Fundamentos del Diseño</t>
  </si>
  <si>
    <t>Organismos Internacionales</t>
  </si>
  <si>
    <t>00.18 min</t>
  </si>
  <si>
    <t>36 min</t>
  </si>
  <si>
    <t>Politica Exterior de México II</t>
  </si>
  <si>
    <t>1:23 min</t>
  </si>
  <si>
    <t>1:17 min</t>
  </si>
  <si>
    <t>Sistema Internacional</t>
  </si>
  <si>
    <t xml:space="preserve">5.0 </t>
  </si>
  <si>
    <t>28 min</t>
  </si>
  <si>
    <t>Proyectos de Comunicación Visual</t>
  </si>
  <si>
    <t>19 min</t>
  </si>
  <si>
    <t>Teorias Contemporáneas</t>
  </si>
  <si>
    <t>56 min</t>
  </si>
  <si>
    <t>1:05 min</t>
  </si>
  <si>
    <t>00.21 min</t>
  </si>
  <si>
    <t>50 min</t>
  </si>
  <si>
    <t>Historia del Diseño</t>
  </si>
  <si>
    <t>41 min</t>
  </si>
  <si>
    <t>00.35 min</t>
  </si>
  <si>
    <t>Materiales y Procesos Productivos II</t>
  </si>
  <si>
    <t>00.29 min</t>
  </si>
  <si>
    <t>00.34 min</t>
  </si>
  <si>
    <t>00.10 min</t>
  </si>
  <si>
    <t xml:space="preserve">00.14 min </t>
  </si>
  <si>
    <t>ADTU,DIRE,DIHO,GASTRO</t>
  </si>
  <si>
    <t>MAT2310</t>
  </si>
  <si>
    <t>Eunice Gonzáles Pérez</t>
  </si>
  <si>
    <t>Gabriel Nava Olguin</t>
  </si>
  <si>
    <t>Gastro</t>
  </si>
  <si>
    <t>QUI2304</t>
  </si>
  <si>
    <t>Tinoco Martínez Juan Gabriel</t>
  </si>
  <si>
    <t>20698,20707</t>
  </si>
  <si>
    <t>ADTU</t>
  </si>
  <si>
    <t>CUL1304</t>
  </si>
  <si>
    <t>López Gutiérrez Charyn Aydee</t>
  </si>
  <si>
    <t>10638,10640</t>
  </si>
  <si>
    <t>Peralta De Legarreta Alberto</t>
  </si>
  <si>
    <t>GASTRO</t>
  </si>
  <si>
    <t>Ricardo Herrera</t>
  </si>
  <si>
    <t>TUR1301</t>
  </si>
  <si>
    <t>Miranda Núñez Eréndira</t>
  </si>
  <si>
    <t>Caballero Alvarado Rocío Isabel</t>
  </si>
  <si>
    <t>Francisco Madrid</t>
  </si>
  <si>
    <t>QUI3302</t>
  </si>
  <si>
    <t>11652,11661</t>
  </si>
  <si>
    <t>Estadistica Descriptiva</t>
  </si>
  <si>
    <t>00.08 min</t>
  </si>
  <si>
    <t xml:space="preserve">Fisicoquímica Gastronomía </t>
  </si>
  <si>
    <t>00.40 min</t>
  </si>
  <si>
    <t>Cultura Gastronómica México</t>
  </si>
  <si>
    <t>Introduccion a la Ind Hospitalidad</t>
  </si>
  <si>
    <t>01. 20 min</t>
  </si>
  <si>
    <t>00.58 min</t>
  </si>
  <si>
    <t>Química de alimentos</t>
  </si>
  <si>
    <t xml:space="preserve">Sur </t>
  </si>
  <si>
    <t xml:space="preserve">Norte </t>
  </si>
  <si>
    <t xml:space="preserve">Teoría del delito </t>
  </si>
  <si>
    <t xml:space="preserve">  </t>
  </si>
  <si>
    <t xml:space="preserve">Puntuación promedio por materia </t>
  </si>
  <si>
    <t>Tiempo  promedio (minutos )</t>
  </si>
  <si>
    <t>Puntuación promedio por materia</t>
  </si>
  <si>
    <t>Tiempo promedio (minutos)</t>
  </si>
  <si>
    <t xml:space="preserve">Tiempo promedio (minutos) por materia </t>
  </si>
  <si>
    <t>Timepo promedio (minutos) por materia</t>
  </si>
  <si>
    <t>Tiempo promedio (minutos) por materia</t>
  </si>
  <si>
    <t>10686, 12222</t>
  </si>
  <si>
    <t>10710, 12338</t>
  </si>
  <si>
    <t>12779,13191</t>
  </si>
  <si>
    <t>12780,13190</t>
  </si>
  <si>
    <t>20806,20909</t>
  </si>
  <si>
    <t>12767,13188</t>
  </si>
  <si>
    <t>12833,12763</t>
  </si>
  <si>
    <t>12831</t>
  </si>
  <si>
    <t>12832,13189</t>
  </si>
  <si>
    <t>12761</t>
  </si>
  <si>
    <t>20935</t>
  </si>
  <si>
    <t>13130,13186</t>
  </si>
  <si>
    <t>13131,13187</t>
  </si>
  <si>
    <t>13129,13185</t>
  </si>
  <si>
    <t>13132,15045</t>
  </si>
  <si>
    <t>20866,20931</t>
  </si>
  <si>
    <t>13008</t>
  </si>
  <si>
    <t>20936</t>
  </si>
  <si>
    <t>12775</t>
  </si>
  <si>
    <t>12834</t>
  </si>
  <si>
    <t>20939</t>
  </si>
  <si>
    <t xml:space="preserve"> Puntuación promedio por materia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</si>
</sst>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.m"/>
    <numFmt numFmtId="165" formatCode="0.00000"/>
    <numFmt numFmtId="166" formatCode="0.0"/>
  </numFmts>
  <fonts count="1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sz val="10"/>
      <color rgb="FF000000"/>
      <name val="Arial"/>
    </font>
    <font>
      <b/>
      <sz val="12"/>
      <color rgb="FF0B5394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000000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rgb="FF0B5394"/>
      <name val="Calibri"/>
      <scheme val="minor"/>
    </font>
    <font>
      <b/>
      <sz val="12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4B084"/>
        <bgColor rgb="FFF4B084"/>
      </patternFill>
    </fill>
    <fill>
      <patternFill patternType="solid">
        <fgColor rgb="FF8EA9DB"/>
        <bgColor rgb="FF8EA9DB"/>
      </patternFill>
    </fill>
    <fill>
      <patternFill patternType="solid">
        <fgColor rgb="FFB6D7A8"/>
        <bgColor rgb="FFB6D7A8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9BC2E6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1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2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71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/>
    <xf numFmtId="0" fontId="2" fillId="4" borderId="1" xfId="0" quotePrefix="1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2" xfId="3" applyFont="1" applyAlignment="1"/>
    <xf numFmtId="0" fontId="9" fillId="0" borderId="2" xfId="3" applyFont="1" applyAlignment="1"/>
    <xf numFmtId="0" fontId="11" fillId="0" borderId="2" xfId="3" applyFont="1" applyAlignment="1"/>
    <xf numFmtId="0" fontId="13" fillId="0" borderId="2" xfId="3" applyFont="1" applyAlignment="1">
      <alignment horizontal="center"/>
    </xf>
    <xf numFmtId="0" fontId="14" fillId="2" borderId="6" xfId="3" applyFont="1" applyFill="1" applyBorder="1" applyAlignment="1">
      <alignment vertical="center" wrapText="1"/>
    </xf>
    <xf numFmtId="0" fontId="11" fillId="0" borderId="2" xfId="3" applyFont="1" applyFill="1" applyAlignment="1"/>
    <xf numFmtId="49" fontId="15" fillId="0" borderId="7" xfId="3" applyNumberFormat="1" applyFont="1" applyFill="1" applyBorder="1" applyAlignment="1"/>
    <xf numFmtId="49" fontId="13" fillId="0" borderId="2" xfId="3" applyNumberFormat="1" applyFont="1" applyFill="1"/>
    <xf numFmtId="49" fontId="11" fillId="0" borderId="2" xfId="3" applyNumberFormat="1" applyFont="1" applyFill="1" applyAlignment="1">
      <alignment horizontal="right"/>
    </xf>
    <xf numFmtId="0" fontId="13" fillId="0" borderId="2" xfId="3" applyFont="1" applyAlignment="1"/>
    <xf numFmtId="0" fontId="11" fillId="0" borderId="2" xfId="3" applyFont="1" applyBorder="1" applyAlignment="1"/>
    <xf numFmtId="0" fontId="11" fillId="0" borderId="11" xfId="3" applyFont="1" applyBorder="1"/>
    <xf numFmtId="0" fontId="11" fillId="0" borderId="11" xfId="3" applyFont="1" applyBorder="1" applyAlignment="1"/>
    <xf numFmtId="49" fontId="11" fillId="0" borderId="12" xfId="3" applyNumberFormat="1" applyFont="1" applyBorder="1" applyAlignment="1"/>
    <xf numFmtId="49" fontId="11" fillId="0" borderId="13" xfId="3" applyNumberFormat="1" applyFont="1" applyBorder="1" applyAlignment="1"/>
    <xf numFmtId="0" fontId="13" fillId="0" borderId="2" xfId="3" applyFont="1" applyBorder="1"/>
    <xf numFmtId="0" fontId="13" fillId="0" borderId="2" xfId="3" applyFont="1" applyBorder="1" applyAlignment="1">
      <alignment horizontal="center"/>
    </xf>
    <xf numFmtId="0" fontId="14" fillId="2" borderId="11" xfId="3" applyFont="1" applyFill="1" applyBorder="1" applyAlignment="1">
      <alignment vertical="center" wrapText="1"/>
    </xf>
    <xf numFmtId="0" fontId="14" fillId="2" borderId="11" xfId="3" applyFont="1" applyFill="1" applyBorder="1" applyAlignment="1">
      <alignment horizontal="left" vertical="center" wrapText="1"/>
    </xf>
    <xf numFmtId="49" fontId="11" fillId="0" borderId="11" xfId="3" applyNumberFormat="1" applyFont="1" applyBorder="1" applyAlignment="1">
      <alignment horizontal="left"/>
    </xf>
    <xf numFmtId="0" fontId="11" fillId="0" borderId="11" xfId="3" applyFont="1" applyBorder="1" applyAlignment="1">
      <alignment horizontal="center"/>
    </xf>
    <xf numFmtId="0" fontId="11" fillId="4" borderId="11" xfId="3" applyFont="1" applyFill="1" applyBorder="1"/>
    <xf numFmtId="49" fontId="11" fillId="4" borderId="11" xfId="3" applyNumberFormat="1" applyFont="1" applyFill="1" applyBorder="1" applyAlignment="1">
      <alignment horizontal="left"/>
    </xf>
    <xf numFmtId="0" fontId="13" fillId="4" borderId="11" xfId="3" applyFont="1" applyFill="1" applyBorder="1" applyAlignment="1">
      <alignment horizontal="center"/>
    </xf>
    <xf numFmtId="49" fontId="11" fillId="4" borderId="11" xfId="3" quotePrefix="1" applyNumberFormat="1" applyFont="1" applyFill="1" applyBorder="1" applyAlignment="1">
      <alignment horizontal="left"/>
    </xf>
    <xf numFmtId="0" fontId="11" fillId="3" borderId="11" xfId="3" applyFont="1" applyFill="1" applyBorder="1"/>
    <xf numFmtId="49" fontId="11" fillId="3" borderId="11" xfId="3" applyNumberFormat="1" applyFont="1" applyFill="1" applyBorder="1" applyAlignment="1">
      <alignment horizontal="left"/>
    </xf>
    <xf numFmtId="0" fontId="13" fillId="3" borderId="11" xfId="3" applyFont="1" applyFill="1" applyBorder="1" applyAlignment="1">
      <alignment horizontal="center"/>
    </xf>
    <xf numFmtId="0" fontId="11" fillId="0" borderId="2" xfId="3" applyFont="1" applyAlignment="1">
      <alignment horizontal="right"/>
    </xf>
    <xf numFmtId="0" fontId="14" fillId="2" borderId="11" xfId="3" applyFont="1" applyFill="1" applyBorder="1" applyAlignment="1">
      <alignment horizontal="right" vertical="center" wrapText="1"/>
    </xf>
    <xf numFmtId="49" fontId="13" fillId="0" borderId="11" xfId="3" applyNumberFormat="1" applyFont="1" applyBorder="1" applyAlignment="1">
      <alignment horizontal="right"/>
    </xf>
    <xf numFmtId="49" fontId="11" fillId="0" borderId="11" xfId="3" applyNumberFormat="1" applyFont="1" applyBorder="1" applyAlignment="1">
      <alignment horizontal="right"/>
    </xf>
    <xf numFmtId="1" fontId="11" fillId="5" borderId="11" xfId="3" applyNumberFormat="1" applyFont="1" applyFill="1" applyBorder="1" applyAlignment="1"/>
    <xf numFmtId="1" fontId="11" fillId="6" borderId="11" xfId="3" applyNumberFormat="1" applyFont="1" applyFill="1" applyBorder="1" applyAlignment="1"/>
    <xf numFmtId="0" fontId="11" fillId="0" borderId="11" xfId="3" applyFont="1" applyBorder="1" applyAlignment="1">
      <alignment horizontal="right"/>
    </xf>
    <xf numFmtId="1" fontId="11" fillId="5" borderId="11" xfId="3" applyNumberFormat="1" applyFont="1" applyFill="1" applyBorder="1" applyAlignment="1">
      <alignment horizontal="right"/>
    </xf>
    <xf numFmtId="1" fontId="11" fillId="6" borderId="11" xfId="3" applyNumberFormat="1" applyFont="1" applyFill="1" applyBorder="1" applyAlignment="1">
      <alignment horizontal="right"/>
    </xf>
    <xf numFmtId="0" fontId="12" fillId="0" borderId="11" xfId="3" applyFont="1" applyBorder="1" applyAlignment="1">
      <alignment horizontal="right"/>
    </xf>
    <xf numFmtId="0" fontId="11" fillId="8" borderId="11" xfId="3" applyFont="1" applyFill="1" applyBorder="1" applyAlignment="1">
      <alignment horizontal="right"/>
    </xf>
    <xf numFmtId="166" fontId="11" fillId="8" borderId="11" xfId="3" applyNumberFormat="1" applyFont="1" applyFill="1" applyBorder="1" applyAlignment="1">
      <alignment horizontal="right"/>
    </xf>
    <xf numFmtId="0" fontId="1" fillId="9" borderId="11" xfId="3" applyFont="1" applyFill="1" applyBorder="1" applyAlignment="1">
      <alignment horizontal="right"/>
    </xf>
    <xf numFmtId="166" fontId="1" fillId="9" borderId="11" xfId="3" applyNumberFormat="1" applyFont="1" applyFill="1" applyBorder="1" applyAlignment="1">
      <alignment horizontal="right"/>
    </xf>
    <xf numFmtId="0" fontId="11" fillId="9" borderId="11" xfId="3" applyFont="1" applyFill="1" applyBorder="1" applyAlignment="1">
      <alignment horizontal="right"/>
    </xf>
    <xf numFmtId="0" fontId="13" fillId="0" borderId="2" xfId="3" applyFont="1"/>
    <xf numFmtId="0" fontId="13" fillId="0" borderId="2" xfId="3" applyFont="1" applyAlignment="1">
      <alignment horizontal="right"/>
    </xf>
    <xf numFmtId="0" fontId="14" fillId="2" borderId="11" xfId="3" applyFont="1" applyFill="1" applyBorder="1" applyAlignment="1">
      <alignment wrapText="1"/>
    </xf>
    <xf numFmtId="0" fontId="14" fillId="2" borderId="11" xfId="3" applyFont="1" applyFill="1" applyBorder="1" applyAlignment="1">
      <alignment horizontal="center" wrapText="1"/>
    </xf>
    <xf numFmtId="0" fontId="11" fillId="3" borderId="11" xfId="3" applyFont="1" applyFill="1" applyBorder="1" applyAlignment="1"/>
    <xf numFmtId="0" fontId="13" fillId="0" borderId="11" xfId="3" applyFont="1" applyBorder="1" applyAlignment="1">
      <alignment horizontal="center"/>
    </xf>
    <xf numFmtId="0" fontId="13" fillId="0" borderId="11" xfId="3" applyFont="1" applyBorder="1" applyAlignment="1"/>
    <xf numFmtId="0" fontId="13" fillId="0" borderId="11" xfId="3" applyFont="1" applyBorder="1" applyAlignment="1">
      <alignment horizontal="right"/>
    </xf>
    <xf numFmtId="0" fontId="11" fillId="4" borderId="11" xfId="3" applyFont="1" applyFill="1" applyBorder="1" applyAlignment="1"/>
    <xf numFmtId="0" fontId="13" fillId="4" borderId="11" xfId="3" applyFont="1" applyFill="1" applyBorder="1" applyAlignment="1"/>
    <xf numFmtId="0" fontId="13" fillId="3" borderId="11" xfId="3" applyFont="1" applyFill="1" applyBorder="1" applyAlignment="1"/>
    <xf numFmtId="0" fontId="13" fillId="4" borderId="11" xfId="3" applyFont="1" applyFill="1" applyBorder="1" applyAlignment="1">
      <alignment horizontal="right"/>
    </xf>
    <xf numFmtId="0" fontId="13" fillId="3" borderId="11" xfId="3" applyFont="1" applyFill="1" applyBorder="1" applyAlignment="1">
      <alignment horizontal="right"/>
    </xf>
    <xf numFmtId="164" fontId="13" fillId="0" borderId="11" xfId="3" applyNumberFormat="1" applyFont="1" applyBorder="1" applyAlignment="1">
      <alignment horizontal="right"/>
    </xf>
    <xf numFmtId="164" fontId="13" fillId="3" borderId="11" xfId="3" applyNumberFormat="1" applyFont="1" applyFill="1" applyBorder="1" applyAlignment="1">
      <alignment horizontal="right"/>
    </xf>
    <xf numFmtId="164" fontId="13" fillId="4" borderId="11" xfId="3" applyNumberFormat="1" applyFont="1" applyFill="1" applyBorder="1" applyAlignment="1">
      <alignment horizontal="right"/>
    </xf>
    <xf numFmtId="164" fontId="11" fillId="3" borderId="11" xfId="3" applyNumberFormat="1" applyFont="1" applyFill="1" applyBorder="1" applyAlignment="1">
      <alignment horizontal="right"/>
    </xf>
    <xf numFmtId="0" fontId="2" fillId="0" borderId="0" xfId="0" applyFont="1" applyAlignment="1"/>
    <xf numFmtId="0" fontId="2" fillId="0" borderId="2" xfId="0" applyFont="1" applyBorder="1" applyAlignment="1"/>
    <xf numFmtId="0" fontId="15" fillId="0" borderId="11" xfId="3" applyFont="1" applyBorder="1" applyAlignment="1"/>
    <xf numFmtId="0" fontId="11" fillId="5" borderId="11" xfId="3" applyFont="1" applyFill="1" applyBorder="1" applyAlignment="1"/>
    <xf numFmtId="166" fontId="11" fillId="5" borderId="11" xfId="3" applyNumberFormat="1" applyFont="1" applyFill="1" applyBorder="1" applyAlignment="1"/>
    <xf numFmtId="0" fontId="11" fillId="6" borderId="11" xfId="3" applyFont="1" applyFill="1" applyBorder="1" applyAlignment="1"/>
    <xf numFmtId="166" fontId="11" fillId="6" borderId="11" xfId="3" applyNumberFormat="1" applyFont="1" applyFill="1" applyBorder="1" applyAlignment="1">
      <alignment horizontal="right"/>
    </xf>
    <xf numFmtId="166" fontId="11" fillId="6" borderId="11" xfId="3" applyNumberFormat="1" applyFont="1" applyFill="1" applyBorder="1" applyAlignment="1"/>
    <xf numFmtId="164" fontId="11" fillId="5" borderId="11" xfId="3" applyNumberFormat="1" applyFont="1" applyFill="1" applyBorder="1" applyAlignment="1">
      <alignment horizontal="right"/>
    </xf>
    <xf numFmtId="164" fontId="11" fillId="6" borderId="11" xfId="3" applyNumberFormat="1" applyFont="1" applyFill="1" applyBorder="1" applyAlignment="1">
      <alignment horizontal="right"/>
    </xf>
    <xf numFmtId="164" fontId="11" fillId="5" borderId="11" xfId="3" applyNumberFormat="1" applyFont="1" applyFill="1" applyBorder="1" applyAlignment="1"/>
    <xf numFmtId="164" fontId="11" fillId="6" borderId="11" xfId="3" applyNumberFormat="1" applyFont="1" applyFill="1" applyBorder="1" applyAlignment="1"/>
    <xf numFmtId="0" fontId="2" fillId="0" borderId="11" xfId="0" applyFont="1" applyBorder="1" applyAlignment="1"/>
    <xf numFmtId="1" fontId="2" fillId="5" borderId="11" xfId="0" applyNumberFormat="1" applyFont="1" applyFill="1" applyBorder="1" applyAlignment="1"/>
    <xf numFmtId="166" fontId="11" fillId="5" borderId="11" xfId="3" applyNumberFormat="1" applyFont="1" applyFill="1" applyBorder="1" applyAlignment="1">
      <alignment horizontal="right"/>
    </xf>
    <xf numFmtId="0" fontId="11" fillId="0" borderId="2" xfId="3" applyFont="1" applyAlignment="1">
      <alignment vertical="center"/>
    </xf>
    <xf numFmtId="0" fontId="1" fillId="0" borderId="2" xfId="3" applyFont="1" applyAlignment="1">
      <alignment vertical="center"/>
    </xf>
    <xf numFmtId="0" fontId="13" fillId="0" borderId="2" xfId="3" applyFont="1" applyAlignment="1">
      <alignment vertical="center"/>
    </xf>
    <xf numFmtId="0" fontId="13" fillId="0" borderId="9" xfId="3" applyFont="1" applyBorder="1" applyAlignment="1">
      <alignment vertical="center"/>
    </xf>
    <xf numFmtId="0" fontId="13" fillId="0" borderId="9" xfId="3" applyFont="1" applyBorder="1" applyAlignment="1">
      <alignment horizontal="center" vertical="center"/>
    </xf>
    <xf numFmtId="0" fontId="14" fillId="2" borderId="2" xfId="3" applyFont="1" applyFill="1" applyAlignment="1">
      <alignment vertical="center" wrapText="1"/>
    </xf>
    <xf numFmtId="0" fontId="14" fillId="2" borderId="6" xfId="3" applyFont="1" applyFill="1" applyBorder="1" applyAlignment="1">
      <alignment horizontal="center" vertical="center" wrapText="1"/>
    </xf>
    <xf numFmtId="0" fontId="14" fillId="2" borderId="8" xfId="3" applyFont="1" applyFill="1" applyBorder="1" applyAlignment="1">
      <alignment horizontal="center" vertical="center" wrapText="1"/>
    </xf>
    <xf numFmtId="0" fontId="11" fillId="0" borderId="1" xfId="3" applyFont="1" applyBorder="1" applyAlignment="1">
      <alignment vertical="center"/>
    </xf>
    <xf numFmtId="0" fontId="11" fillId="0" borderId="1" xfId="3" applyFont="1" applyBorder="1" applyAlignment="1">
      <alignment horizontal="center" vertical="center"/>
    </xf>
    <xf numFmtId="49" fontId="13" fillId="0" borderId="1" xfId="3" applyNumberFormat="1" applyFont="1" applyBorder="1" applyAlignment="1">
      <alignment horizontal="center" vertical="center"/>
    </xf>
    <xf numFmtId="0" fontId="1" fillId="0" borderId="2" xfId="3" applyFont="1" applyBorder="1" applyAlignment="1">
      <alignment vertical="center"/>
    </xf>
    <xf numFmtId="0" fontId="1" fillId="0" borderId="11" xfId="3" applyFont="1" applyBorder="1" applyAlignment="1">
      <alignment vertical="center"/>
    </xf>
    <xf numFmtId="0" fontId="1" fillId="0" borderId="11" xfId="3" applyFont="1" applyBorder="1" applyAlignment="1">
      <alignment vertical="center" wrapText="1"/>
    </xf>
    <xf numFmtId="0" fontId="13" fillId="0" borderId="1" xfId="3" applyFont="1" applyBorder="1" applyAlignment="1">
      <alignment horizontal="center" vertical="center"/>
    </xf>
    <xf numFmtId="0" fontId="11" fillId="4" borderId="1" xfId="3" applyFont="1" applyFill="1" applyBorder="1" applyAlignment="1">
      <alignment vertical="center"/>
    </xf>
    <xf numFmtId="0" fontId="11" fillId="4" borderId="1" xfId="3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horizontal="center" vertical="center"/>
    </xf>
    <xf numFmtId="0" fontId="12" fillId="4" borderId="1" xfId="3" applyFont="1" applyFill="1" applyBorder="1" applyAlignment="1">
      <alignment vertical="center"/>
    </xf>
    <xf numFmtId="0" fontId="12" fillId="4" borderId="1" xfId="3" applyFont="1" applyFill="1" applyBorder="1" applyAlignment="1">
      <alignment horizontal="center" vertical="center"/>
    </xf>
    <xf numFmtId="0" fontId="11" fillId="4" borderId="1" xfId="3" quotePrefix="1" applyFont="1" applyFill="1" applyBorder="1" applyAlignment="1">
      <alignment horizontal="center" vertical="center"/>
    </xf>
    <xf numFmtId="0" fontId="13" fillId="0" borderId="2" xfId="3" applyFont="1" applyAlignment="1">
      <alignment horizontal="center" vertical="center"/>
    </xf>
    <xf numFmtId="0" fontId="14" fillId="0" borderId="2" xfId="3" applyFont="1" applyAlignment="1">
      <alignment vertical="center"/>
    </xf>
    <xf numFmtId="0" fontId="11" fillId="0" borderId="2" xfId="3" applyFont="1" applyAlignment="1">
      <alignment horizontal="center" vertical="center"/>
    </xf>
    <xf numFmtId="0" fontId="1" fillId="8" borderId="11" xfId="3" applyFont="1" applyFill="1" applyBorder="1" applyAlignment="1">
      <alignment vertical="center"/>
    </xf>
    <xf numFmtId="166" fontId="1" fillId="8" borderId="11" xfId="3" applyNumberFormat="1" applyFont="1" applyFill="1" applyBorder="1" applyAlignment="1">
      <alignment vertical="center"/>
    </xf>
    <xf numFmtId="0" fontId="1" fillId="9" borderId="11" xfId="3" applyFont="1" applyFill="1" applyBorder="1" applyAlignment="1">
      <alignment vertical="center"/>
    </xf>
    <xf numFmtId="166" fontId="1" fillId="9" borderId="11" xfId="3" applyNumberFormat="1" applyFont="1" applyFill="1" applyBorder="1" applyAlignment="1">
      <alignment vertical="center"/>
    </xf>
    <xf numFmtId="1" fontId="1" fillId="8" borderId="11" xfId="3" applyNumberFormat="1" applyFont="1" applyFill="1" applyBorder="1" applyAlignment="1">
      <alignment vertical="center"/>
    </xf>
    <xf numFmtId="1" fontId="1" fillId="9" borderId="11" xfId="3" applyNumberFormat="1" applyFont="1" applyFill="1" applyBorder="1" applyAlignment="1">
      <alignment vertical="center"/>
    </xf>
    <xf numFmtId="0" fontId="10" fillId="0" borderId="11" xfId="3" applyFont="1" applyBorder="1" applyAlignment="1">
      <alignment vertical="center"/>
    </xf>
    <xf numFmtId="0" fontId="15" fillId="0" borderId="11" xfId="3" applyFont="1" applyBorder="1" applyAlignment="1">
      <alignment vertical="center"/>
    </xf>
    <xf numFmtId="0" fontId="11" fillId="5" borderId="11" xfId="3" applyFont="1" applyFill="1" applyBorder="1" applyAlignment="1">
      <alignment vertical="center"/>
    </xf>
    <xf numFmtId="49" fontId="11" fillId="5" borderId="11" xfId="3" applyNumberFormat="1" applyFont="1" applyFill="1" applyBorder="1" applyAlignment="1">
      <alignment vertical="center"/>
    </xf>
    <xf numFmtId="0" fontId="11" fillId="6" borderId="11" xfId="3" applyFont="1" applyFill="1" applyBorder="1" applyAlignment="1">
      <alignment vertical="center"/>
    </xf>
    <xf numFmtId="49" fontId="11" fillId="6" borderId="11" xfId="3" applyNumberFormat="1" applyFont="1" applyFill="1" applyBorder="1" applyAlignment="1">
      <alignment vertical="center"/>
    </xf>
    <xf numFmtId="0" fontId="15" fillId="0" borderId="11" xfId="3" applyFont="1" applyBorder="1" applyAlignment="1">
      <alignment vertical="center" wrapText="1"/>
    </xf>
    <xf numFmtId="164" fontId="11" fillId="5" borderId="11" xfId="3" applyNumberFormat="1" applyFont="1" applyFill="1" applyBorder="1" applyAlignment="1">
      <alignment vertical="center"/>
    </xf>
    <xf numFmtId="164" fontId="11" fillId="6" borderId="11" xfId="3" applyNumberFormat="1" applyFont="1" applyFill="1" applyBorder="1" applyAlignment="1">
      <alignment vertical="center"/>
    </xf>
    <xf numFmtId="0" fontId="11" fillId="6" borderId="11" xfId="3" applyFont="1" applyFill="1" applyBorder="1" applyAlignment="1">
      <alignment horizontal="right" vertical="center"/>
    </xf>
    <xf numFmtId="0" fontId="11" fillId="0" borderId="2" xfId="3" applyFont="1" applyAlignment="1">
      <alignment horizontal="right" vertical="center"/>
    </xf>
    <xf numFmtId="0" fontId="13" fillId="0" borderId="9" xfId="3" applyFont="1" applyBorder="1" applyAlignment="1">
      <alignment horizontal="right" vertical="center"/>
    </xf>
    <xf numFmtId="0" fontId="14" fillId="2" borderId="6" xfId="3" applyFont="1" applyFill="1" applyBorder="1" applyAlignment="1">
      <alignment horizontal="right" vertical="center" wrapText="1"/>
    </xf>
    <xf numFmtId="49" fontId="13" fillId="0" borderId="1" xfId="3" applyNumberFormat="1" applyFont="1" applyBorder="1" applyAlignment="1">
      <alignment horizontal="right" vertical="center"/>
    </xf>
    <xf numFmtId="49" fontId="13" fillId="4" borderId="1" xfId="3" applyNumberFormat="1" applyFont="1" applyFill="1" applyBorder="1" applyAlignment="1">
      <alignment horizontal="right" vertical="center"/>
    </xf>
    <xf numFmtId="49" fontId="11" fillId="4" borderId="1" xfId="3" applyNumberFormat="1" applyFont="1" applyFill="1" applyBorder="1" applyAlignment="1">
      <alignment horizontal="right" vertical="center"/>
    </xf>
    <xf numFmtId="49" fontId="11" fillId="0" borderId="1" xfId="3" applyNumberFormat="1" applyFont="1" applyBorder="1" applyAlignment="1">
      <alignment horizontal="right" vertic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right"/>
    </xf>
    <xf numFmtId="164" fontId="13" fillId="0" borderId="1" xfId="0" applyNumberFormat="1" applyFont="1" applyBorder="1" applyAlignment="1"/>
    <xf numFmtId="0" fontId="11" fillId="4" borderId="1" xfId="0" applyFont="1" applyFill="1" applyBorder="1"/>
    <xf numFmtId="0" fontId="11" fillId="4" borderId="1" xfId="0" applyFont="1" applyFill="1" applyBorder="1" applyAlignment="1">
      <alignment horizontal="right"/>
    </xf>
    <xf numFmtId="164" fontId="13" fillId="4" borderId="1" xfId="0" applyNumberFormat="1" applyFont="1" applyFill="1" applyBorder="1" applyAlignment="1"/>
    <xf numFmtId="0" fontId="11" fillId="4" borderId="1" xfId="0" quotePrefix="1" applyFont="1" applyFill="1" applyBorder="1" applyAlignment="1">
      <alignment horizontal="right"/>
    </xf>
    <xf numFmtId="0" fontId="13" fillId="0" borderId="1" xfId="0" applyFont="1" applyBorder="1" applyAlignment="1">
      <alignment horizontal="right"/>
    </xf>
    <xf numFmtId="164" fontId="13" fillId="3" borderId="1" xfId="0" applyNumberFormat="1" applyFont="1" applyFill="1" applyBorder="1" applyAlignment="1"/>
    <xf numFmtId="165" fontId="11" fillId="3" borderId="1" xfId="0" applyNumberFormat="1" applyFont="1" applyFill="1" applyBorder="1" applyAlignment="1">
      <alignment horizontal="right"/>
    </xf>
    <xf numFmtId="0" fontId="13" fillId="3" borderId="1" xfId="0" applyFont="1" applyFill="1" applyBorder="1" applyAlignment="1">
      <alignment horizontal="right"/>
    </xf>
    <xf numFmtId="0" fontId="13" fillId="4" borderId="1" xfId="0" applyFont="1" applyFill="1" applyBorder="1" applyAlignment="1">
      <alignment horizontal="right"/>
    </xf>
    <xf numFmtId="164" fontId="11" fillId="4" borderId="1" xfId="0" applyNumberFormat="1" applyFont="1" applyFill="1" applyBorder="1" applyAlignment="1"/>
    <xf numFmtId="0" fontId="1" fillId="0" borderId="11" xfId="0" applyFont="1" applyBorder="1" applyAlignment="1">
      <alignment wrapText="1"/>
    </xf>
    <xf numFmtId="0" fontId="11" fillId="0" borderId="0" xfId="0" applyFont="1" applyAlignment="1"/>
    <xf numFmtId="0" fontId="13" fillId="0" borderId="0" xfId="0" applyFont="1" applyAlignment="1">
      <alignment horizontal="center"/>
    </xf>
    <xf numFmtId="0" fontId="13" fillId="0" borderId="3" xfId="0" applyFont="1" applyBorder="1"/>
    <xf numFmtId="0" fontId="13" fillId="0" borderId="0" xfId="0" applyFont="1"/>
    <xf numFmtId="0" fontId="14" fillId="2" borderId="4" xfId="0" applyFont="1" applyFill="1" applyBorder="1" applyAlignment="1">
      <alignment wrapText="1"/>
    </xf>
    <xf numFmtId="0" fontId="14" fillId="2" borderId="1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1" fillId="0" borderId="11" xfId="0" applyFont="1" applyBorder="1" applyAlignment="1"/>
    <xf numFmtId="0" fontId="11" fillId="8" borderId="11" xfId="0" applyFont="1" applyFill="1" applyBorder="1" applyAlignment="1"/>
    <xf numFmtId="166" fontId="11" fillId="8" borderId="11" xfId="0" applyNumberFormat="1" applyFont="1" applyFill="1" applyBorder="1" applyAlignment="1"/>
    <xf numFmtId="0" fontId="11" fillId="9" borderId="11" xfId="0" applyFont="1" applyFill="1" applyBorder="1" applyAlignment="1"/>
    <xf numFmtId="166" fontId="11" fillId="9" borderId="11" xfId="0" applyNumberFormat="1" applyFont="1" applyFill="1" applyBorder="1" applyAlignment="1"/>
    <xf numFmtId="0" fontId="12" fillId="0" borderId="11" xfId="0" applyFont="1" applyBorder="1" applyAlignment="1"/>
    <xf numFmtId="0" fontId="13" fillId="0" borderId="3" xfId="0" applyFont="1" applyBorder="1" applyAlignment="1">
      <alignment horizontal="center"/>
    </xf>
    <xf numFmtId="0" fontId="14" fillId="2" borderId="1" xfId="0" applyFont="1" applyFill="1" applyBorder="1" applyAlignment="1">
      <alignment wrapText="1"/>
    </xf>
    <xf numFmtId="0" fontId="13" fillId="3" borderId="1" xfId="0" applyFont="1" applyFill="1" applyBorder="1"/>
    <xf numFmtId="0" fontId="11" fillId="0" borderId="1" xfId="0" applyFont="1" applyBorder="1"/>
    <xf numFmtId="0" fontId="13" fillId="0" borderId="1" xfId="0" applyFont="1" applyBorder="1" applyAlignment="1">
      <alignment horizontal="center"/>
    </xf>
    <xf numFmtId="0" fontId="11" fillId="0" borderId="0" xfId="0" applyFont="1"/>
    <xf numFmtId="0" fontId="14" fillId="0" borderId="0" xfId="0" applyFont="1"/>
    <xf numFmtId="0" fontId="14" fillId="2" borderId="4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right" wrapText="1"/>
    </xf>
    <xf numFmtId="164" fontId="11" fillId="0" borderId="1" xfId="0" applyNumberFormat="1" applyFont="1" applyBorder="1" applyAlignment="1">
      <alignment horizontal="right" wrapText="1"/>
    </xf>
    <xf numFmtId="0" fontId="11" fillId="0" borderId="1" xfId="0" quotePrefix="1" applyFont="1" applyBorder="1" applyAlignment="1">
      <alignment horizontal="right" wrapText="1"/>
    </xf>
    <xf numFmtId="0" fontId="11" fillId="0" borderId="11" xfId="0" applyFont="1" applyBorder="1" applyAlignment="1">
      <alignment horizontal="right" wrapText="1"/>
    </xf>
    <xf numFmtId="0" fontId="15" fillId="0" borderId="11" xfId="0" applyFont="1" applyBorder="1" applyAlignment="1">
      <alignment wrapText="1"/>
    </xf>
    <xf numFmtId="0" fontId="15" fillId="0" borderId="11" xfId="0" applyFont="1" applyBorder="1" applyAlignment="1"/>
    <xf numFmtId="0" fontId="11" fillId="5" borderId="11" xfId="0" applyFont="1" applyFill="1" applyBorder="1" applyAlignment="1"/>
    <xf numFmtId="164" fontId="11" fillId="5" borderId="11" xfId="0" applyNumberFormat="1" applyFont="1" applyFill="1" applyBorder="1" applyAlignment="1"/>
    <xf numFmtId="0" fontId="11" fillId="6" borderId="11" xfId="0" applyFont="1" applyFill="1" applyBorder="1" applyAlignment="1"/>
    <xf numFmtId="164" fontId="11" fillId="6" borderId="11" xfId="0" applyNumberFormat="1" applyFont="1" applyFill="1" applyBorder="1" applyAlignment="1"/>
    <xf numFmtId="0" fontId="11" fillId="6" borderId="11" xfId="0" applyFont="1" applyFill="1" applyBorder="1" applyAlignment="1">
      <alignment horizontal="right"/>
    </xf>
    <xf numFmtId="0" fontId="11" fillId="5" borderId="11" xfId="0" applyFont="1" applyFill="1" applyBorder="1" applyAlignment="1">
      <alignment horizontal="right"/>
    </xf>
    <xf numFmtId="0" fontId="11" fillId="5" borderId="11" xfId="0" applyFont="1" applyFill="1" applyBorder="1" applyAlignment="1">
      <alignment horizontal="left"/>
    </xf>
    <xf numFmtId="166" fontId="11" fillId="5" borderId="11" xfId="0" applyNumberFormat="1" applyFont="1" applyFill="1" applyBorder="1" applyAlignment="1">
      <alignment horizontal="right"/>
    </xf>
    <xf numFmtId="0" fontId="11" fillId="6" borderId="11" xfId="0" applyFont="1" applyFill="1" applyBorder="1" applyAlignment="1">
      <alignment horizontal="left"/>
    </xf>
    <xf numFmtId="0" fontId="14" fillId="2" borderId="4" xfId="0" applyFont="1" applyFill="1" applyBorder="1" applyAlignment="1">
      <alignment horizontal="right" wrapText="1"/>
    </xf>
    <xf numFmtId="0" fontId="14" fillId="2" borderId="9" xfId="0" applyFont="1" applyFill="1" applyBorder="1" applyAlignment="1">
      <alignment wrapText="1"/>
    </xf>
    <xf numFmtId="0" fontId="14" fillId="2" borderId="0" xfId="0" applyFont="1" applyFill="1" applyAlignment="1">
      <alignment horizontal="center" wrapText="1"/>
    </xf>
    <xf numFmtId="0" fontId="14" fillId="2" borderId="0" xfId="0" applyFont="1" applyFill="1" applyAlignment="1">
      <alignment horizontal="right" wrapText="1"/>
    </xf>
    <xf numFmtId="164" fontId="11" fillId="0" borderId="1" xfId="0" applyNumberFormat="1" applyFont="1" applyBorder="1" applyAlignment="1">
      <alignment horizontal="right"/>
    </xf>
    <xf numFmtId="164" fontId="13" fillId="3" borderId="1" xfId="0" applyNumberFormat="1" applyFont="1" applyFill="1" applyBorder="1" applyAlignment="1">
      <alignment horizontal="right"/>
    </xf>
    <xf numFmtId="166" fontId="12" fillId="0" borderId="11" xfId="0" applyNumberFormat="1" applyFont="1" applyBorder="1" applyAlignment="1"/>
    <xf numFmtId="166" fontId="1" fillId="0" borderId="11" xfId="0" applyNumberFormat="1" applyFont="1" applyBorder="1" applyAlignment="1">
      <alignment wrapText="1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center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7" borderId="1" xfId="0" applyFont="1" applyFill="1" applyBorder="1" applyAlignment="1">
      <alignment horizontal="center"/>
    </xf>
    <xf numFmtId="164" fontId="13" fillId="7" borderId="1" xfId="0" applyNumberFormat="1" applyFont="1" applyFill="1" applyBorder="1" applyAlignment="1"/>
    <xf numFmtId="1" fontId="11" fillId="8" borderId="11" xfId="0" applyNumberFormat="1" applyFont="1" applyFill="1" applyBorder="1" applyAlignment="1"/>
    <xf numFmtId="1" fontId="11" fillId="9" borderId="11" xfId="0" applyNumberFormat="1" applyFont="1" applyFill="1" applyBorder="1" applyAlignment="1"/>
    <xf numFmtId="49" fontId="11" fillId="0" borderId="5" xfId="0" applyNumberFormat="1" applyFont="1" applyBorder="1" applyAlignment="1">
      <alignment horizontal="left"/>
    </xf>
    <xf numFmtId="164" fontId="11" fillId="0" borderId="1" xfId="0" applyNumberFormat="1" applyFont="1" applyBorder="1" applyAlignment="1">
      <alignment horizontal="center"/>
    </xf>
    <xf numFmtId="0" fontId="11" fillId="0" borderId="11" xfId="0" applyFont="1" applyBorder="1"/>
    <xf numFmtId="49" fontId="11" fillId="4" borderId="1" xfId="0" quotePrefix="1" applyNumberFormat="1" applyFont="1" applyFill="1" applyBorder="1" applyAlignment="1">
      <alignment horizontal="left"/>
    </xf>
    <xf numFmtId="49" fontId="11" fillId="4" borderId="1" xfId="0" applyNumberFormat="1" applyFont="1" applyFill="1" applyBorder="1" applyAlignment="1">
      <alignment horizontal="left"/>
    </xf>
    <xf numFmtId="49" fontId="11" fillId="0" borderId="5" xfId="0" quotePrefix="1" applyNumberFormat="1" applyFont="1" applyBorder="1" applyAlignment="1">
      <alignment horizontal="left"/>
    </xf>
    <xf numFmtId="164" fontId="13" fillId="4" borderId="1" xfId="0" applyNumberFormat="1" applyFont="1" applyFill="1" applyBorder="1" applyAlignment="1">
      <alignment horizontal="center"/>
    </xf>
    <xf numFmtId="0" fontId="15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/>
    <xf numFmtId="0" fontId="13" fillId="0" borderId="0" xfId="0" applyFont="1" applyAlignment="1"/>
    <xf numFmtId="164" fontId="11" fillId="5" borderId="11" xfId="0" applyNumberFormat="1" applyFont="1" applyFill="1" applyBorder="1" applyAlignment="1">
      <alignment horizontal="right"/>
    </xf>
    <xf numFmtId="164" fontId="11" fillId="6" borderId="11" xfId="0" applyNumberFormat="1" applyFont="1" applyFill="1" applyBorder="1" applyAlignment="1">
      <alignment horizontal="right"/>
    </xf>
    <xf numFmtId="0" fontId="11" fillId="5" borderId="11" xfId="0" applyFont="1" applyFill="1" applyBorder="1" applyAlignment="1">
      <alignment wrapText="1"/>
    </xf>
    <xf numFmtId="0" fontId="11" fillId="6" borderId="11" xfId="0" applyFont="1" applyFill="1" applyBorder="1" applyAlignment="1">
      <alignment wrapText="1"/>
    </xf>
    <xf numFmtId="164" fontId="13" fillId="0" borderId="1" xfId="0" applyNumberFormat="1" applyFont="1" applyBorder="1" applyAlignment="1">
      <alignment horizontal="right"/>
    </xf>
    <xf numFmtId="164" fontId="13" fillId="4" borderId="1" xfId="0" applyNumberFormat="1" applyFont="1" applyFill="1" applyBorder="1" applyAlignment="1">
      <alignment horizontal="right"/>
    </xf>
    <xf numFmtId="0" fontId="11" fillId="0" borderId="0" xfId="0" applyFont="1" applyFill="1" applyAlignment="1"/>
    <xf numFmtId="166" fontId="11" fillId="0" borderId="11" xfId="0" applyNumberFormat="1" applyFont="1" applyFill="1" applyBorder="1"/>
    <xf numFmtId="0" fontId="12" fillId="0" borderId="11" xfId="0" applyFont="1" applyFill="1" applyBorder="1" applyAlignment="1"/>
    <xf numFmtId="0" fontId="13" fillId="5" borderId="11" xfId="0" applyFont="1" applyFill="1" applyBorder="1" applyAlignment="1">
      <alignment horizontal="right"/>
    </xf>
    <xf numFmtId="164" fontId="13" fillId="5" borderId="11" xfId="0" applyNumberFormat="1" applyFont="1" applyFill="1" applyBorder="1" applyAlignme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right"/>
    </xf>
    <xf numFmtId="0" fontId="6" fillId="0" borderId="11" xfId="0" applyFont="1" applyBorder="1" applyAlignment="1"/>
    <xf numFmtId="0" fontId="2" fillId="5" borderId="11" xfId="0" applyFont="1" applyFill="1" applyBorder="1" applyAlignment="1"/>
    <xf numFmtId="49" fontId="2" fillId="5" borderId="11" xfId="0" applyNumberFormat="1" applyFont="1" applyFill="1" applyBorder="1" applyAlignment="1">
      <alignment horizontal="right"/>
    </xf>
    <xf numFmtId="164" fontId="2" fillId="5" borderId="11" xfId="0" applyNumberFormat="1" applyFont="1" applyFill="1" applyBorder="1" applyAlignment="1"/>
    <xf numFmtId="0" fontId="2" fillId="6" borderId="11" xfId="0" applyFont="1" applyFill="1" applyBorder="1" applyAlignment="1"/>
    <xf numFmtId="0" fontId="2" fillId="6" borderId="11" xfId="0" applyFont="1" applyFill="1" applyBorder="1" applyAlignment="1">
      <alignment horizontal="right"/>
    </xf>
    <xf numFmtId="164" fontId="2" fillId="6" borderId="11" xfId="0" applyNumberFormat="1" applyFont="1" applyFill="1" applyBorder="1" applyAlignment="1">
      <alignment horizontal="right"/>
    </xf>
    <xf numFmtId="0" fontId="6" fillId="0" borderId="2" xfId="0" applyFont="1" applyBorder="1" applyAlignment="1"/>
    <xf numFmtId="166" fontId="2" fillId="5" borderId="11" xfId="0" applyNumberFormat="1" applyFont="1" applyFill="1" applyBorder="1" applyAlignment="1"/>
    <xf numFmtId="166" fontId="2" fillId="6" borderId="11" xfId="0" applyNumberFormat="1" applyFont="1" applyFill="1" applyBorder="1" applyAlignment="1">
      <alignment horizontal="right"/>
    </xf>
    <xf numFmtId="1" fontId="2" fillId="6" borderId="11" xfId="0" applyNumberFormat="1" applyFont="1" applyFill="1" applyBorder="1" applyAlignment="1">
      <alignment horizontal="right"/>
    </xf>
    <xf numFmtId="0" fontId="2" fillId="9" borderId="11" xfId="0" applyFont="1" applyFill="1" applyBorder="1" applyAlignment="1"/>
    <xf numFmtId="0" fontId="2" fillId="8" borderId="11" xfId="0" applyFont="1" applyFill="1" applyBorder="1" applyAlignment="1"/>
    <xf numFmtId="0" fontId="3" fillId="0" borderId="11" xfId="0" applyFont="1" applyBorder="1" applyAlignment="1"/>
    <xf numFmtId="0" fontId="13" fillId="0" borderId="1" xfId="0" applyFont="1" applyBorder="1"/>
    <xf numFmtId="2" fontId="13" fillId="0" borderId="11" xfId="0" applyNumberFormat="1" applyFont="1" applyFill="1" applyBorder="1"/>
    <xf numFmtId="2" fontId="11" fillId="0" borderId="11" xfId="0" applyNumberFormat="1" applyFont="1" applyFill="1" applyBorder="1"/>
    <xf numFmtId="0" fontId="11" fillId="0" borderId="1" xfId="0" quotePrefix="1" applyFont="1" applyBorder="1" applyAlignment="1">
      <alignment horizontal="right"/>
    </xf>
    <xf numFmtId="0" fontId="13" fillId="0" borderId="1" xfId="0" quotePrefix="1" applyFont="1" applyBorder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5" fillId="0" borderId="11" xfId="0" applyFont="1" applyBorder="1" applyAlignment="1">
      <alignment horizontal="right"/>
    </xf>
    <xf numFmtId="0" fontId="11" fillId="0" borderId="2" xfId="3" applyFont="1" applyFill="1" applyBorder="1" applyAlignment="1"/>
    <xf numFmtId="49" fontId="15" fillId="0" borderId="2" xfId="3" applyNumberFormat="1" applyFont="1" applyFill="1" applyBorder="1" applyAlignment="1"/>
    <xf numFmtId="49" fontId="11" fillId="0" borderId="2" xfId="3" applyNumberFormat="1" applyFont="1" applyFill="1" applyBorder="1" applyAlignment="1"/>
    <xf numFmtId="0" fontId="11" fillId="0" borderId="2" xfId="3" applyFont="1"/>
    <xf numFmtId="0" fontId="11" fillId="0" borderId="2" xfId="3" applyFont="1" applyAlignment="1"/>
    <xf numFmtId="0" fontId="12" fillId="0" borderId="2" xfId="3" applyFont="1"/>
    <xf numFmtId="0" fontId="11" fillId="0" borderId="0" xfId="0" applyFont="1"/>
    <xf numFmtId="0" fontId="11" fillId="0" borderId="0" xfId="0" applyFont="1" applyAlignment="1"/>
    <xf numFmtId="0" fontId="1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11" fillId="3" borderId="11" xfId="3" applyFont="1" applyFill="1" applyBorder="1" applyAlignment="1">
      <alignment horizontal="left"/>
    </xf>
    <xf numFmtId="0" fontId="11" fillId="4" borderId="11" xfId="3" applyFont="1" applyFill="1" applyBorder="1" applyAlignment="1">
      <alignment horizontal="left"/>
    </xf>
    <xf numFmtId="0" fontId="11" fillId="0" borderId="11" xfId="3" applyFont="1" applyBorder="1" applyAlignment="1">
      <alignment horizontal="left"/>
    </xf>
    <xf numFmtId="165" fontId="11" fillId="4" borderId="11" xfId="3" applyNumberFormat="1" applyFont="1" applyFill="1" applyBorder="1" applyAlignment="1">
      <alignment horizontal="left"/>
    </xf>
    <xf numFmtId="0" fontId="11" fillId="4" borderId="11" xfId="3" quotePrefix="1" applyFont="1" applyFill="1" applyBorder="1" applyAlignment="1">
      <alignment horizontal="left"/>
    </xf>
    <xf numFmtId="0" fontId="13" fillId="0" borderId="2" xfId="3" applyFont="1" applyAlignment="1">
      <alignment horizontal="left"/>
    </xf>
    <xf numFmtId="0" fontId="14" fillId="2" borderId="11" xfId="3" applyFont="1" applyFill="1" applyBorder="1" applyAlignment="1">
      <alignment horizontal="left" wrapText="1"/>
    </xf>
    <xf numFmtId="0" fontId="11" fillId="0" borderId="2" xfId="3" applyFont="1" applyAlignment="1">
      <alignment horizontal="left"/>
    </xf>
    <xf numFmtId="0" fontId="15" fillId="0" borderId="11" xfId="3" applyFont="1" applyBorder="1" applyAlignment="1">
      <alignment horizontal="center"/>
    </xf>
    <xf numFmtId="0" fontId="10" fillId="0" borderId="11" xfId="3" applyFont="1" applyBorder="1" applyAlignment="1">
      <alignment horizontal="left" vertical="center"/>
    </xf>
  </cellXfs>
  <cellStyles count="10">
    <cellStyle name="Hipervínculo" xfId="1" builtinId="8" hidden="1"/>
    <cellStyle name="Hipervínculo" xfId="4" builtinId="8" hidden="1"/>
    <cellStyle name="Hipervínculo" xfId="6" builtinId="8" hidden="1"/>
    <cellStyle name="Hipervínculo" xfId="8" builtinId="8" hidden="1"/>
    <cellStyle name="Hipervínculo visitado" xfId="2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Normal" xfId="0" builtinId="0"/>
    <cellStyle name="Normal 2" xfId="3"/>
  </cellStyles>
  <dxfs count="0"/>
  <tableStyles count="0" defaultTableStyle="TableStyleMedium9" defaultPivotStyle="PivotStyleMedium7"/>
  <colors>
    <mruColors>
      <color rgb="FF8EA9DB"/>
      <color rgb="FFF4B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PUNTUACIÓN PROMEDIO</a:t>
            </a:r>
            <a:r>
              <a:rPr lang="es-MX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Arquitectura!$J$9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Arquitectura!$K$8:$P$8</c:f>
              <c:strCache>
                <c:ptCount val="6"/>
                <c:pt idx="0">
                  <c:v>Fundamentos de estructuras</c:v>
                </c:pt>
                <c:pt idx="1">
                  <c:v>Estructuras de mamposterias</c:v>
                </c:pt>
                <c:pt idx="2">
                  <c:v>Estructuras de concreto reforzado</c:v>
                </c:pt>
                <c:pt idx="3">
                  <c:v>Edificación básica</c:v>
                </c:pt>
                <c:pt idx="4">
                  <c:v>Edificación media</c:v>
                </c:pt>
                <c:pt idx="5">
                  <c:v>Edificación avanzada</c:v>
                </c:pt>
              </c:strCache>
            </c:strRef>
          </c:cat>
          <c:val>
            <c:numRef>
              <c:f>Arquitectura!$K$9:$P$9</c:f>
              <c:numCache>
                <c:formatCode>0.0</c:formatCode>
                <c:ptCount val="6"/>
                <c:pt idx="0">
                  <c:v>4.8</c:v>
                </c:pt>
                <c:pt idx="1">
                  <c:v>7.1</c:v>
                </c:pt>
                <c:pt idx="2">
                  <c:v>5.7</c:v>
                </c:pt>
                <c:pt idx="3">
                  <c:v>6.6</c:v>
                </c:pt>
                <c:pt idx="4">
                  <c:v>6.6</c:v>
                </c:pt>
                <c:pt idx="5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B93-BD8F-DA8C6FF14F4B}"/>
            </c:ext>
          </c:extLst>
        </c:ser>
        <c:ser>
          <c:idx val="1"/>
          <c:order val="1"/>
          <c:tx>
            <c:strRef>
              <c:f>Arquitectura!$J$10</c:f>
              <c:strCache>
                <c:ptCount val="1"/>
                <c:pt idx="0">
                  <c:v>SUR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Arquitectura!$K$8:$P$8</c:f>
              <c:strCache>
                <c:ptCount val="6"/>
                <c:pt idx="0">
                  <c:v>Fundamentos de estructuras</c:v>
                </c:pt>
                <c:pt idx="1">
                  <c:v>Estructuras de mamposterias</c:v>
                </c:pt>
                <c:pt idx="2">
                  <c:v>Estructuras de concreto reforzado</c:v>
                </c:pt>
                <c:pt idx="3">
                  <c:v>Edificación básica</c:v>
                </c:pt>
                <c:pt idx="4">
                  <c:v>Edificación media</c:v>
                </c:pt>
                <c:pt idx="5">
                  <c:v>Edificación avanzada</c:v>
                </c:pt>
              </c:strCache>
            </c:strRef>
          </c:cat>
          <c:val>
            <c:numRef>
              <c:f>Arquitectura!$K$10:$P$10</c:f>
              <c:numCache>
                <c:formatCode>0.0</c:formatCode>
                <c:ptCount val="6"/>
                <c:pt idx="0">
                  <c:v>5.8</c:v>
                </c:pt>
                <c:pt idx="1">
                  <c:v>6.3</c:v>
                </c:pt>
                <c:pt idx="2">
                  <c:v>6</c:v>
                </c:pt>
                <c:pt idx="3">
                  <c:v>5.7</c:v>
                </c:pt>
                <c:pt idx="4">
                  <c:v>6.4</c:v>
                </c:pt>
                <c:pt idx="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B93-BD8F-DA8C6FF14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33407712"/>
        <c:axId val="-233405392"/>
      </c:barChart>
      <c:catAx>
        <c:axId val="-23340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3405392"/>
        <c:crosses val="autoZero"/>
        <c:auto val="1"/>
        <c:lblAlgn val="ctr"/>
        <c:lblOffset val="100"/>
        <c:noMultiLvlLbl val="0"/>
      </c:catAx>
      <c:valAx>
        <c:axId val="-2334053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3407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 promedio (minutos)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Derecho!$C$39</c:f>
              <c:strCache>
                <c:ptCount val="1"/>
                <c:pt idx="0">
                  <c:v>Teoría del delito 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Derecho!$B$40:$B$41</c:f>
              <c:strCache>
                <c:ptCount val="2"/>
                <c:pt idx="0">
                  <c:v>Norte </c:v>
                </c:pt>
                <c:pt idx="1">
                  <c:v>Sur</c:v>
                </c:pt>
              </c:strCache>
            </c:strRef>
          </c:cat>
          <c:val>
            <c:numRef>
              <c:f>Derecho!$C$40:$C$41</c:f>
              <c:numCache>
                <c:formatCode>General</c:formatCode>
                <c:ptCount val="2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8-48A8-95C1-9AEEFA93B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33530832"/>
        <c:axId val="-233528512"/>
      </c:barChart>
      <c:catAx>
        <c:axId val="-2335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3528512"/>
        <c:crosses val="autoZero"/>
        <c:auto val="1"/>
        <c:lblAlgn val="ctr"/>
        <c:lblOffset val="100"/>
        <c:noMultiLvlLbl val="0"/>
      </c:catAx>
      <c:valAx>
        <c:axId val="-2335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3530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Puntuación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Deportes!$C$17</c:f>
              <c:strCache>
                <c:ptCount val="1"/>
                <c:pt idx="0">
                  <c:v>Fundamentos de la Actividad Física y el Deporte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Deportes!$B$18:$B$19</c:f>
              <c:strCache>
                <c:ptCount val="2"/>
                <c:pt idx="0">
                  <c:v>Norte</c:v>
                </c:pt>
                <c:pt idx="1">
                  <c:v>Sur </c:v>
                </c:pt>
              </c:strCache>
            </c:strRef>
          </c:cat>
          <c:val>
            <c:numRef>
              <c:f>Deportes!$C$18:$C$19</c:f>
              <c:numCache>
                <c:formatCode>General</c:formatCode>
                <c:ptCount val="2"/>
                <c:pt idx="0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E-4FA6-9431-26C6BBB3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33623136"/>
        <c:axId val="-233620816"/>
      </c:barChart>
      <c:catAx>
        <c:axId val="-2336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3620816"/>
        <c:crosses val="autoZero"/>
        <c:auto val="1"/>
        <c:lblAlgn val="ctr"/>
        <c:lblOffset val="100"/>
        <c:noMultiLvlLbl val="0"/>
      </c:catAx>
      <c:valAx>
        <c:axId val="-2336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3623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promedio</a:t>
            </a:r>
            <a:r>
              <a:rPr lang="en-US" baseline="0"/>
              <a:t> (minutos)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Deportes!$C$42</c:f>
              <c:strCache>
                <c:ptCount val="1"/>
                <c:pt idx="0">
                  <c:v>Fundamentos de la Actividad Física y el Deporte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Deportes!$B$43:$B$44</c:f>
              <c:strCache>
                <c:ptCount val="2"/>
                <c:pt idx="0">
                  <c:v>Norte</c:v>
                </c:pt>
                <c:pt idx="1">
                  <c:v>Sur </c:v>
                </c:pt>
              </c:strCache>
            </c:strRef>
          </c:cat>
          <c:val>
            <c:numRef>
              <c:f>Deportes!$C$43:$C$44</c:f>
              <c:numCache>
                <c:formatCode>General</c:formatCode>
                <c:ptCount val="2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D-4EA8-BE6E-0972747E0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69704752"/>
        <c:axId val="-269701232"/>
      </c:barChart>
      <c:catAx>
        <c:axId val="-2697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69701232"/>
        <c:crosses val="autoZero"/>
        <c:auto val="1"/>
        <c:lblAlgn val="ctr"/>
        <c:lblOffset val="100"/>
        <c:noMultiLvlLbl val="0"/>
      </c:catAx>
      <c:valAx>
        <c:axId val="-26970123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69704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Puntuación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Diseño!$J$9</c:f>
              <c:strCache>
                <c:ptCount val="1"/>
                <c:pt idx="0">
                  <c:v>Norte 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Diseño!$K$8:$P$8</c:f>
              <c:strCache>
                <c:ptCount val="6"/>
                <c:pt idx="0">
                  <c:v>Fundamentos del Diseño</c:v>
                </c:pt>
                <c:pt idx="1">
                  <c:v>Proyectos de Comunicación Visual</c:v>
                </c:pt>
                <c:pt idx="2">
                  <c:v>Historia del Diseño</c:v>
                </c:pt>
                <c:pt idx="3">
                  <c:v>Materiales y procesos productivos III</c:v>
                </c:pt>
                <c:pt idx="4">
                  <c:v>Materiales y Procesos Productivos II</c:v>
                </c:pt>
                <c:pt idx="5">
                  <c:v>Dibujo Geométrico avanzado</c:v>
                </c:pt>
              </c:strCache>
            </c:strRef>
          </c:cat>
          <c:val>
            <c:numRef>
              <c:f>Diseño!$K$9:$P$9</c:f>
              <c:numCache>
                <c:formatCode>0.0</c:formatCode>
                <c:ptCount val="6"/>
                <c:pt idx="0">
                  <c:v>5.4</c:v>
                </c:pt>
                <c:pt idx="1">
                  <c:v>6.2</c:v>
                </c:pt>
                <c:pt idx="2">
                  <c:v>6</c:v>
                </c:pt>
                <c:pt idx="3">
                  <c:v>5.2</c:v>
                </c:pt>
                <c:pt idx="4">
                  <c:v>6.4</c:v>
                </c:pt>
                <c:pt idx="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9-4534-9B68-A94511F6B09B}"/>
            </c:ext>
          </c:extLst>
        </c:ser>
        <c:ser>
          <c:idx val="1"/>
          <c:order val="1"/>
          <c:tx>
            <c:strRef>
              <c:f>Diseño!$J$10</c:f>
              <c:strCache>
                <c:ptCount val="1"/>
                <c:pt idx="0">
                  <c:v>Sur 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Diseño!$K$8:$P$8</c:f>
              <c:strCache>
                <c:ptCount val="6"/>
                <c:pt idx="0">
                  <c:v>Fundamentos del Diseño</c:v>
                </c:pt>
                <c:pt idx="1">
                  <c:v>Proyectos de Comunicación Visual</c:v>
                </c:pt>
                <c:pt idx="2">
                  <c:v>Historia del Diseño</c:v>
                </c:pt>
                <c:pt idx="3">
                  <c:v>Materiales y procesos productivos III</c:v>
                </c:pt>
                <c:pt idx="4">
                  <c:v>Materiales y Procesos Productivos II</c:v>
                </c:pt>
                <c:pt idx="5">
                  <c:v>Dibujo Geométrico avanzado</c:v>
                </c:pt>
              </c:strCache>
            </c:strRef>
          </c:cat>
          <c:val>
            <c:numRef>
              <c:f>Diseño!$K$10:$P$10</c:f>
              <c:numCache>
                <c:formatCode>0.0</c:formatCode>
                <c:ptCount val="6"/>
                <c:pt idx="0">
                  <c:v>5</c:v>
                </c:pt>
                <c:pt idx="1">
                  <c:v>6</c:v>
                </c:pt>
                <c:pt idx="2">
                  <c:v>5.6</c:v>
                </c:pt>
                <c:pt idx="3">
                  <c:v>6.4</c:v>
                </c:pt>
                <c:pt idx="4">
                  <c:v>5.8</c:v>
                </c:pt>
                <c:pt idx="5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9-4534-9B68-A94511F6B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69686080"/>
        <c:axId val="-269684032"/>
      </c:barChart>
      <c:catAx>
        <c:axId val="-2696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69684032"/>
        <c:crosses val="autoZero"/>
        <c:auto val="1"/>
        <c:lblAlgn val="ctr"/>
        <c:lblOffset val="100"/>
        <c:noMultiLvlLbl val="0"/>
      </c:catAx>
      <c:valAx>
        <c:axId val="-2696840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69686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 promedio (minutos)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Diseño!$J$36</c:f>
              <c:strCache>
                <c:ptCount val="1"/>
                <c:pt idx="0">
                  <c:v>Norte 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Diseño!$K$35:$P$35</c:f>
              <c:strCache>
                <c:ptCount val="6"/>
                <c:pt idx="0">
                  <c:v>Fundamentos del Diseño</c:v>
                </c:pt>
                <c:pt idx="1">
                  <c:v>Proyectos de Comunicación Visual</c:v>
                </c:pt>
                <c:pt idx="2">
                  <c:v>Historia del Diseño</c:v>
                </c:pt>
                <c:pt idx="3">
                  <c:v>Materiales y procesos productivos III</c:v>
                </c:pt>
                <c:pt idx="4">
                  <c:v>Materiales y Procesos Productivos II</c:v>
                </c:pt>
                <c:pt idx="5">
                  <c:v>Dibujo Geométrico avanzado</c:v>
                </c:pt>
              </c:strCache>
            </c:strRef>
          </c:cat>
          <c:val>
            <c:numRef>
              <c:f>Diseño!$K$36:$P$36</c:f>
              <c:numCache>
                <c:formatCode>0</c:formatCode>
                <c:ptCount val="6"/>
                <c:pt idx="0">
                  <c:v>18</c:v>
                </c:pt>
                <c:pt idx="1">
                  <c:v>20</c:v>
                </c:pt>
                <c:pt idx="2">
                  <c:v>27</c:v>
                </c:pt>
                <c:pt idx="3">
                  <c:v>39</c:v>
                </c:pt>
                <c:pt idx="4">
                  <c:v>29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A-4AA9-BF4F-5EDE54FA2530}"/>
            </c:ext>
          </c:extLst>
        </c:ser>
        <c:ser>
          <c:idx val="1"/>
          <c:order val="1"/>
          <c:tx>
            <c:strRef>
              <c:f>Diseño!$J$37</c:f>
              <c:strCache>
                <c:ptCount val="1"/>
                <c:pt idx="0">
                  <c:v>Sur 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Diseño!$K$35:$P$35</c:f>
              <c:strCache>
                <c:ptCount val="6"/>
                <c:pt idx="0">
                  <c:v>Fundamentos del Diseño</c:v>
                </c:pt>
                <c:pt idx="1">
                  <c:v>Proyectos de Comunicación Visual</c:v>
                </c:pt>
                <c:pt idx="2">
                  <c:v>Historia del Diseño</c:v>
                </c:pt>
                <c:pt idx="3">
                  <c:v>Materiales y procesos productivos III</c:v>
                </c:pt>
                <c:pt idx="4">
                  <c:v>Materiales y Procesos Productivos II</c:v>
                </c:pt>
                <c:pt idx="5">
                  <c:v>Dibujo Geométrico avanzado</c:v>
                </c:pt>
              </c:strCache>
            </c:strRef>
          </c:cat>
          <c:val>
            <c:numRef>
              <c:f>Diseño!$K$37:$P$37</c:f>
              <c:numCache>
                <c:formatCode>0</c:formatCode>
                <c:ptCount val="6"/>
                <c:pt idx="0">
                  <c:v>23</c:v>
                </c:pt>
                <c:pt idx="1">
                  <c:v>21</c:v>
                </c:pt>
                <c:pt idx="2">
                  <c:v>35</c:v>
                </c:pt>
                <c:pt idx="3">
                  <c:v>39</c:v>
                </c:pt>
                <c:pt idx="4">
                  <c:v>34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A-4AA9-BF4F-5EDE54FA2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69629632"/>
        <c:axId val="-269621056"/>
      </c:barChart>
      <c:catAx>
        <c:axId val="-2696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69621056"/>
        <c:crosses val="autoZero"/>
        <c:auto val="1"/>
        <c:lblAlgn val="ctr"/>
        <c:lblOffset val="100"/>
        <c:noMultiLvlLbl val="0"/>
      </c:catAx>
      <c:valAx>
        <c:axId val="-269621056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69629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Puntuación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'Estudios Globales'!$J$6</c:f>
              <c:strCache>
                <c:ptCount val="1"/>
                <c:pt idx="0">
                  <c:v>Norte 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'Estudios Globales'!$K$5:$S$5</c:f>
              <c:strCache>
                <c:ptCount val="9"/>
                <c:pt idx="0">
                  <c:v>Economía política internacional</c:v>
                </c:pt>
                <c:pt idx="1">
                  <c:v>Estructura del Estado mexicano para internacionalistas</c:v>
                </c:pt>
                <c:pt idx="2">
                  <c:v>Geoeconomía y geopolítica</c:v>
                </c:pt>
                <c:pt idx="3">
                  <c:v>Organismos internacionales</c:v>
                </c:pt>
                <c:pt idx="4">
                  <c:v>Política exterior de México II</c:v>
                </c:pt>
                <c:pt idx="5">
                  <c:v>Sistema internacional</c:v>
                </c:pt>
                <c:pt idx="6">
                  <c:v>Teorías Contemporáneas</c:v>
                </c:pt>
                <c:pt idx="7">
                  <c:v>Historia de las RRII I</c:v>
                </c:pt>
                <c:pt idx="8">
                  <c:v>Fundamentos de Derecho Internacional Público</c:v>
                </c:pt>
              </c:strCache>
            </c:strRef>
          </c:cat>
          <c:val>
            <c:numRef>
              <c:f>'Estudios Globales'!$K$6:$S$6</c:f>
              <c:numCache>
                <c:formatCode>0.0</c:formatCode>
                <c:ptCount val="9"/>
                <c:pt idx="0">
                  <c:v>7.8</c:v>
                </c:pt>
                <c:pt idx="1">
                  <c:v>8.8000000000000007</c:v>
                </c:pt>
                <c:pt idx="2">
                  <c:v>6.2</c:v>
                </c:pt>
                <c:pt idx="3">
                  <c:v>6.8</c:v>
                </c:pt>
                <c:pt idx="4">
                  <c:v>8.6999999999999993</c:v>
                </c:pt>
                <c:pt idx="5">
                  <c:v>7</c:v>
                </c:pt>
                <c:pt idx="6">
                  <c:v>8.6</c:v>
                </c:pt>
                <c:pt idx="7">
                  <c:v>7.6</c:v>
                </c:pt>
                <c:pt idx="8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6-4D62-AD82-E634EB9BD177}"/>
            </c:ext>
          </c:extLst>
        </c:ser>
        <c:ser>
          <c:idx val="1"/>
          <c:order val="1"/>
          <c:tx>
            <c:strRef>
              <c:f>'Estudios Globales'!$J$7</c:f>
              <c:strCache>
                <c:ptCount val="1"/>
                <c:pt idx="0">
                  <c:v>Sur 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'Estudios Globales'!$K$5:$S$5</c:f>
              <c:strCache>
                <c:ptCount val="9"/>
                <c:pt idx="0">
                  <c:v>Economía política internacional</c:v>
                </c:pt>
                <c:pt idx="1">
                  <c:v>Estructura del Estado mexicano para internacionalistas</c:v>
                </c:pt>
                <c:pt idx="2">
                  <c:v>Geoeconomía y geopolítica</c:v>
                </c:pt>
                <c:pt idx="3">
                  <c:v>Organismos internacionales</c:v>
                </c:pt>
                <c:pt idx="4">
                  <c:v>Política exterior de México II</c:v>
                </c:pt>
                <c:pt idx="5">
                  <c:v>Sistema internacional</c:v>
                </c:pt>
                <c:pt idx="6">
                  <c:v>Teorías Contemporáneas</c:v>
                </c:pt>
                <c:pt idx="7">
                  <c:v>Historia de las RRII I</c:v>
                </c:pt>
                <c:pt idx="8">
                  <c:v>Fundamentos de Derecho Internacional Público</c:v>
                </c:pt>
              </c:strCache>
            </c:strRef>
          </c:cat>
          <c:val>
            <c:numRef>
              <c:f>'Estudios Globales'!$K$7:$S$7</c:f>
              <c:numCache>
                <c:formatCode>0.0</c:formatCode>
                <c:ptCount val="9"/>
                <c:pt idx="0">
                  <c:v>8.3000000000000007</c:v>
                </c:pt>
                <c:pt idx="1">
                  <c:v>7.8</c:v>
                </c:pt>
                <c:pt idx="2">
                  <c:v>8.6</c:v>
                </c:pt>
                <c:pt idx="3">
                  <c:v>6.7</c:v>
                </c:pt>
                <c:pt idx="4">
                  <c:v>6.5</c:v>
                </c:pt>
                <c:pt idx="5">
                  <c:v>7.5</c:v>
                </c:pt>
                <c:pt idx="6">
                  <c:v>8</c:v>
                </c:pt>
                <c:pt idx="7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6-4D62-AD82-E634EB9BD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69516672"/>
        <c:axId val="-269514624"/>
      </c:barChart>
      <c:catAx>
        <c:axId val="-2695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69514624"/>
        <c:crosses val="autoZero"/>
        <c:auto val="1"/>
        <c:lblAlgn val="ctr"/>
        <c:lblOffset val="100"/>
        <c:noMultiLvlLbl val="0"/>
      </c:catAx>
      <c:valAx>
        <c:axId val="-2695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69516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 promedio (minutos)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'Estudios Globales'!$J$39</c:f>
              <c:strCache>
                <c:ptCount val="1"/>
                <c:pt idx="0">
                  <c:v>Norte 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'Estudios Globales'!$K$38:$S$38</c:f>
              <c:strCache>
                <c:ptCount val="9"/>
                <c:pt idx="0">
                  <c:v>Economía política internacional</c:v>
                </c:pt>
                <c:pt idx="1">
                  <c:v>Estructura del Estado mexicano para internacionalistas</c:v>
                </c:pt>
                <c:pt idx="2">
                  <c:v>Geoeconomía y geopolítica</c:v>
                </c:pt>
                <c:pt idx="3">
                  <c:v>Organismos internacionales</c:v>
                </c:pt>
                <c:pt idx="4">
                  <c:v>Política exterior de México II</c:v>
                </c:pt>
                <c:pt idx="5">
                  <c:v>Sistema internacional</c:v>
                </c:pt>
                <c:pt idx="6">
                  <c:v>Teorías Contemporáneas</c:v>
                </c:pt>
                <c:pt idx="7">
                  <c:v>Historia de las RRII I</c:v>
                </c:pt>
                <c:pt idx="8">
                  <c:v>Fundamentos de Derecho Internacional Público</c:v>
                </c:pt>
              </c:strCache>
            </c:strRef>
          </c:cat>
          <c:val>
            <c:numRef>
              <c:f>'Estudios Globales'!$K$39:$S$39</c:f>
              <c:numCache>
                <c:formatCode>0.0</c:formatCode>
                <c:ptCount val="9"/>
                <c:pt idx="0">
                  <c:v>84</c:v>
                </c:pt>
                <c:pt idx="1">
                  <c:v>72</c:v>
                </c:pt>
                <c:pt idx="2">
                  <c:v>53</c:v>
                </c:pt>
                <c:pt idx="3">
                  <c:v>36</c:v>
                </c:pt>
                <c:pt idx="4">
                  <c:v>83</c:v>
                </c:pt>
                <c:pt idx="5">
                  <c:v>28</c:v>
                </c:pt>
                <c:pt idx="6">
                  <c:v>56</c:v>
                </c:pt>
                <c:pt idx="7">
                  <c:v>50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3-40EC-802D-B6A84B7E5B9F}"/>
            </c:ext>
          </c:extLst>
        </c:ser>
        <c:ser>
          <c:idx val="1"/>
          <c:order val="1"/>
          <c:tx>
            <c:strRef>
              <c:f>'Estudios Globales'!$J$40</c:f>
              <c:strCache>
                <c:ptCount val="1"/>
                <c:pt idx="0">
                  <c:v>Sur 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'Estudios Globales'!$K$38:$S$38</c:f>
              <c:strCache>
                <c:ptCount val="9"/>
                <c:pt idx="0">
                  <c:v>Economía política internacional</c:v>
                </c:pt>
                <c:pt idx="1">
                  <c:v>Estructura del Estado mexicano para internacionalistas</c:v>
                </c:pt>
                <c:pt idx="2">
                  <c:v>Geoeconomía y geopolítica</c:v>
                </c:pt>
                <c:pt idx="3">
                  <c:v>Organismos internacionales</c:v>
                </c:pt>
                <c:pt idx="4">
                  <c:v>Política exterior de México II</c:v>
                </c:pt>
                <c:pt idx="5">
                  <c:v>Sistema internacional</c:v>
                </c:pt>
                <c:pt idx="6">
                  <c:v>Teorías Contemporáneas</c:v>
                </c:pt>
                <c:pt idx="7">
                  <c:v>Historia de las RRII I</c:v>
                </c:pt>
                <c:pt idx="8">
                  <c:v>Fundamentos de Derecho Internacional Público</c:v>
                </c:pt>
              </c:strCache>
            </c:strRef>
          </c:cat>
          <c:val>
            <c:numRef>
              <c:f>'Estudios Globales'!$K$40:$S$40</c:f>
              <c:numCache>
                <c:formatCode>0.0</c:formatCode>
                <c:ptCount val="9"/>
                <c:pt idx="0">
                  <c:v>98</c:v>
                </c:pt>
                <c:pt idx="1">
                  <c:v>61</c:v>
                </c:pt>
                <c:pt idx="2">
                  <c:v>43</c:v>
                </c:pt>
                <c:pt idx="3">
                  <c:v>36</c:v>
                </c:pt>
                <c:pt idx="4">
                  <c:v>77</c:v>
                </c:pt>
                <c:pt idx="5">
                  <c:v>19</c:v>
                </c:pt>
                <c:pt idx="6">
                  <c:v>65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3-40EC-802D-B6A84B7E5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29618080"/>
        <c:axId val="-229616032"/>
      </c:barChart>
      <c:catAx>
        <c:axId val="-2296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29616032"/>
        <c:crosses val="autoZero"/>
        <c:auto val="1"/>
        <c:lblAlgn val="ctr"/>
        <c:lblOffset val="100"/>
        <c:noMultiLvlLbl val="0"/>
      </c:catAx>
      <c:valAx>
        <c:axId val="-2296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29618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baseline="0">
                <a:effectLst/>
              </a:rPr>
              <a:t>Puntuación Promedio </a:t>
            </a:r>
            <a:r>
              <a:rPr lang="es-ES_tradnl" sz="1400" b="0" i="0" u="none" strike="noStrike" baseline="0"/>
              <a:t> 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Ingeniería!$K$6</c:f>
              <c:strCache>
                <c:ptCount val="1"/>
                <c:pt idx="0">
                  <c:v>Norte 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Ingeniería!$L$4:$M$5</c:f>
              <c:strCache>
                <c:ptCount val="2"/>
                <c:pt idx="0">
                  <c:v>Matemáticas Básicas ING y BIOT</c:v>
                </c:pt>
                <c:pt idx="1">
                  <c:v>Ingeniería de Materiales</c:v>
                </c:pt>
              </c:strCache>
            </c:strRef>
          </c:cat>
          <c:val>
            <c:numRef>
              <c:f>Ingeniería!$L$6:$M$6</c:f>
              <c:numCache>
                <c:formatCode>0.0</c:formatCode>
                <c:ptCount val="2"/>
                <c:pt idx="0">
                  <c:v>4</c:v>
                </c:pt>
                <c:pt idx="1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9-4687-ACE1-E5C515D4FD89}"/>
            </c:ext>
          </c:extLst>
        </c:ser>
        <c:ser>
          <c:idx val="1"/>
          <c:order val="1"/>
          <c:tx>
            <c:strRef>
              <c:f>Ingeniería!$K$7</c:f>
              <c:strCache>
                <c:ptCount val="1"/>
                <c:pt idx="0">
                  <c:v>Sur 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Ingeniería!$L$4:$M$5</c:f>
              <c:strCache>
                <c:ptCount val="2"/>
                <c:pt idx="0">
                  <c:v>Matemáticas Básicas ING y BIOT</c:v>
                </c:pt>
                <c:pt idx="1">
                  <c:v>Ingeniería de Materiales</c:v>
                </c:pt>
              </c:strCache>
            </c:strRef>
          </c:cat>
          <c:val>
            <c:numRef>
              <c:f>Ingeniería!$L$7:$M$7</c:f>
              <c:numCache>
                <c:formatCode>0.0</c:formatCode>
                <c:ptCount val="2"/>
                <c:pt idx="0">
                  <c:v>4.0999999999999996</c:v>
                </c:pt>
                <c:pt idx="1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9-4687-ACE1-E5C515D4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33756096"/>
        <c:axId val="-233754320"/>
      </c:barChart>
      <c:catAx>
        <c:axId val="-2337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3754320"/>
        <c:crosses val="autoZero"/>
        <c:auto val="1"/>
        <c:lblAlgn val="ctr"/>
        <c:lblOffset val="100"/>
        <c:noMultiLvlLbl val="0"/>
      </c:catAx>
      <c:valAx>
        <c:axId val="-2337543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3756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</a:t>
            </a:r>
            <a:r>
              <a:rPr lang="es-ES_tradnl" baseline="0"/>
              <a:t> promedio (minutos)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Ingeniería!$K$35</c:f>
              <c:strCache>
                <c:ptCount val="1"/>
                <c:pt idx="0">
                  <c:v>Norte 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Ingeniería!$L$34:$M$34</c:f>
              <c:strCache>
                <c:ptCount val="2"/>
                <c:pt idx="0">
                  <c:v>Matemáticas Básicas ING y BIOT</c:v>
                </c:pt>
                <c:pt idx="1">
                  <c:v>Ingeniería de Materiales</c:v>
                </c:pt>
              </c:strCache>
            </c:strRef>
          </c:cat>
          <c:val>
            <c:numRef>
              <c:f>Ingeniería!$L$35:$M$35</c:f>
              <c:numCache>
                <c:formatCode>General</c:formatCode>
                <c:ptCount val="2"/>
                <c:pt idx="0">
                  <c:v>72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A-4928-BA9F-967C77D7384B}"/>
            </c:ext>
          </c:extLst>
        </c:ser>
        <c:ser>
          <c:idx val="1"/>
          <c:order val="1"/>
          <c:tx>
            <c:strRef>
              <c:f>Ingeniería!$K$36</c:f>
              <c:strCache>
                <c:ptCount val="1"/>
                <c:pt idx="0">
                  <c:v>Sur 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Ingeniería!$L$34:$M$34</c:f>
              <c:strCache>
                <c:ptCount val="2"/>
                <c:pt idx="0">
                  <c:v>Matemáticas Básicas ING y BIOT</c:v>
                </c:pt>
                <c:pt idx="1">
                  <c:v>Ingeniería de Materiales</c:v>
                </c:pt>
              </c:strCache>
            </c:strRef>
          </c:cat>
          <c:val>
            <c:numRef>
              <c:f>Ingeniería!$L$36:$M$36</c:f>
              <c:numCache>
                <c:formatCode>General</c:formatCode>
                <c:ptCount val="2"/>
                <c:pt idx="0">
                  <c:v>86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A-4928-BA9F-967C77D73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32518800"/>
        <c:axId val="-232612432"/>
      </c:barChart>
      <c:catAx>
        <c:axId val="-2325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2612432"/>
        <c:crosses val="autoZero"/>
        <c:auto val="1"/>
        <c:lblAlgn val="ctr"/>
        <c:lblOffset val="100"/>
        <c:noMultiLvlLbl val="0"/>
      </c:catAx>
      <c:valAx>
        <c:axId val="-23261243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2518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Puntuación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Psicología!$J$6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Psicología!$K$5:$O$5</c:f>
              <c:strCache>
                <c:ptCount val="5"/>
                <c:pt idx="0">
                  <c:v>Bases Biológicas de la Conducta</c:v>
                </c:pt>
                <c:pt idx="1">
                  <c:v>Sensopercepción</c:v>
                </c:pt>
                <c:pt idx="2">
                  <c:v>Aprendizaje y memoria</c:v>
                </c:pt>
                <c:pt idx="3">
                  <c:v>Cognición, motivación y emoción</c:v>
                </c:pt>
                <c:pt idx="4">
                  <c:v>Taller de técnicas de entrevista</c:v>
                </c:pt>
              </c:strCache>
            </c:strRef>
          </c:cat>
          <c:val>
            <c:numRef>
              <c:f>Psicología!$K$6:$O$6</c:f>
              <c:numCache>
                <c:formatCode>0.0</c:formatCode>
                <c:ptCount val="5"/>
                <c:pt idx="0">
                  <c:v>6.5</c:v>
                </c:pt>
                <c:pt idx="1">
                  <c:v>7.5</c:v>
                </c:pt>
                <c:pt idx="2">
                  <c:v>6.2</c:v>
                </c:pt>
                <c:pt idx="3">
                  <c:v>6.6</c:v>
                </c:pt>
                <c:pt idx="4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3-44BD-932A-5EA7E7A6F5D7}"/>
            </c:ext>
          </c:extLst>
        </c:ser>
        <c:ser>
          <c:idx val="1"/>
          <c:order val="1"/>
          <c:tx>
            <c:strRef>
              <c:f>Psicología!$J$7</c:f>
              <c:strCache>
                <c:ptCount val="1"/>
                <c:pt idx="0">
                  <c:v>Sur 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Psicología!$K$5:$O$5</c:f>
              <c:strCache>
                <c:ptCount val="5"/>
                <c:pt idx="0">
                  <c:v>Bases Biológicas de la Conducta</c:v>
                </c:pt>
                <c:pt idx="1">
                  <c:v>Sensopercepción</c:v>
                </c:pt>
                <c:pt idx="2">
                  <c:v>Aprendizaje y memoria</c:v>
                </c:pt>
                <c:pt idx="3">
                  <c:v>Cognición, motivación y emoción</c:v>
                </c:pt>
                <c:pt idx="4">
                  <c:v>Taller de técnicas de entrevista</c:v>
                </c:pt>
              </c:strCache>
            </c:strRef>
          </c:cat>
          <c:val>
            <c:numRef>
              <c:f>Psicología!$K$7:$O$7</c:f>
              <c:numCache>
                <c:formatCode>0.0</c:formatCode>
                <c:ptCount val="5"/>
                <c:pt idx="0">
                  <c:v>6.8</c:v>
                </c:pt>
                <c:pt idx="1">
                  <c:v>8.3000000000000007</c:v>
                </c:pt>
                <c:pt idx="3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3-44BD-932A-5EA7E7A6F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30071232"/>
        <c:axId val="-230109344"/>
      </c:barChart>
      <c:catAx>
        <c:axId val="-2300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0109344"/>
        <c:crosses val="autoZero"/>
        <c:auto val="1"/>
        <c:lblAlgn val="ctr"/>
        <c:lblOffset val="100"/>
        <c:noMultiLvlLbl val="0"/>
      </c:catAx>
      <c:valAx>
        <c:axId val="-2301093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0071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TIEMPO PROMEDIO (MINUTOS)</a:t>
            </a:r>
            <a:r>
              <a:rPr lang="es-MX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Arquitectura!$J$41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Arquitectura!$K$40:$P$40</c:f>
              <c:strCache>
                <c:ptCount val="6"/>
                <c:pt idx="0">
                  <c:v>Fundamentos de estructuras</c:v>
                </c:pt>
                <c:pt idx="1">
                  <c:v>Estructuras de mamposterias</c:v>
                </c:pt>
                <c:pt idx="2">
                  <c:v>Estructuras de concreto reforzado</c:v>
                </c:pt>
                <c:pt idx="3">
                  <c:v>Edificación básica</c:v>
                </c:pt>
                <c:pt idx="4">
                  <c:v>Edificación media</c:v>
                </c:pt>
                <c:pt idx="5">
                  <c:v>Edificación avanzada</c:v>
                </c:pt>
              </c:strCache>
            </c:strRef>
          </c:cat>
          <c:val>
            <c:numRef>
              <c:f>Arquitectura!$K$41:$P$41</c:f>
              <c:numCache>
                <c:formatCode>0</c:formatCode>
                <c:ptCount val="6"/>
                <c:pt idx="0">
                  <c:v>45</c:v>
                </c:pt>
                <c:pt idx="1">
                  <c:v>27</c:v>
                </c:pt>
                <c:pt idx="2">
                  <c:v>27</c:v>
                </c:pt>
                <c:pt idx="3">
                  <c:v>45</c:v>
                </c:pt>
                <c:pt idx="4">
                  <c:v>23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6-4ED3-829E-7053251B3494}"/>
            </c:ext>
          </c:extLst>
        </c:ser>
        <c:ser>
          <c:idx val="1"/>
          <c:order val="1"/>
          <c:tx>
            <c:strRef>
              <c:f>Arquitectura!$J$42</c:f>
              <c:strCache>
                <c:ptCount val="1"/>
                <c:pt idx="0">
                  <c:v>SUR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Arquitectura!$K$40:$P$40</c:f>
              <c:strCache>
                <c:ptCount val="6"/>
                <c:pt idx="0">
                  <c:v>Fundamentos de estructuras</c:v>
                </c:pt>
                <c:pt idx="1">
                  <c:v>Estructuras de mamposterias</c:v>
                </c:pt>
                <c:pt idx="2">
                  <c:v>Estructuras de concreto reforzado</c:v>
                </c:pt>
                <c:pt idx="3">
                  <c:v>Edificación básica</c:v>
                </c:pt>
                <c:pt idx="4">
                  <c:v>Edificación media</c:v>
                </c:pt>
                <c:pt idx="5">
                  <c:v>Edificación avanzada</c:v>
                </c:pt>
              </c:strCache>
            </c:strRef>
          </c:cat>
          <c:val>
            <c:numRef>
              <c:f>Arquitectura!$K$42:$P$42</c:f>
              <c:numCache>
                <c:formatCode>0</c:formatCode>
                <c:ptCount val="6"/>
                <c:pt idx="0">
                  <c:v>49</c:v>
                </c:pt>
                <c:pt idx="1">
                  <c:v>33</c:v>
                </c:pt>
                <c:pt idx="2">
                  <c:v>44</c:v>
                </c:pt>
                <c:pt idx="3">
                  <c:v>60</c:v>
                </c:pt>
                <c:pt idx="4">
                  <c:v>48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6-4ED3-829E-7053251B3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33458752"/>
        <c:axId val="-233466192"/>
      </c:barChart>
      <c:catAx>
        <c:axId val="-2334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3466192"/>
        <c:crosses val="autoZero"/>
        <c:auto val="1"/>
        <c:lblAlgn val="ctr"/>
        <c:lblOffset val="100"/>
        <c:noMultiLvlLbl val="0"/>
      </c:catAx>
      <c:valAx>
        <c:axId val="-23346619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3458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</a:t>
            </a:r>
            <a:r>
              <a:rPr lang="es-ES_tradnl" baseline="0"/>
              <a:t>  promedio (minutos)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Psicología!$J$43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Psicología!$K$42:$O$42</c:f>
              <c:strCache>
                <c:ptCount val="5"/>
                <c:pt idx="0">
                  <c:v>Bases Biológicas de la Conducta</c:v>
                </c:pt>
                <c:pt idx="1">
                  <c:v>Sensopercepción</c:v>
                </c:pt>
                <c:pt idx="2">
                  <c:v>Aprendizaje y memoria</c:v>
                </c:pt>
                <c:pt idx="3">
                  <c:v>Cognición, motivación y emoción</c:v>
                </c:pt>
                <c:pt idx="4">
                  <c:v>Taller de técnicas de entrevista</c:v>
                </c:pt>
              </c:strCache>
            </c:strRef>
          </c:cat>
          <c:val>
            <c:numRef>
              <c:f>Psicología!$K$43:$O$43</c:f>
              <c:numCache>
                <c:formatCode>0</c:formatCode>
                <c:ptCount val="5"/>
                <c:pt idx="0">
                  <c:v>24</c:v>
                </c:pt>
                <c:pt idx="1">
                  <c:v>19</c:v>
                </c:pt>
                <c:pt idx="2">
                  <c:v>23</c:v>
                </c:pt>
                <c:pt idx="3">
                  <c:v>31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9-476A-A59D-A420BC91D630}"/>
            </c:ext>
          </c:extLst>
        </c:ser>
        <c:ser>
          <c:idx val="1"/>
          <c:order val="1"/>
          <c:tx>
            <c:strRef>
              <c:f>Psicología!$J$44</c:f>
              <c:strCache>
                <c:ptCount val="1"/>
                <c:pt idx="0">
                  <c:v>Sur 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Psicología!$K$42:$O$42</c:f>
              <c:strCache>
                <c:ptCount val="5"/>
                <c:pt idx="0">
                  <c:v>Bases Biológicas de la Conducta</c:v>
                </c:pt>
                <c:pt idx="1">
                  <c:v>Sensopercepción</c:v>
                </c:pt>
                <c:pt idx="2">
                  <c:v>Aprendizaje y memoria</c:v>
                </c:pt>
                <c:pt idx="3">
                  <c:v>Cognición, motivación y emoción</c:v>
                </c:pt>
                <c:pt idx="4">
                  <c:v>Taller de técnicas de entrevista</c:v>
                </c:pt>
              </c:strCache>
            </c:strRef>
          </c:cat>
          <c:val>
            <c:numRef>
              <c:f>Psicología!$K$44:$O$44</c:f>
              <c:numCache>
                <c:formatCode>0</c:formatCode>
                <c:ptCount val="5"/>
                <c:pt idx="0">
                  <c:v>28</c:v>
                </c:pt>
                <c:pt idx="1">
                  <c:v>20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9-476A-A59D-A420BC91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30160800"/>
        <c:axId val="-230158752"/>
      </c:barChart>
      <c:catAx>
        <c:axId val="-2301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0158752"/>
        <c:crosses val="autoZero"/>
        <c:auto val="1"/>
        <c:lblAlgn val="ctr"/>
        <c:lblOffset val="100"/>
        <c:noMultiLvlLbl val="0"/>
      </c:catAx>
      <c:valAx>
        <c:axId val="-23015875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0160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Puntuación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'Turismo y Gastronomía'!$J$6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'Turismo y Gastronomía'!$K$5:$O$5</c:f>
              <c:strCache>
                <c:ptCount val="5"/>
                <c:pt idx="0">
                  <c:v>Estadística Descriptiva</c:v>
                </c:pt>
                <c:pt idx="1">
                  <c:v>Fisicoquímica gastronomía</c:v>
                </c:pt>
                <c:pt idx="2">
                  <c:v>Cultura gastronómica Mexico</c:v>
                </c:pt>
                <c:pt idx="3">
                  <c:v>Introducción ind hospitalidad</c:v>
                </c:pt>
                <c:pt idx="4">
                  <c:v>Química de los alimentos</c:v>
                </c:pt>
              </c:strCache>
            </c:strRef>
          </c:cat>
          <c:val>
            <c:numRef>
              <c:f>'Turismo y Gastronomía'!$K$6:$O$6</c:f>
              <c:numCache>
                <c:formatCode>0.0</c:formatCode>
                <c:ptCount val="5"/>
                <c:pt idx="0">
                  <c:v>6.1</c:v>
                </c:pt>
                <c:pt idx="1">
                  <c:v>6</c:v>
                </c:pt>
                <c:pt idx="2">
                  <c:v>6.5</c:v>
                </c:pt>
                <c:pt idx="3">
                  <c:v>6.3</c:v>
                </c:pt>
                <c:pt idx="4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E-4B78-A5EE-449AB67938BA}"/>
            </c:ext>
          </c:extLst>
        </c:ser>
        <c:ser>
          <c:idx val="1"/>
          <c:order val="1"/>
          <c:tx>
            <c:strRef>
              <c:f>'Turismo y Gastronomía'!$J$7</c:f>
              <c:strCache>
                <c:ptCount val="1"/>
                <c:pt idx="0">
                  <c:v>Sur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'Turismo y Gastronomía'!$K$5:$O$5</c:f>
              <c:strCache>
                <c:ptCount val="5"/>
                <c:pt idx="0">
                  <c:v>Estadística Descriptiva</c:v>
                </c:pt>
                <c:pt idx="1">
                  <c:v>Fisicoquímica gastronomía</c:v>
                </c:pt>
                <c:pt idx="2">
                  <c:v>Cultura gastronómica Mexico</c:v>
                </c:pt>
                <c:pt idx="3">
                  <c:v>Introducción ind hospitalidad</c:v>
                </c:pt>
                <c:pt idx="4">
                  <c:v>Química de los alimentos</c:v>
                </c:pt>
              </c:strCache>
            </c:strRef>
          </c:cat>
          <c:val>
            <c:numRef>
              <c:f>'Turismo y Gastronomía'!$K$7:$O$7</c:f>
              <c:numCache>
                <c:formatCode>0.0</c:formatCode>
                <c:ptCount val="5"/>
                <c:pt idx="1">
                  <c:v>6.4</c:v>
                </c:pt>
                <c:pt idx="2">
                  <c:v>6.9</c:v>
                </c:pt>
                <c:pt idx="3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E-4B78-A5EE-449AB6793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32450624"/>
        <c:axId val="-232577584"/>
      </c:barChart>
      <c:catAx>
        <c:axId val="-2324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2577584"/>
        <c:crosses val="autoZero"/>
        <c:auto val="1"/>
        <c:lblAlgn val="ctr"/>
        <c:lblOffset val="100"/>
        <c:noMultiLvlLbl val="0"/>
      </c:catAx>
      <c:valAx>
        <c:axId val="-23257758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2450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 promedio (minutos)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'Turismo y Gastronomía'!$J$36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'Turismo y Gastronomía'!$K$35:$O$35</c:f>
              <c:strCache>
                <c:ptCount val="5"/>
                <c:pt idx="0">
                  <c:v>Estadística Descriptiva</c:v>
                </c:pt>
                <c:pt idx="1">
                  <c:v>Fisicoquímica gastronomía</c:v>
                </c:pt>
                <c:pt idx="2">
                  <c:v>Cultura gastronómica Mexico</c:v>
                </c:pt>
                <c:pt idx="3">
                  <c:v>Introducción ind hospitalidad</c:v>
                </c:pt>
                <c:pt idx="4">
                  <c:v>Química de los alimentos</c:v>
                </c:pt>
              </c:strCache>
            </c:strRef>
          </c:cat>
          <c:val>
            <c:numRef>
              <c:f>'Turismo y Gastronomía'!$K$36:$O$36</c:f>
              <c:numCache>
                <c:formatCode>General</c:formatCode>
                <c:ptCount val="5"/>
                <c:pt idx="0">
                  <c:v>8</c:v>
                </c:pt>
                <c:pt idx="1">
                  <c:v>40</c:v>
                </c:pt>
                <c:pt idx="2">
                  <c:v>19</c:v>
                </c:pt>
                <c:pt idx="3">
                  <c:v>80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9-44F3-8175-EA81973C9056}"/>
            </c:ext>
          </c:extLst>
        </c:ser>
        <c:ser>
          <c:idx val="1"/>
          <c:order val="1"/>
          <c:tx>
            <c:strRef>
              <c:f>'Turismo y Gastronomía'!$J$37</c:f>
              <c:strCache>
                <c:ptCount val="1"/>
                <c:pt idx="0">
                  <c:v>Sur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'Turismo y Gastronomía'!$K$35:$O$35</c:f>
              <c:strCache>
                <c:ptCount val="5"/>
                <c:pt idx="0">
                  <c:v>Estadística Descriptiva</c:v>
                </c:pt>
                <c:pt idx="1">
                  <c:v>Fisicoquímica gastronomía</c:v>
                </c:pt>
                <c:pt idx="2">
                  <c:v>Cultura gastronómica Mexico</c:v>
                </c:pt>
                <c:pt idx="3">
                  <c:v>Introducción ind hospitalidad</c:v>
                </c:pt>
                <c:pt idx="4">
                  <c:v>Química de los alimentos</c:v>
                </c:pt>
              </c:strCache>
            </c:strRef>
          </c:cat>
          <c:val>
            <c:numRef>
              <c:f>'Turismo y Gastronomía'!$K$37:$O$37</c:f>
              <c:numCache>
                <c:formatCode>General</c:formatCode>
                <c:ptCount val="5"/>
                <c:pt idx="1">
                  <c:v>42</c:v>
                </c:pt>
                <c:pt idx="2">
                  <c:v>21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9-44F3-8175-EA81973C9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32237184"/>
        <c:axId val="-232398944"/>
      </c:barChart>
      <c:catAx>
        <c:axId val="-232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2398944"/>
        <c:crosses val="autoZero"/>
        <c:auto val="1"/>
        <c:lblAlgn val="ctr"/>
        <c:lblOffset val="100"/>
        <c:noMultiLvlLbl val="0"/>
      </c:catAx>
      <c:valAx>
        <c:axId val="-2323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2237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PUNTUACIÓN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'Ciencias de la Salud'!$K$9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'Ciencias de la Salud'!$L$8:$AO$8</c:f>
              <c:strCache>
                <c:ptCount val="30"/>
                <c:pt idx="0">
                  <c:v>Anatomía</c:v>
                </c:pt>
                <c:pt idx="1">
                  <c:v>Anatomía Clínica</c:v>
                </c:pt>
                <c:pt idx="2">
                  <c:v>Bases Biológicas de la enfermedad</c:v>
                </c:pt>
                <c:pt idx="3">
                  <c:v>Bioestadística</c:v>
                </c:pt>
                <c:pt idx="4">
                  <c:v>Biofísica</c:v>
                </c:pt>
                <c:pt idx="5">
                  <c:v>Biología Celular</c:v>
                </c:pt>
                <c:pt idx="6">
                  <c:v>Biología del Cáncer</c:v>
                </c:pt>
                <c:pt idx="7">
                  <c:v>Biología del Desarrollo</c:v>
                </c:pt>
                <c:pt idx="8">
                  <c:v>Biología General</c:v>
                </c:pt>
                <c:pt idx="9">
                  <c:v>Biología Molecular</c:v>
                </c:pt>
                <c:pt idx="10">
                  <c:v>Bioquímica</c:v>
                </c:pt>
                <c:pt idx="11">
                  <c:v>Calidad de Salud</c:v>
                </c:pt>
                <c:pt idx="12">
                  <c:v>Comunicación Medico Paciente</c:v>
                </c:pt>
                <c:pt idx="13">
                  <c:v>Ecología Humana</c:v>
                </c:pt>
                <c:pt idx="14">
                  <c:v>Endonutrición</c:v>
                </c:pt>
                <c:pt idx="15">
                  <c:v>Epidemiología y Salud Pública</c:v>
                </c:pt>
                <c:pt idx="16">
                  <c:v>Fisiología Celular</c:v>
                </c:pt>
                <c:pt idx="17">
                  <c:v>Fisiologia General</c:v>
                </c:pt>
                <c:pt idx="18">
                  <c:v>Genética Clínica</c:v>
                </c:pt>
                <c:pt idx="19">
                  <c:v>Genómica proteómica</c:v>
                </c:pt>
                <c:pt idx="20">
                  <c:v>Geriatría</c:v>
                </c:pt>
                <c:pt idx="21">
                  <c:v>Histología</c:v>
                </c:pt>
                <c:pt idx="22">
                  <c:v>Historia Clínica</c:v>
                </c:pt>
                <c:pt idx="23">
                  <c:v>Historia y Filosofía de la medicina</c:v>
                </c:pt>
                <c:pt idx="24">
                  <c:v>Inmunología</c:v>
                </c:pt>
                <c:pt idx="25">
                  <c:v>Legislación en salud</c:v>
                </c:pt>
                <c:pt idx="26">
                  <c:v>Medicina Interna</c:v>
                </c:pt>
                <c:pt idx="27">
                  <c:v>Patología Quirúrgica</c:v>
                </c:pt>
                <c:pt idx="28">
                  <c:v>Terapéutica Farmacológica</c:v>
                </c:pt>
                <c:pt idx="29">
                  <c:v>Terapéutica quirúrgica</c:v>
                </c:pt>
              </c:strCache>
            </c:strRef>
          </c:cat>
          <c:val>
            <c:numRef>
              <c:f>'Ciencias de la Salud'!$L$9:$AO$9</c:f>
              <c:numCache>
                <c:formatCode>0.0</c:formatCode>
                <c:ptCount val="30"/>
                <c:pt idx="0">
                  <c:v>6.1</c:v>
                </c:pt>
                <c:pt idx="1">
                  <c:v>6.4</c:v>
                </c:pt>
                <c:pt idx="2">
                  <c:v>5.2</c:v>
                </c:pt>
                <c:pt idx="3">
                  <c:v>6.7</c:v>
                </c:pt>
                <c:pt idx="4">
                  <c:v>5.5</c:v>
                </c:pt>
                <c:pt idx="5">
                  <c:v>5.9</c:v>
                </c:pt>
                <c:pt idx="6">
                  <c:v>5.5</c:v>
                </c:pt>
                <c:pt idx="7">
                  <c:v>6.2</c:v>
                </c:pt>
                <c:pt idx="8">
                  <c:v>7</c:v>
                </c:pt>
                <c:pt idx="9">
                  <c:v>6.2</c:v>
                </c:pt>
                <c:pt idx="10">
                  <c:v>5.0999999999999996</c:v>
                </c:pt>
                <c:pt idx="11">
                  <c:v>5.7</c:v>
                </c:pt>
                <c:pt idx="12">
                  <c:v>7.1</c:v>
                </c:pt>
                <c:pt idx="13">
                  <c:v>6.6</c:v>
                </c:pt>
                <c:pt idx="14">
                  <c:v>6.3</c:v>
                </c:pt>
                <c:pt idx="15">
                  <c:v>7</c:v>
                </c:pt>
                <c:pt idx="16">
                  <c:v>5.8</c:v>
                </c:pt>
                <c:pt idx="17">
                  <c:v>6.2</c:v>
                </c:pt>
                <c:pt idx="18">
                  <c:v>6.8</c:v>
                </c:pt>
                <c:pt idx="19">
                  <c:v>6.1</c:v>
                </c:pt>
                <c:pt idx="20">
                  <c:v>6.1</c:v>
                </c:pt>
                <c:pt idx="21">
                  <c:v>5.9</c:v>
                </c:pt>
                <c:pt idx="22">
                  <c:v>6.3</c:v>
                </c:pt>
                <c:pt idx="23">
                  <c:v>6.5</c:v>
                </c:pt>
                <c:pt idx="24">
                  <c:v>6.4</c:v>
                </c:pt>
                <c:pt idx="25">
                  <c:v>7.1</c:v>
                </c:pt>
                <c:pt idx="26">
                  <c:v>7.1</c:v>
                </c:pt>
                <c:pt idx="27">
                  <c:v>6.1</c:v>
                </c:pt>
                <c:pt idx="28">
                  <c:v>6.2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4-46A1-BD54-BD96CF7D144C}"/>
            </c:ext>
          </c:extLst>
        </c:ser>
        <c:ser>
          <c:idx val="1"/>
          <c:order val="1"/>
          <c:tx>
            <c:strRef>
              <c:f>'Ciencias de la Salud'!$K$10</c:f>
              <c:strCache>
                <c:ptCount val="1"/>
                <c:pt idx="0">
                  <c:v>Sur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'Ciencias de la Salud'!$L$8:$AO$8</c:f>
              <c:strCache>
                <c:ptCount val="30"/>
                <c:pt idx="0">
                  <c:v>Anatomía</c:v>
                </c:pt>
                <c:pt idx="1">
                  <c:v>Anatomía Clínica</c:v>
                </c:pt>
                <c:pt idx="2">
                  <c:v>Bases Biológicas de la enfermedad</c:v>
                </c:pt>
                <c:pt idx="3">
                  <c:v>Bioestadística</c:v>
                </c:pt>
                <c:pt idx="4">
                  <c:v>Biofísica</c:v>
                </c:pt>
                <c:pt idx="5">
                  <c:v>Biología Celular</c:v>
                </c:pt>
                <c:pt idx="6">
                  <c:v>Biología del Cáncer</c:v>
                </c:pt>
                <c:pt idx="7">
                  <c:v>Biología del Desarrollo</c:v>
                </c:pt>
                <c:pt idx="8">
                  <c:v>Biología General</c:v>
                </c:pt>
                <c:pt idx="9">
                  <c:v>Biología Molecular</c:v>
                </c:pt>
                <c:pt idx="10">
                  <c:v>Bioquímica</c:v>
                </c:pt>
                <c:pt idx="11">
                  <c:v>Calidad de Salud</c:v>
                </c:pt>
                <c:pt idx="12">
                  <c:v>Comunicación Medico Paciente</c:v>
                </c:pt>
                <c:pt idx="13">
                  <c:v>Ecología Humana</c:v>
                </c:pt>
                <c:pt idx="14">
                  <c:v>Endonutrición</c:v>
                </c:pt>
                <c:pt idx="15">
                  <c:v>Epidemiología y Salud Pública</c:v>
                </c:pt>
                <c:pt idx="16">
                  <c:v>Fisiología Celular</c:v>
                </c:pt>
                <c:pt idx="17">
                  <c:v>Fisiologia General</c:v>
                </c:pt>
                <c:pt idx="18">
                  <c:v>Genética Clínica</c:v>
                </c:pt>
                <c:pt idx="19">
                  <c:v>Genómica proteómica</c:v>
                </c:pt>
                <c:pt idx="20">
                  <c:v>Geriatría</c:v>
                </c:pt>
                <c:pt idx="21">
                  <c:v>Histología</c:v>
                </c:pt>
                <c:pt idx="22">
                  <c:v>Historia Clínica</c:v>
                </c:pt>
                <c:pt idx="23">
                  <c:v>Historia y Filosofía de la medicina</c:v>
                </c:pt>
                <c:pt idx="24">
                  <c:v>Inmunología</c:v>
                </c:pt>
                <c:pt idx="25">
                  <c:v>Legislación en salud</c:v>
                </c:pt>
                <c:pt idx="26">
                  <c:v>Medicina Interna</c:v>
                </c:pt>
                <c:pt idx="27">
                  <c:v>Patología Quirúrgica</c:v>
                </c:pt>
                <c:pt idx="28">
                  <c:v>Terapéutica Farmacológica</c:v>
                </c:pt>
                <c:pt idx="29">
                  <c:v>Terapéutica quirúrgica</c:v>
                </c:pt>
              </c:strCache>
            </c:strRef>
          </c:cat>
          <c:val>
            <c:numRef>
              <c:f>'Ciencias de la Salud'!$L$10:$AO$10</c:f>
              <c:numCache>
                <c:formatCode>0.0</c:formatCode>
                <c:ptCount val="30"/>
                <c:pt idx="0">
                  <c:v>5.4</c:v>
                </c:pt>
                <c:pt idx="1">
                  <c:v>6.6</c:v>
                </c:pt>
                <c:pt idx="2">
                  <c:v>6.1</c:v>
                </c:pt>
                <c:pt idx="3">
                  <c:v>5.9</c:v>
                </c:pt>
                <c:pt idx="4">
                  <c:v>5.2</c:v>
                </c:pt>
                <c:pt idx="5">
                  <c:v>5.9</c:v>
                </c:pt>
                <c:pt idx="6">
                  <c:v>6</c:v>
                </c:pt>
                <c:pt idx="7">
                  <c:v>5.8</c:v>
                </c:pt>
                <c:pt idx="9">
                  <c:v>6.5</c:v>
                </c:pt>
                <c:pt idx="10">
                  <c:v>5.0999999999999996</c:v>
                </c:pt>
                <c:pt idx="11">
                  <c:v>5.9</c:v>
                </c:pt>
                <c:pt idx="12">
                  <c:v>6.8</c:v>
                </c:pt>
                <c:pt idx="13">
                  <c:v>7.5</c:v>
                </c:pt>
                <c:pt idx="15">
                  <c:v>7</c:v>
                </c:pt>
                <c:pt idx="16">
                  <c:v>4.8</c:v>
                </c:pt>
                <c:pt idx="17">
                  <c:v>5</c:v>
                </c:pt>
                <c:pt idx="18">
                  <c:v>6.9</c:v>
                </c:pt>
                <c:pt idx="19">
                  <c:v>6.2</c:v>
                </c:pt>
                <c:pt idx="20">
                  <c:v>6</c:v>
                </c:pt>
                <c:pt idx="21">
                  <c:v>5.7</c:v>
                </c:pt>
                <c:pt idx="22">
                  <c:v>6.7</c:v>
                </c:pt>
                <c:pt idx="23">
                  <c:v>6.5</c:v>
                </c:pt>
                <c:pt idx="24">
                  <c:v>7.1</c:v>
                </c:pt>
                <c:pt idx="25">
                  <c:v>7.3</c:v>
                </c:pt>
                <c:pt idx="26">
                  <c:v>6.9</c:v>
                </c:pt>
                <c:pt idx="27">
                  <c:v>5.3</c:v>
                </c:pt>
                <c:pt idx="28">
                  <c:v>6.7</c:v>
                </c:pt>
                <c:pt idx="29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4-46A1-BD54-BD96CF7D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27043648"/>
        <c:axId val="-227037680"/>
      </c:barChart>
      <c:catAx>
        <c:axId val="-2270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27037680"/>
        <c:crosses val="autoZero"/>
        <c:auto val="1"/>
        <c:lblAlgn val="ctr"/>
        <c:lblOffset val="100"/>
        <c:noMultiLvlLbl val="0"/>
      </c:catAx>
      <c:valAx>
        <c:axId val="-2270376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27043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 PROMEDIO (MINUTOS)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'Ciencias de la Salud'!$K$46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'Ciencias de la Salud'!$L$45:$AO$45</c:f>
              <c:strCache>
                <c:ptCount val="30"/>
                <c:pt idx="0">
                  <c:v>Anatomía</c:v>
                </c:pt>
                <c:pt idx="1">
                  <c:v>Anatomía Clínica</c:v>
                </c:pt>
                <c:pt idx="2">
                  <c:v>Bases Biológicas de la enfermedad</c:v>
                </c:pt>
                <c:pt idx="3">
                  <c:v>Bioestadística</c:v>
                </c:pt>
                <c:pt idx="4">
                  <c:v>Biofísica</c:v>
                </c:pt>
                <c:pt idx="5">
                  <c:v>Biología Celular</c:v>
                </c:pt>
                <c:pt idx="6">
                  <c:v>Biología del Cáncer</c:v>
                </c:pt>
                <c:pt idx="7">
                  <c:v>Biología del Desarrollo</c:v>
                </c:pt>
                <c:pt idx="8">
                  <c:v>Biología General</c:v>
                </c:pt>
                <c:pt idx="9">
                  <c:v>Biología Molecular</c:v>
                </c:pt>
                <c:pt idx="10">
                  <c:v>Bioquímica</c:v>
                </c:pt>
                <c:pt idx="11">
                  <c:v>Calidad de Salud</c:v>
                </c:pt>
                <c:pt idx="12">
                  <c:v>Comunicación Medico Paciente</c:v>
                </c:pt>
                <c:pt idx="13">
                  <c:v>Ecología Humana</c:v>
                </c:pt>
                <c:pt idx="14">
                  <c:v>Endonutrición</c:v>
                </c:pt>
                <c:pt idx="15">
                  <c:v>Epidemiología y Salud Pública</c:v>
                </c:pt>
                <c:pt idx="16">
                  <c:v>Fisiología Celular</c:v>
                </c:pt>
                <c:pt idx="17">
                  <c:v>Fisiologia General</c:v>
                </c:pt>
                <c:pt idx="18">
                  <c:v>Genética Clínica</c:v>
                </c:pt>
                <c:pt idx="19">
                  <c:v>Genómica proteómica</c:v>
                </c:pt>
                <c:pt idx="20">
                  <c:v>Geriatría</c:v>
                </c:pt>
                <c:pt idx="21">
                  <c:v>Histología</c:v>
                </c:pt>
                <c:pt idx="22">
                  <c:v>Historia Clínica</c:v>
                </c:pt>
                <c:pt idx="23">
                  <c:v>Historia y Filosofía de la medicina</c:v>
                </c:pt>
                <c:pt idx="24">
                  <c:v>Inmunología</c:v>
                </c:pt>
                <c:pt idx="25">
                  <c:v>Legislación en salud</c:v>
                </c:pt>
                <c:pt idx="26">
                  <c:v>Medicina Interna</c:v>
                </c:pt>
                <c:pt idx="27">
                  <c:v>Patología Quirúrgica</c:v>
                </c:pt>
                <c:pt idx="28">
                  <c:v>Terapéutica Farmacológica</c:v>
                </c:pt>
                <c:pt idx="29">
                  <c:v>Terapéutica quirúrgica</c:v>
                </c:pt>
              </c:strCache>
            </c:strRef>
          </c:cat>
          <c:val>
            <c:numRef>
              <c:f>'Ciencias de la Salud'!$L$46:$AO$46</c:f>
              <c:numCache>
                <c:formatCode>0</c:formatCode>
                <c:ptCount val="30"/>
                <c:pt idx="0">
                  <c:v>41</c:v>
                </c:pt>
                <c:pt idx="1">
                  <c:v>44</c:v>
                </c:pt>
                <c:pt idx="2">
                  <c:v>60</c:v>
                </c:pt>
                <c:pt idx="3">
                  <c:v>48</c:v>
                </c:pt>
                <c:pt idx="4">
                  <c:v>59</c:v>
                </c:pt>
                <c:pt idx="5">
                  <c:v>47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44</c:v>
                </c:pt>
                <c:pt idx="10">
                  <c:v>53</c:v>
                </c:pt>
                <c:pt idx="11">
                  <c:v>58</c:v>
                </c:pt>
                <c:pt idx="12">
                  <c:v>35</c:v>
                </c:pt>
                <c:pt idx="13">
                  <c:v>37</c:v>
                </c:pt>
                <c:pt idx="14">
                  <c:v>43</c:v>
                </c:pt>
                <c:pt idx="15">
                  <c:v>45</c:v>
                </c:pt>
                <c:pt idx="16">
                  <c:v>57</c:v>
                </c:pt>
                <c:pt idx="17">
                  <c:v>39</c:v>
                </c:pt>
                <c:pt idx="18">
                  <c:v>51</c:v>
                </c:pt>
                <c:pt idx="19">
                  <c:v>52</c:v>
                </c:pt>
                <c:pt idx="20">
                  <c:v>35</c:v>
                </c:pt>
                <c:pt idx="21">
                  <c:v>38</c:v>
                </c:pt>
                <c:pt idx="22">
                  <c:v>38</c:v>
                </c:pt>
                <c:pt idx="23">
                  <c:v>27</c:v>
                </c:pt>
                <c:pt idx="24">
                  <c:v>57</c:v>
                </c:pt>
                <c:pt idx="25">
                  <c:v>33</c:v>
                </c:pt>
                <c:pt idx="26">
                  <c:v>47</c:v>
                </c:pt>
                <c:pt idx="27">
                  <c:v>52</c:v>
                </c:pt>
                <c:pt idx="28">
                  <c:v>51</c:v>
                </c:pt>
                <c:pt idx="2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5-4806-9D56-1A4CAE20D8AB}"/>
            </c:ext>
          </c:extLst>
        </c:ser>
        <c:ser>
          <c:idx val="1"/>
          <c:order val="1"/>
          <c:tx>
            <c:strRef>
              <c:f>'Ciencias de la Salud'!$K$47</c:f>
              <c:strCache>
                <c:ptCount val="1"/>
                <c:pt idx="0">
                  <c:v>Sur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'Ciencias de la Salud'!$L$45:$AO$45</c:f>
              <c:strCache>
                <c:ptCount val="30"/>
                <c:pt idx="0">
                  <c:v>Anatomía</c:v>
                </c:pt>
                <c:pt idx="1">
                  <c:v>Anatomía Clínica</c:v>
                </c:pt>
                <c:pt idx="2">
                  <c:v>Bases Biológicas de la enfermedad</c:v>
                </c:pt>
                <c:pt idx="3">
                  <c:v>Bioestadística</c:v>
                </c:pt>
                <c:pt idx="4">
                  <c:v>Biofísica</c:v>
                </c:pt>
                <c:pt idx="5">
                  <c:v>Biología Celular</c:v>
                </c:pt>
                <c:pt idx="6">
                  <c:v>Biología del Cáncer</c:v>
                </c:pt>
                <c:pt idx="7">
                  <c:v>Biología del Desarrollo</c:v>
                </c:pt>
                <c:pt idx="8">
                  <c:v>Biología General</c:v>
                </c:pt>
                <c:pt idx="9">
                  <c:v>Biología Molecular</c:v>
                </c:pt>
                <c:pt idx="10">
                  <c:v>Bioquímica</c:v>
                </c:pt>
                <c:pt idx="11">
                  <c:v>Calidad de Salud</c:v>
                </c:pt>
                <c:pt idx="12">
                  <c:v>Comunicación Medico Paciente</c:v>
                </c:pt>
                <c:pt idx="13">
                  <c:v>Ecología Humana</c:v>
                </c:pt>
                <c:pt idx="14">
                  <c:v>Endonutrición</c:v>
                </c:pt>
                <c:pt idx="15">
                  <c:v>Epidemiología y Salud Pública</c:v>
                </c:pt>
                <c:pt idx="16">
                  <c:v>Fisiología Celular</c:v>
                </c:pt>
                <c:pt idx="17">
                  <c:v>Fisiologia General</c:v>
                </c:pt>
                <c:pt idx="18">
                  <c:v>Genética Clínica</c:v>
                </c:pt>
                <c:pt idx="19">
                  <c:v>Genómica proteómica</c:v>
                </c:pt>
                <c:pt idx="20">
                  <c:v>Geriatría</c:v>
                </c:pt>
                <c:pt idx="21">
                  <c:v>Histología</c:v>
                </c:pt>
                <c:pt idx="22">
                  <c:v>Historia Clínica</c:v>
                </c:pt>
                <c:pt idx="23">
                  <c:v>Historia y Filosofía de la medicina</c:v>
                </c:pt>
                <c:pt idx="24">
                  <c:v>Inmunología</c:v>
                </c:pt>
                <c:pt idx="25">
                  <c:v>Legislación en salud</c:v>
                </c:pt>
                <c:pt idx="26">
                  <c:v>Medicina Interna</c:v>
                </c:pt>
                <c:pt idx="27">
                  <c:v>Patología Quirúrgica</c:v>
                </c:pt>
                <c:pt idx="28">
                  <c:v>Terapéutica Farmacológica</c:v>
                </c:pt>
                <c:pt idx="29">
                  <c:v>Terapéutica quirúrgica</c:v>
                </c:pt>
              </c:strCache>
            </c:strRef>
          </c:cat>
          <c:val>
            <c:numRef>
              <c:f>'Ciencias de la Salud'!$L$47:$AO$47</c:f>
              <c:numCache>
                <c:formatCode>0</c:formatCode>
                <c:ptCount val="30"/>
                <c:pt idx="0">
                  <c:v>43</c:v>
                </c:pt>
                <c:pt idx="1">
                  <c:v>54</c:v>
                </c:pt>
                <c:pt idx="2">
                  <c:v>66</c:v>
                </c:pt>
                <c:pt idx="3">
                  <c:v>46</c:v>
                </c:pt>
                <c:pt idx="4">
                  <c:v>58</c:v>
                </c:pt>
                <c:pt idx="5">
                  <c:v>47</c:v>
                </c:pt>
                <c:pt idx="6">
                  <c:v>49</c:v>
                </c:pt>
                <c:pt idx="7">
                  <c:v>47</c:v>
                </c:pt>
                <c:pt idx="9">
                  <c:v>53</c:v>
                </c:pt>
                <c:pt idx="10">
                  <c:v>55</c:v>
                </c:pt>
                <c:pt idx="11">
                  <c:v>54</c:v>
                </c:pt>
                <c:pt idx="12">
                  <c:v>37</c:v>
                </c:pt>
                <c:pt idx="13">
                  <c:v>45</c:v>
                </c:pt>
                <c:pt idx="15">
                  <c:v>48</c:v>
                </c:pt>
                <c:pt idx="16">
                  <c:v>62</c:v>
                </c:pt>
                <c:pt idx="17">
                  <c:v>60</c:v>
                </c:pt>
                <c:pt idx="18">
                  <c:v>51</c:v>
                </c:pt>
                <c:pt idx="19">
                  <c:v>66</c:v>
                </c:pt>
                <c:pt idx="20">
                  <c:v>31</c:v>
                </c:pt>
                <c:pt idx="21">
                  <c:v>44</c:v>
                </c:pt>
                <c:pt idx="22">
                  <c:v>37</c:v>
                </c:pt>
                <c:pt idx="23">
                  <c:v>23</c:v>
                </c:pt>
                <c:pt idx="24">
                  <c:v>61</c:v>
                </c:pt>
                <c:pt idx="25">
                  <c:v>37</c:v>
                </c:pt>
                <c:pt idx="26">
                  <c:v>66</c:v>
                </c:pt>
                <c:pt idx="27">
                  <c:v>50</c:v>
                </c:pt>
                <c:pt idx="28">
                  <c:v>52</c:v>
                </c:pt>
                <c:pt idx="2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5-4806-9D56-1A4CAE20D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26978096"/>
        <c:axId val="-226976320"/>
      </c:barChart>
      <c:catAx>
        <c:axId val="-2269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26976320"/>
        <c:crosses val="autoZero"/>
        <c:auto val="1"/>
        <c:lblAlgn val="ctr"/>
        <c:lblOffset val="100"/>
        <c:noMultiLvlLbl val="0"/>
      </c:catAx>
      <c:valAx>
        <c:axId val="-22697632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26978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1" i="0" u="none" strike="noStrike" baseline="0">
                <a:effectLst/>
              </a:rPr>
              <a:t>PUNTUACIÓN PROMEDIO</a:t>
            </a:r>
            <a:r>
              <a:rPr lang="es-ES_tradnl" sz="1400" b="0" i="0" u="none" strike="noStrike" baseline="0"/>
              <a:t> 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DAFI!$J$12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DAFI!$K$11:$U$11</c:f>
              <c:strCache>
                <c:ptCount val="11"/>
                <c:pt idx="0">
                  <c:v>Ser Universitario (Base1)</c:v>
                </c:pt>
                <c:pt idx="1">
                  <c:v>Ser universitario (Base 2)</c:v>
                </c:pt>
                <c:pt idx="2">
                  <c:v>Ser Universitario (Base 3)</c:v>
                </c:pt>
                <c:pt idx="3">
                  <c:v>Persona y Sentido de Vida (Base 1)</c:v>
                </c:pt>
                <c:pt idx="4">
                  <c:v>Persona y Sentido de Vida (Base 2)</c:v>
                </c:pt>
                <c:pt idx="5">
                  <c:v>Ética (Base)</c:v>
                </c:pt>
                <c:pt idx="6">
                  <c:v>Ética (Base 2)</c:v>
                </c:pt>
                <c:pt idx="7">
                  <c:v>Persona y Trascendencia (Base 1)</c:v>
                </c:pt>
                <c:pt idx="8">
                  <c:v>Persona y Trascendencia (Base 2)</c:v>
                </c:pt>
                <c:pt idx="9">
                  <c:v>Persona y Trascendencia (Base 3)</c:v>
                </c:pt>
                <c:pt idx="10">
                  <c:v>Liderazgo</c:v>
                </c:pt>
              </c:strCache>
            </c:strRef>
          </c:cat>
          <c:val>
            <c:numRef>
              <c:f>DAFI!$K$12:$U$12</c:f>
              <c:numCache>
                <c:formatCode>0.0</c:formatCode>
                <c:ptCount val="11"/>
                <c:pt idx="0">
                  <c:v>7</c:v>
                </c:pt>
                <c:pt idx="1">
                  <c:v>7.5</c:v>
                </c:pt>
                <c:pt idx="2">
                  <c:v>6.2</c:v>
                </c:pt>
                <c:pt idx="3">
                  <c:v>7</c:v>
                </c:pt>
                <c:pt idx="4">
                  <c:v>6.8</c:v>
                </c:pt>
                <c:pt idx="5">
                  <c:v>6.7</c:v>
                </c:pt>
                <c:pt idx="6">
                  <c:v>7.1</c:v>
                </c:pt>
                <c:pt idx="7">
                  <c:v>7.5</c:v>
                </c:pt>
                <c:pt idx="8">
                  <c:v>7.6</c:v>
                </c:pt>
                <c:pt idx="9">
                  <c:v>7.5</c:v>
                </c:pt>
                <c:pt idx="10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C-4E41-836F-4F9A8AC45E49}"/>
            </c:ext>
          </c:extLst>
        </c:ser>
        <c:ser>
          <c:idx val="1"/>
          <c:order val="1"/>
          <c:tx>
            <c:strRef>
              <c:f>DAFI!$J$13</c:f>
              <c:strCache>
                <c:ptCount val="1"/>
                <c:pt idx="0">
                  <c:v>SUR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DAFI!$K$11:$U$11</c:f>
              <c:strCache>
                <c:ptCount val="11"/>
                <c:pt idx="0">
                  <c:v>Ser Universitario (Base1)</c:v>
                </c:pt>
                <c:pt idx="1">
                  <c:v>Ser universitario (Base 2)</c:v>
                </c:pt>
                <c:pt idx="2">
                  <c:v>Ser Universitario (Base 3)</c:v>
                </c:pt>
                <c:pt idx="3">
                  <c:v>Persona y Sentido de Vida (Base 1)</c:v>
                </c:pt>
                <c:pt idx="4">
                  <c:v>Persona y Sentido de Vida (Base 2)</c:v>
                </c:pt>
                <c:pt idx="5">
                  <c:v>Ética (Base)</c:v>
                </c:pt>
                <c:pt idx="6">
                  <c:v>Ética (Base 2)</c:v>
                </c:pt>
                <c:pt idx="7">
                  <c:v>Persona y Trascendencia (Base 1)</c:v>
                </c:pt>
                <c:pt idx="8">
                  <c:v>Persona y Trascendencia (Base 2)</c:v>
                </c:pt>
                <c:pt idx="9">
                  <c:v>Persona y Trascendencia (Base 3)</c:v>
                </c:pt>
                <c:pt idx="10">
                  <c:v>Liderazgo</c:v>
                </c:pt>
              </c:strCache>
            </c:strRef>
          </c:cat>
          <c:val>
            <c:numRef>
              <c:f>DAFI!$K$13:$U$13</c:f>
              <c:numCache>
                <c:formatCode>0.0</c:formatCode>
                <c:ptCount val="11"/>
                <c:pt idx="0">
                  <c:v>6.9</c:v>
                </c:pt>
                <c:pt idx="1">
                  <c:v>7.4</c:v>
                </c:pt>
                <c:pt idx="2">
                  <c:v>6.4</c:v>
                </c:pt>
                <c:pt idx="3">
                  <c:v>7</c:v>
                </c:pt>
                <c:pt idx="5">
                  <c:v>7</c:v>
                </c:pt>
                <c:pt idx="6">
                  <c:v>7.6</c:v>
                </c:pt>
                <c:pt idx="7">
                  <c:v>7.6</c:v>
                </c:pt>
                <c:pt idx="10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C-4E41-836F-4F9A8AC45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30497232"/>
        <c:axId val="-230494912"/>
      </c:barChart>
      <c:catAx>
        <c:axId val="-23049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0494912"/>
        <c:crosses val="autoZero"/>
        <c:auto val="1"/>
        <c:lblAlgn val="ctr"/>
        <c:lblOffset val="100"/>
        <c:noMultiLvlLbl val="0"/>
      </c:catAx>
      <c:valAx>
        <c:axId val="-2304949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0497232"/>
        <c:crossesAt val="1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1" i="0" u="none" strike="noStrike" baseline="0">
                <a:effectLst/>
              </a:rPr>
              <a:t>TIEMPO PROMEDIO (MINUTOS)</a:t>
            </a:r>
            <a:r>
              <a:rPr lang="es-ES_tradnl" sz="1400" b="0" i="0" u="none" strike="noStrike" baseline="0"/>
              <a:t> 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DAFI!$J$53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DAFI!$K$52:$U$52</c:f>
              <c:strCache>
                <c:ptCount val="11"/>
                <c:pt idx="0">
                  <c:v>Ser Universitario (Base1)</c:v>
                </c:pt>
                <c:pt idx="1">
                  <c:v>Ser universitario (Base 2)</c:v>
                </c:pt>
                <c:pt idx="2">
                  <c:v>Ser Universitario (Base 3)</c:v>
                </c:pt>
                <c:pt idx="3">
                  <c:v>Persona y Sentido de Vida (Base 1)</c:v>
                </c:pt>
                <c:pt idx="4">
                  <c:v>Persona y Sentido de Vida (Base 2)</c:v>
                </c:pt>
                <c:pt idx="5">
                  <c:v>Ética (Base)</c:v>
                </c:pt>
                <c:pt idx="6">
                  <c:v>Ética (Base 2)</c:v>
                </c:pt>
                <c:pt idx="7">
                  <c:v>Persona y Trascendencia (Base 1)</c:v>
                </c:pt>
                <c:pt idx="8">
                  <c:v>Persona y Trascendencia (Base 2)</c:v>
                </c:pt>
                <c:pt idx="9">
                  <c:v>Persona y Trascendencia (Base 3)</c:v>
                </c:pt>
                <c:pt idx="10">
                  <c:v>Liderazgo</c:v>
                </c:pt>
              </c:strCache>
            </c:strRef>
          </c:cat>
          <c:val>
            <c:numRef>
              <c:f>DAFI!$K$53:$U$53</c:f>
              <c:numCache>
                <c:formatCode>0</c:formatCode>
                <c:ptCount val="11"/>
                <c:pt idx="0">
                  <c:v>49</c:v>
                </c:pt>
                <c:pt idx="1">
                  <c:v>49</c:v>
                </c:pt>
                <c:pt idx="2">
                  <c:v>56</c:v>
                </c:pt>
                <c:pt idx="3">
                  <c:v>26</c:v>
                </c:pt>
                <c:pt idx="4">
                  <c:v>24</c:v>
                </c:pt>
                <c:pt idx="5">
                  <c:v>32</c:v>
                </c:pt>
                <c:pt idx="6">
                  <c:v>31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5-488D-9739-CD3CA156247C}"/>
            </c:ext>
          </c:extLst>
        </c:ser>
        <c:ser>
          <c:idx val="1"/>
          <c:order val="1"/>
          <c:tx>
            <c:strRef>
              <c:f>DAFI!$J$54</c:f>
              <c:strCache>
                <c:ptCount val="1"/>
                <c:pt idx="0">
                  <c:v>SUR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DAFI!$K$52:$U$52</c:f>
              <c:strCache>
                <c:ptCount val="11"/>
                <c:pt idx="0">
                  <c:v>Ser Universitario (Base1)</c:v>
                </c:pt>
                <c:pt idx="1">
                  <c:v>Ser universitario (Base 2)</c:v>
                </c:pt>
                <c:pt idx="2">
                  <c:v>Ser Universitario (Base 3)</c:v>
                </c:pt>
                <c:pt idx="3">
                  <c:v>Persona y Sentido de Vida (Base 1)</c:v>
                </c:pt>
                <c:pt idx="4">
                  <c:v>Persona y Sentido de Vida (Base 2)</c:v>
                </c:pt>
                <c:pt idx="5">
                  <c:v>Ética (Base)</c:v>
                </c:pt>
                <c:pt idx="6">
                  <c:v>Ética (Base 2)</c:v>
                </c:pt>
                <c:pt idx="7">
                  <c:v>Persona y Trascendencia (Base 1)</c:v>
                </c:pt>
                <c:pt idx="8">
                  <c:v>Persona y Trascendencia (Base 2)</c:v>
                </c:pt>
                <c:pt idx="9">
                  <c:v>Persona y Trascendencia (Base 3)</c:v>
                </c:pt>
                <c:pt idx="10">
                  <c:v>Liderazgo</c:v>
                </c:pt>
              </c:strCache>
            </c:strRef>
          </c:cat>
          <c:val>
            <c:numRef>
              <c:f>DAFI!$K$54:$U$54</c:f>
              <c:numCache>
                <c:formatCode>0</c:formatCode>
                <c:ptCount val="11"/>
                <c:pt idx="0">
                  <c:v>53</c:v>
                </c:pt>
                <c:pt idx="1">
                  <c:v>50</c:v>
                </c:pt>
                <c:pt idx="2">
                  <c:v>59</c:v>
                </c:pt>
                <c:pt idx="3">
                  <c:v>26</c:v>
                </c:pt>
                <c:pt idx="5">
                  <c:v>38</c:v>
                </c:pt>
                <c:pt idx="6">
                  <c:v>31</c:v>
                </c:pt>
                <c:pt idx="7">
                  <c:v>19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5-488D-9739-CD3CA1562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30443440"/>
        <c:axId val="-230439664"/>
      </c:barChart>
      <c:catAx>
        <c:axId val="-23044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0439664"/>
        <c:crosses val="autoZero"/>
        <c:auto val="1"/>
        <c:lblAlgn val="ctr"/>
        <c:lblOffset val="100"/>
        <c:noMultiLvlLbl val="0"/>
      </c:catAx>
      <c:valAx>
        <c:axId val="-230439664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044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Puntuación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Comunicación!$J$13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Comunicación!$K$12:$Q$12</c:f>
              <c:strCache>
                <c:ptCount val="7"/>
                <c:pt idx="0">
                  <c:v>Mercadotecnia integral</c:v>
                </c:pt>
                <c:pt idx="1">
                  <c:v>Comunicación organizacional</c:v>
                </c:pt>
                <c:pt idx="2">
                  <c:v>Evolución del Pensamiento de la Comunicación y la Industria del entretenimiento</c:v>
                </c:pt>
                <c:pt idx="3">
                  <c:v>Tradiciones de la Comunicación y el entretenimiento en Norteamérica</c:v>
                </c:pt>
                <c:pt idx="4">
                  <c:v>Tradiciones de la Comunicación y el entretenimiento en Europa</c:v>
                </c:pt>
                <c:pt idx="5">
                  <c:v>Administración de negocios de entretenimiento</c:v>
                </c:pt>
                <c:pt idx="6">
                  <c:v>Desarrollo de la industria del entretenimiento en México</c:v>
                </c:pt>
              </c:strCache>
            </c:strRef>
          </c:cat>
          <c:val>
            <c:numRef>
              <c:f>Comunicación!$K$13:$Q$13</c:f>
              <c:numCache>
                <c:formatCode>0.0</c:formatCode>
                <c:ptCount val="7"/>
                <c:pt idx="0">
                  <c:v>6.9</c:v>
                </c:pt>
                <c:pt idx="1">
                  <c:v>7.6</c:v>
                </c:pt>
                <c:pt idx="2">
                  <c:v>6.9</c:v>
                </c:pt>
                <c:pt idx="3">
                  <c:v>6.6</c:v>
                </c:pt>
                <c:pt idx="4">
                  <c:v>5.2</c:v>
                </c:pt>
                <c:pt idx="5">
                  <c:v>6.2</c:v>
                </c:pt>
                <c:pt idx="6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7-47B3-8CA9-0D2AF6920F71}"/>
            </c:ext>
          </c:extLst>
        </c:ser>
        <c:ser>
          <c:idx val="1"/>
          <c:order val="1"/>
          <c:tx>
            <c:strRef>
              <c:f>Comunicación!$J$14</c:f>
              <c:strCache>
                <c:ptCount val="1"/>
                <c:pt idx="0">
                  <c:v>Sur 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Comunicación!$K$12:$Q$12</c:f>
              <c:strCache>
                <c:ptCount val="7"/>
                <c:pt idx="0">
                  <c:v>Mercadotecnia integral</c:v>
                </c:pt>
                <c:pt idx="1">
                  <c:v>Comunicación organizacional</c:v>
                </c:pt>
                <c:pt idx="2">
                  <c:v>Evolución del Pensamiento de la Comunicación y la Industria del entretenimiento</c:v>
                </c:pt>
                <c:pt idx="3">
                  <c:v>Tradiciones de la Comunicación y el entretenimiento en Norteamérica</c:v>
                </c:pt>
                <c:pt idx="4">
                  <c:v>Tradiciones de la Comunicación y el entretenimiento en Europa</c:v>
                </c:pt>
                <c:pt idx="5">
                  <c:v>Administración de negocios de entretenimiento</c:v>
                </c:pt>
                <c:pt idx="6">
                  <c:v>Desarrollo de la industria del entretenimiento en México</c:v>
                </c:pt>
              </c:strCache>
            </c:strRef>
          </c:cat>
          <c:val>
            <c:numRef>
              <c:f>Comunicación!$K$14:$Q$14</c:f>
              <c:numCache>
                <c:formatCode>0.0</c:formatCode>
                <c:ptCount val="7"/>
                <c:pt idx="0">
                  <c:v>5.9</c:v>
                </c:pt>
                <c:pt idx="1">
                  <c:v>7.5</c:v>
                </c:pt>
                <c:pt idx="2">
                  <c:v>7.1</c:v>
                </c:pt>
                <c:pt idx="3">
                  <c:v>8</c:v>
                </c:pt>
                <c:pt idx="4">
                  <c:v>5.7</c:v>
                </c:pt>
                <c:pt idx="5">
                  <c:v>6.5</c:v>
                </c:pt>
                <c:pt idx="6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7-47B3-8CA9-0D2AF6920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69866864"/>
        <c:axId val="-269865088"/>
      </c:barChart>
      <c:catAx>
        <c:axId val="-2698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69865088"/>
        <c:crosses val="autoZero"/>
        <c:auto val="1"/>
        <c:lblAlgn val="ctr"/>
        <c:lblOffset val="100"/>
        <c:noMultiLvlLbl val="0"/>
      </c:catAx>
      <c:valAx>
        <c:axId val="-2698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69866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 promedio (minutos)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Comunicación!$J$51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Comunicación!$K$50:$Q$50</c:f>
              <c:strCache>
                <c:ptCount val="7"/>
                <c:pt idx="0">
                  <c:v>Mercadotecnia integral</c:v>
                </c:pt>
                <c:pt idx="1">
                  <c:v>Comunicación organizacional</c:v>
                </c:pt>
                <c:pt idx="2">
                  <c:v>Evolución del Pensamiento de la Comunicación y la Industria del entretenimiento</c:v>
                </c:pt>
                <c:pt idx="3">
                  <c:v>Tradiciones de la Comunicación y el entretenimiento en Norteamérica</c:v>
                </c:pt>
                <c:pt idx="4">
                  <c:v>Tradiciones de la Comunicación y el entretenimiento en Europa</c:v>
                </c:pt>
                <c:pt idx="5">
                  <c:v>Administración de negocios de entretenimiento</c:v>
                </c:pt>
                <c:pt idx="6">
                  <c:v>Desarrollo de la industria del entretenimiento en México</c:v>
                </c:pt>
              </c:strCache>
            </c:strRef>
          </c:cat>
          <c:val>
            <c:numRef>
              <c:f>Comunicación!$K$51:$Q$51</c:f>
              <c:numCache>
                <c:formatCode>0.0</c:formatCode>
                <c:ptCount val="7"/>
                <c:pt idx="0">
                  <c:v>26</c:v>
                </c:pt>
                <c:pt idx="1">
                  <c:v>26</c:v>
                </c:pt>
                <c:pt idx="2">
                  <c:v>50</c:v>
                </c:pt>
                <c:pt idx="3">
                  <c:v>48</c:v>
                </c:pt>
                <c:pt idx="4">
                  <c:v>72</c:v>
                </c:pt>
                <c:pt idx="5">
                  <c:v>34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E-4E6A-ABBF-33D13AE54151}"/>
            </c:ext>
          </c:extLst>
        </c:ser>
        <c:ser>
          <c:idx val="1"/>
          <c:order val="1"/>
          <c:tx>
            <c:strRef>
              <c:f>Comunicación!$J$52</c:f>
              <c:strCache>
                <c:ptCount val="1"/>
                <c:pt idx="0">
                  <c:v>Sur 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Comunicación!$K$50:$Q$50</c:f>
              <c:strCache>
                <c:ptCount val="7"/>
                <c:pt idx="0">
                  <c:v>Mercadotecnia integral</c:v>
                </c:pt>
                <c:pt idx="1">
                  <c:v>Comunicación organizacional</c:v>
                </c:pt>
                <c:pt idx="2">
                  <c:v>Evolución del Pensamiento de la Comunicación y la Industria del entretenimiento</c:v>
                </c:pt>
                <c:pt idx="3">
                  <c:v>Tradiciones de la Comunicación y el entretenimiento en Norteamérica</c:v>
                </c:pt>
                <c:pt idx="4">
                  <c:v>Tradiciones de la Comunicación y el entretenimiento en Europa</c:v>
                </c:pt>
                <c:pt idx="5">
                  <c:v>Administración de negocios de entretenimiento</c:v>
                </c:pt>
                <c:pt idx="6">
                  <c:v>Desarrollo de la industria del entretenimiento en México</c:v>
                </c:pt>
              </c:strCache>
            </c:strRef>
          </c:cat>
          <c:val>
            <c:numRef>
              <c:f>Comunicación!$K$52:$Q$52</c:f>
              <c:numCache>
                <c:formatCode>0.0</c:formatCode>
                <c:ptCount val="7"/>
                <c:pt idx="0">
                  <c:v>35</c:v>
                </c:pt>
                <c:pt idx="1">
                  <c:v>26</c:v>
                </c:pt>
                <c:pt idx="2">
                  <c:v>56</c:v>
                </c:pt>
                <c:pt idx="3">
                  <c:v>43</c:v>
                </c:pt>
                <c:pt idx="4">
                  <c:v>57</c:v>
                </c:pt>
                <c:pt idx="5">
                  <c:v>37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E-4E6A-ABBF-33D13AE5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69792944"/>
        <c:axId val="-269788128"/>
      </c:barChart>
      <c:catAx>
        <c:axId val="-2697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69788128"/>
        <c:crosses val="autoZero"/>
        <c:auto val="1"/>
        <c:lblAlgn val="ctr"/>
        <c:lblOffset val="100"/>
        <c:noMultiLvlLbl val="0"/>
      </c:catAx>
      <c:valAx>
        <c:axId val="-2697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69792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Puntuación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Derecho!$C$18</c:f>
              <c:strCache>
                <c:ptCount val="1"/>
                <c:pt idx="0">
                  <c:v>Teoría del delito 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Derecho!$B$19:$B$20</c:f>
              <c:strCache>
                <c:ptCount val="2"/>
                <c:pt idx="0">
                  <c:v>Norte </c:v>
                </c:pt>
                <c:pt idx="1">
                  <c:v>Sur</c:v>
                </c:pt>
              </c:strCache>
            </c:strRef>
          </c:cat>
          <c:val>
            <c:numRef>
              <c:f>Derecho!$C$19:$C$20</c:f>
              <c:numCache>
                <c:formatCode>General</c:formatCode>
                <c:ptCount val="2"/>
                <c:pt idx="0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A-49EF-8DB6-5AED9C5D9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33490704"/>
        <c:axId val="-233488656"/>
      </c:barChart>
      <c:catAx>
        <c:axId val="-23349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3488656"/>
        <c:crosses val="autoZero"/>
        <c:auto val="1"/>
        <c:lblAlgn val="ctr"/>
        <c:lblOffset val="100"/>
        <c:noMultiLvlLbl val="0"/>
      </c:catAx>
      <c:valAx>
        <c:axId val="-2334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33490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1846580</xdr:colOff>
      <xdr:row>11</xdr:row>
      <xdr:rowOff>99060</xdr:rowOff>
    </xdr:from>
    <xdr:to>
      <xdr:col>14</xdr:col>
      <xdr:colOff>127000</xdr:colOff>
      <xdr:row>34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1887220</xdr:colOff>
      <xdr:row>46</xdr:row>
      <xdr:rowOff>25400</xdr:rowOff>
    </xdr:from>
    <xdr:to>
      <xdr:col>14</xdr:col>
      <xdr:colOff>838200</xdr:colOff>
      <xdr:row>67</xdr:row>
      <xdr:rowOff>33020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914399</xdr:colOff>
      <xdr:row>8</xdr:row>
      <xdr:rowOff>139700</xdr:rowOff>
    </xdr:from>
    <xdr:to>
      <xdr:col>14</xdr:col>
      <xdr:colOff>1257300</xdr:colOff>
      <xdr:row>37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1193800</xdr:colOff>
      <xdr:row>45</xdr:row>
      <xdr:rowOff>50800</xdr:rowOff>
    </xdr:from>
    <xdr:to>
      <xdr:col>14</xdr:col>
      <xdr:colOff>838200</xdr:colOff>
      <xdr:row>74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8</xdr:row>
      <xdr:rowOff>114300</xdr:rowOff>
    </xdr:from>
    <xdr:to>
      <xdr:col>14</xdr:col>
      <xdr:colOff>1447800</xdr:colOff>
      <xdr:row>31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1085850</xdr:colOff>
      <xdr:row>38</xdr:row>
      <xdr:rowOff>127000</xdr:rowOff>
    </xdr:from>
    <xdr:to>
      <xdr:col>14</xdr:col>
      <xdr:colOff>1638300</xdr:colOff>
      <xdr:row>60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7236</xdr:colOff>
      <xdr:row>13</xdr:row>
      <xdr:rowOff>102650</xdr:rowOff>
    </xdr:from>
    <xdr:to>
      <xdr:col>40</xdr:col>
      <xdr:colOff>1042051</xdr:colOff>
      <xdr:row>37</xdr:row>
      <xdr:rowOff>160540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65127</xdr:colOff>
      <xdr:row>50</xdr:row>
      <xdr:rowOff>97692</xdr:rowOff>
    </xdr:from>
    <xdr:to>
      <xdr:col>41</xdr:col>
      <xdr:colOff>65127</xdr:colOff>
      <xdr:row>76</xdr:row>
      <xdr:rowOff>117592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14</xdr:row>
      <xdr:rowOff>38100</xdr:rowOff>
    </xdr:from>
    <xdr:to>
      <xdr:col>17</xdr:col>
      <xdr:colOff>762000</xdr:colOff>
      <xdr:row>49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357717</xdr:colOff>
      <xdr:row>57</xdr:row>
      <xdr:rowOff>25401</xdr:rowOff>
    </xdr:from>
    <xdr:to>
      <xdr:col>16</xdr:col>
      <xdr:colOff>2440517</xdr:colOff>
      <xdr:row>94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1383525</xdr:colOff>
      <xdr:row>16</xdr:row>
      <xdr:rowOff>43675</xdr:rowOff>
    </xdr:from>
    <xdr:to>
      <xdr:col>16</xdr:col>
      <xdr:colOff>713368</xdr:colOff>
      <xdr:row>46</xdr:row>
      <xdr:rowOff>4337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1650535</xdr:colOff>
      <xdr:row>54</xdr:row>
      <xdr:rowOff>98812</xdr:rowOff>
    </xdr:from>
    <xdr:to>
      <xdr:col>16</xdr:col>
      <xdr:colOff>526585</xdr:colOff>
      <xdr:row>88</xdr:row>
      <xdr:rowOff>61951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2012950</xdr:colOff>
      <xdr:row>21</xdr:row>
      <xdr:rowOff>127000</xdr:rowOff>
    </xdr:from>
    <xdr:to>
      <xdr:col>3</xdr:col>
      <xdr:colOff>317500</xdr:colOff>
      <xdr:row>36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2000250</xdr:colOff>
      <xdr:row>42</xdr:row>
      <xdr:rowOff>127000</xdr:rowOff>
    </xdr:from>
    <xdr:to>
      <xdr:col>3</xdr:col>
      <xdr:colOff>419100</xdr:colOff>
      <xdr:row>57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1327150</xdr:colOff>
      <xdr:row>20</xdr:row>
      <xdr:rowOff>152400</xdr:rowOff>
    </xdr:from>
    <xdr:to>
      <xdr:col>3</xdr:col>
      <xdr:colOff>800100</xdr:colOff>
      <xdr:row>38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1517650</xdr:colOff>
      <xdr:row>46</xdr:row>
      <xdr:rowOff>25400</xdr:rowOff>
    </xdr:from>
    <xdr:to>
      <xdr:col>3</xdr:col>
      <xdr:colOff>1117600</xdr:colOff>
      <xdr:row>64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23575</xdr:colOff>
      <xdr:row>11</xdr:row>
      <xdr:rowOff>167582</xdr:rowOff>
    </xdr:from>
    <xdr:to>
      <xdr:col>16</xdr:col>
      <xdr:colOff>4525</xdr:colOff>
      <xdr:row>33</xdr:row>
      <xdr:rowOff>15911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18467</xdr:colOff>
      <xdr:row>39</xdr:row>
      <xdr:rowOff>90799</xdr:rowOff>
    </xdr:from>
    <xdr:to>
      <xdr:col>16</xdr:col>
      <xdr:colOff>29196</xdr:colOff>
      <xdr:row>63</xdr:row>
      <xdr:rowOff>145978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1136650</xdr:colOff>
      <xdr:row>9</xdr:row>
      <xdr:rowOff>38100</xdr:rowOff>
    </xdr:from>
    <xdr:to>
      <xdr:col>14</xdr:col>
      <xdr:colOff>1066800</xdr:colOff>
      <xdr:row>34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1145854</xdr:colOff>
      <xdr:row>42</xdr:row>
      <xdr:rowOff>169523</xdr:rowOff>
    </xdr:from>
    <xdr:to>
      <xdr:col>14</xdr:col>
      <xdr:colOff>385280</xdr:colOff>
      <xdr:row>77</xdr:row>
      <xdr:rowOff>128426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985921</xdr:colOff>
      <xdr:row>8</xdr:row>
      <xdr:rowOff>12700</xdr:rowOff>
    </xdr:from>
    <xdr:to>
      <xdr:col>13</xdr:col>
      <xdr:colOff>718553</xdr:colOff>
      <xdr:row>29</xdr:row>
      <xdr:rowOff>52916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711589</xdr:colOff>
      <xdr:row>37</xdr:row>
      <xdr:rowOff>79376</xdr:rowOff>
    </xdr:from>
    <xdr:to>
      <xdr:col>14</xdr:col>
      <xdr:colOff>754062</xdr:colOff>
      <xdr:row>62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A2" sqref="A2:E2"/>
    </sheetView>
  </sheetViews>
  <sheetFormatPr baseColWidth="10" defaultColWidth="14.42578125" defaultRowHeight="15" customHeight="1" x14ac:dyDescent="0.25"/>
  <cols>
    <col min="1" max="1" width="13.5703125" style="10" customWidth="1"/>
    <col min="2" max="2" width="32.140625" style="10" customWidth="1"/>
    <col min="3" max="3" width="38.42578125" style="10" customWidth="1"/>
    <col min="4" max="4" width="32.42578125" style="10" customWidth="1"/>
    <col min="5" max="5" width="25.42578125" style="10" customWidth="1"/>
    <col min="6" max="6" width="30.42578125" style="10" customWidth="1"/>
    <col min="7" max="7" width="18.7109375" style="10" customWidth="1"/>
    <col min="8" max="8" width="14.42578125" style="36" customWidth="1"/>
    <col min="9" max="9" width="14.42578125" style="10"/>
    <col min="10" max="10" width="34.7109375" style="10" customWidth="1"/>
    <col min="11" max="11" width="29" style="10" customWidth="1"/>
    <col min="12" max="12" width="26.28515625" style="10" customWidth="1"/>
    <col min="13" max="14" width="14.42578125" style="10"/>
    <col min="15" max="15" width="19" style="10" customWidth="1"/>
    <col min="16" max="16" width="17.85546875" style="10" customWidth="1"/>
    <col min="17" max="16384" width="14.42578125" style="8"/>
  </cols>
  <sheetData>
    <row r="1" spans="1:16" ht="15.75" customHeight="1" x14ac:dyDescent="0.25">
      <c r="A1" s="255" t="s">
        <v>6</v>
      </c>
      <c r="B1" s="254"/>
      <c r="C1" s="254"/>
      <c r="D1" s="254"/>
      <c r="E1" s="254"/>
      <c r="G1" s="11"/>
    </row>
    <row r="2" spans="1:16" ht="15.75" customHeight="1" x14ac:dyDescent="0.25">
      <c r="A2" s="253" t="s">
        <v>11</v>
      </c>
      <c r="B2" s="254"/>
      <c r="C2" s="254"/>
      <c r="D2" s="254"/>
      <c r="E2" s="254"/>
      <c r="G2" s="11"/>
    </row>
    <row r="3" spans="1:16" ht="15.75" customHeight="1" x14ac:dyDescent="0.25">
      <c r="A3" s="23"/>
      <c r="B3" s="23"/>
      <c r="C3" s="23"/>
      <c r="D3" s="23"/>
      <c r="E3" s="23"/>
      <c r="F3" s="23"/>
      <c r="G3" s="24"/>
    </row>
    <row r="4" spans="1:16" ht="38.25" customHeight="1" x14ac:dyDescent="0.25">
      <c r="A4" s="25" t="s">
        <v>14</v>
      </c>
      <c r="B4" s="25" t="s">
        <v>17</v>
      </c>
      <c r="C4" s="26" t="s">
        <v>19</v>
      </c>
      <c r="D4" s="26" t="s">
        <v>20</v>
      </c>
      <c r="E4" s="26" t="s">
        <v>21</v>
      </c>
      <c r="F4" s="26" t="s">
        <v>22</v>
      </c>
      <c r="G4" s="26" t="s">
        <v>23</v>
      </c>
      <c r="H4" s="37" t="s">
        <v>24</v>
      </c>
    </row>
    <row r="5" spans="1:16" ht="15.75" customHeight="1" x14ac:dyDescent="0.25">
      <c r="A5" s="19" t="s">
        <v>30</v>
      </c>
      <c r="B5" s="19" t="s">
        <v>0</v>
      </c>
      <c r="C5" s="19" t="s">
        <v>1</v>
      </c>
      <c r="D5" s="19" t="s">
        <v>50</v>
      </c>
      <c r="E5" s="27" t="s">
        <v>722</v>
      </c>
      <c r="F5" s="19" t="s">
        <v>51</v>
      </c>
      <c r="G5" s="28">
        <v>14</v>
      </c>
      <c r="H5" s="38" t="s">
        <v>52</v>
      </c>
    </row>
    <row r="6" spans="1:16" ht="15.75" customHeight="1" x14ac:dyDescent="0.25">
      <c r="A6" s="19" t="s">
        <v>30</v>
      </c>
      <c r="B6" s="19" t="s">
        <v>0</v>
      </c>
      <c r="C6" s="19" t="s">
        <v>1</v>
      </c>
      <c r="D6" s="19" t="s">
        <v>50</v>
      </c>
      <c r="E6" s="27" t="s">
        <v>723</v>
      </c>
      <c r="F6" s="19" t="s">
        <v>51</v>
      </c>
      <c r="G6" s="28">
        <v>17</v>
      </c>
      <c r="H6" s="38" t="s">
        <v>53</v>
      </c>
    </row>
    <row r="7" spans="1:16" ht="15.75" customHeight="1" x14ac:dyDescent="0.25">
      <c r="A7" s="29" t="s">
        <v>54</v>
      </c>
      <c r="B7" s="29" t="s">
        <v>0</v>
      </c>
      <c r="C7" s="29" t="s">
        <v>63</v>
      </c>
      <c r="D7" s="29" t="s">
        <v>50</v>
      </c>
      <c r="E7" s="30" t="s">
        <v>724</v>
      </c>
      <c r="F7" s="29" t="s">
        <v>66</v>
      </c>
      <c r="G7" s="31">
        <v>11</v>
      </c>
      <c r="H7" s="38" t="s">
        <v>68</v>
      </c>
    </row>
    <row r="8" spans="1:16" ht="15.75" customHeight="1" x14ac:dyDescent="0.25">
      <c r="A8" s="19" t="s">
        <v>30</v>
      </c>
      <c r="B8" s="19" t="s">
        <v>0</v>
      </c>
      <c r="C8" s="19" t="s">
        <v>2</v>
      </c>
      <c r="D8" s="19" t="s">
        <v>69</v>
      </c>
      <c r="E8" s="27" t="s">
        <v>725</v>
      </c>
      <c r="F8" s="19" t="s">
        <v>70</v>
      </c>
      <c r="G8" s="28">
        <v>24</v>
      </c>
      <c r="H8" s="38" t="s">
        <v>71</v>
      </c>
      <c r="J8" s="45" t="s">
        <v>713</v>
      </c>
      <c r="K8" s="28" t="s">
        <v>1</v>
      </c>
      <c r="L8" s="28" t="s">
        <v>2</v>
      </c>
      <c r="M8" s="28" t="s">
        <v>80</v>
      </c>
      <c r="N8" s="28" t="s">
        <v>4</v>
      </c>
      <c r="O8" s="28" t="s">
        <v>107</v>
      </c>
      <c r="P8" s="28" t="s">
        <v>5</v>
      </c>
    </row>
    <row r="9" spans="1:16" ht="15.75" customHeight="1" x14ac:dyDescent="0.25">
      <c r="A9" s="19" t="s">
        <v>30</v>
      </c>
      <c r="B9" s="19" t="s">
        <v>0</v>
      </c>
      <c r="C9" s="19" t="s">
        <v>2</v>
      </c>
      <c r="D9" s="19" t="s">
        <v>69</v>
      </c>
      <c r="E9" s="27" t="s">
        <v>726</v>
      </c>
      <c r="F9" s="19" t="s">
        <v>70</v>
      </c>
      <c r="G9" s="28">
        <v>19</v>
      </c>
      <c r="H9" s="38" t="s">
        <v>72</v>
      </c>
      <c r="J9" s="46" t="s">
        <v>141</v>
      </c>
      <c r="K9" s="47">
        <v>4.8</v>
      </c>
      <c r="L9" s="47">
        <v>7.1</v>
      </c>
      <c r="M9" s="47">
        <v>5.7</v>
      </c>
      <c r="N9" s="47">
        <v>6.6</v>
      </c>
      <c r="O9" s="47">
        <v>6.6</v>
      </c>
      <c r="P9" s="47">
        <v>6.3</v>
      </c>
    </row>
    <row r="10" spans="1:16" ht="15.75" customHeight="1" x14ac:dyDescent="0.25">
      <c r="A10" s="19" t="s">
        <v>30</v>
      </c>
      <c r="B10" s="19" t="s">
        <v>0</v>
      </c>
      <c r="C10" s="19" t="s">
        <v>2</v>
      </c>
      <c r="D10" s="19" t="s">
        <v>69</v>
      </c>
      <c r="E10" s="27" t="s">
        <v>727</v>
      </c>
      <c r="F10" s="19" t="s">
        <v>73</v>
      </c>
      <c r="G10" s="28">
        <v>22</v>
      </c>
      <c r="H10" s="38" t="s">
        <v>74</v>
      </c>
      <c r="J10" s="48" t="s">
        <v>166</v>
      </c>
      <c r="K10" s="49">
        <v>5.8</v>
      </c>
      <c r="L10" s="49">
        <v>6.3</v>
      </c>
      <c r="M10" s="49">
        <v>6</v>
      </c>
      <c r="N10" s="49">
        <v>5.7</v>
      </c>
      <c r="O10" s="49">
        <v>6.4</v>
      </c>
      <c r="P10" s="49">
        <v>6.5</v>
      </c>
    </row>
    <row r="11" spans="1:16" ht="15.75" customHeight="1" x14ac:dyDescent="0.25">
      <c r="A11" s="19" t="s">
        <v>30</v>
      </c>
      <c r="B11" s="19" t="s">
        <v>0</v>
      </c>
      <c r="C11" s="19" t="s">
        <v>2</v>
      </c>
      <c r="D11" s="19" t="s">
        <v>69</v>
      </c>
      <c r="E11" s="27" t="s">
        <v>728</v>
      </c>
      <c r="F11" s="19" t="s">
        <v>73</v>
      </c>
      <c r="G11" s="28">
        <v>25</v>
      </c>
      <c r="H11" s="38" t="s">
        <v>75</v>
      </c>
    </row>
    <row r="12" spans="1:16" ht="15.75" customHeight="1" x14ac:dyDescent="0.25">
      <c r="A12" s="29" t="s">
        <v>54</v>
      </c>
      <c r="B12" s="29" t="s">
        <v>0</v>
      </c>
      <c r="C12" s="29" t="s">
        <v>76</v>
      </c>
      <c r="D12" s="29" t="s">
        <v>69</v>
      </c>
      <c r="E12" s="32" t="s">
        <v>78</v>
      </c>
      <c r="F12" s="29" t="s">
        <v>66</v>
      </c>
      <c r="G12" s="31">
        <v>19</v>
      </c>
      <c r="H12" s="38" t="s">
        <v>79</v>
      </c>
    </row>
    <row r="13" spans="1:16" ht="15.75" customHeight="1" x14ac:dyDescent="0.25">
      <c r="A13" s="19" t="s">
        <v>30</v>
      </c>
      <c r="B13" s="19" t="s">
        <v>0</v>
      </c>
      <c r="C13" s="19" t="s">
        <v>80</v>
      </c>
      <c r="D13" s="19" t="s">
        <v>81</v>
      </c>
      <c r="E13" s="27" t="s">
        <v>729</v>
      </c>
      <c r="F13" s="19" t="s">
        <v>70</v>
      </c>
      <c r="G13" s="28">
        <v>16</v>
      </c>
      <c r="H13" s="38" t="s">
        <v>82</v>
      </c>
    </row>
    <row r="14" spans="1:16" ht="15.75" customHeight="1" x14ac:dyDescent="0.25">
      <c r="A14" s="29" t="s">
        <v>54</v>
      </c>
      <c r="B14" s="29" t="s">
        <v>0</v>
      </c>
      <c r="C14" s="29" t="s">
        <v>3</v>
      </c>
      <c r="D14" s="29" t="s">
        <v>81</v>
      </c>
      <c r="E14" s="30" t="s">
        <v>730</v>
      </c>
      <c r="F14" s="29" t="s">
        <v>66</v>
      </c>
      <c r="G14" s="31">
        <v>9</v>
      </c>
      <c r="H14" s="38" t="s">
        <v>57</v>
      </c>
    </row>
    <row r="15" spans="1:16" ht="15.75" customHeight="1" x14ac:dyDescent="0.25">
      <c r="A15" s="33" t="s">
        <v>30</v>
      </c>
      <c r="B15" s="33" t="s">
        <v>0</v>
      </c>
      <c r="C15" s="19" t="s">
        <v>4</v>
      </c>
      <c r="D15" s="33" t="s">
        <v>83</v>
      </c>
      <c r="E15" s="34" t="s">
        <v>731</v>
      </c>
      <c r="F15" s="33" t="s">
        <v>87</v>
      </c>
      <c r="G15" s="35">
        <v>27</v>
      </c>
      <c r="H15" s="39" t="s">
        <v>90</v>
      </c>
      <c r="I15" s="21"/>
    </row>
    <row r="16" spans="1:16" ht="15.75" customHeight="1" x14ac:dyDescent="0.25">
      <c r="A16" s="33" t="s">
        <v>30</v>
      </c>
      <c r="B16" s="33" t="s">
        <v>0</v>
      </c>
      <c r="C16" s="19" t="s">
        <v>4</v>
      </c>
      <c r="D16" s="33" t="s">
        <v>83</v>
      </c>
      <c r="E16" s="34" t="s">
        <v>732</v>
      </c>
      <c r="F16" s="33" t="s">
        <v>97</v>
      </c>
      <c r="G16" s="35">
        <v>27</v>
      </c>
      <c r="H16" s="39" t="s">
        <v>74</v>
      </c>
      <c r="I16" s="22"/>
    </row>
    <row r="17" spans="1:12" ht="15.75" customHeight="1" x14ac:dyDescent="0.25">
      <c r="A17" s="33" t="s">
        <v>30</v>
      </c>
      <c r="B17" s="33" t="s">
        <v>0</v>
      </c>
      <c r="C17" s="19" t="s">
        <v>4</v>
      </c>
      <c r="D17" s="33" t="s">
        <v>83</v>
      </c>
      <c r="E17" s="34" t="s">
        <v>733</v>
      </c>
      <c r="F17" s="33" t="s">
        <v>100</v>
      </c>
      <c r="G17" s="35">
        <v>26</v>
      </c>
      <c r="H17" s="39" t="s">
        <v>101</v>
      </c>
      <c r="I17" s="22"/>
    </row>
    <row r="18" spans="1:12" ht="15.75" customHeight="1" x14ac:dyDescent="0.25">
      <c r="A18" s="33" t="s">
        <v>30</v>
      </c>
      <c r="B18" s="33" t="s">
        <v>0</v>
      </c>
      <c r="C18" s="19" t="s">
        <v>4</v>
      </c>
      <c r="D18" s="33" t="s">
        <v>83</v>
      </c>
      <c r="E18" s="34" t="s">
        <v>734</v>
      </c>
      <c r="F18" s="33" t="s">
        <v>102</v>
      </c>
      <c r="G18" s="35">
        <v>17</v>
      </c>
      <c r="H18" s="39" t="s">
        <v>104</v>
      </c>
      <c r="I18" s="22"/>
    </row>
    <row r="19" spans="1:12" ht="15.75" customHeight="1" x14ac:dyDescent="0.25">
      <c r="A19" s="29" t="s">
        <v>54</v>
      </c>
      <c r="B19" s="29" t="s">
        <v>0</v>
      </c>
      <c r="C19" s="29" t="s">
        <v>4</v>
      </c>
      <c r="D19" s="29" t="s">
        <v>83</v>
      </c>
      <c r="E19" s="30" t="s">
        <v>735</v>
      </c>
      <c r="F19" s="29" t="s">
        <v>106</v>
      </c>
      <c r="G19" s="31">
        <v>19</v>
      </c>
      <c r="H19" s="38" t="s">
        <v>82</v>
      </c>
    </row>
    <row r="20" spans="1:12" ht="15.75" customHeight="1" x14ac:dyDescent="0.25">
      <c r="A20" s="33" t="s">
        <v>30</v>
      </c>
      <c r="B20" s="33" t="s">
        <v>0</v>
      </c>
      <c r="C20" s="19" t="s">
        <v>107</v>
      </c>
      <c r="D20" s="33" t="s">
        <v>108</v>
      </c>
      <c r="E20" s="34" t="s">
        <v>736</v>
      </c>
      <c r="F20" s="33" t="s">
        <v>109</v>
      </c>
      <c r="G20" s="35">
        <v>19</v>
      </c>
      <c r="H20" s="38" t="s">
        <v>110</v>
      </c>
    </row>
    <row r="21" spans="1:12" ht="15.75" customHeight="1" x14ac:dyDescent="0.25">
      <c r="A21" s="29" t="s">
        <v>54</v>
      </c>
      <c r="B21" s="29" t="s">
        <v>0</v>
      </c>
      <c r="C21" s="29" t="s">
        <v>107</v>
      </c>
      <c r="D21" s="29" t="s">
        <v>108</v>
      </c>
      <c r="E21" s="30" t="s">
        <v>737</v>
      </c>
      <c r="F21" s="29" t="s">
        <v>112</v>
      </c>
      <c r="G21" s="31">
        <v>8</v>
      </c>
      <c r="H21" s="38" t="s">
        <v>114</v>
      </c>
    </row>
    <row r="22" spans="1:12" ht="15.75" customHeight="1" x14ac:dyDescent="0.25">
      <c r="A22" s="33" t="s">
        <v>30</v>
      </c>
      <c r="B22" s="33" t="s">
        <v>0</v>
      </c>
      <c r="C22" s="19" t="s">
        <v>5</v>
      </c>
      <c r="D22" s="33" t="s">
        <v>116</v>
      </c>
      <c r="E22" s="34" t="s">
        <v>738</v>
      </c>
      <c r="F22" s="33" t="s">
        <v>51</v>
      </c>
      <c r="G22" s="35">
        <v>18</v>
      </c>
      <c r="H22" s="38" t="s">
        <v>79</v>
      </c>
    </row>
    <row r="23" spans="1:12" ht="15.75" customHeight="1" x14ac:dyDescent="0.25">
      <c r="A23" s="33" t="s">
        <v>30</v>
      </c>
      <c r="B23" s="33" t="s">
        <v>0</v>
      </c>
      <c r="C23" s="19" t="s">
        <v>5</v>
      </c>
      <c r="D23" s="33" t="s">
        <v>116</v>
      </c>
      <c r="E23" s="34" t="s">
        <v>739</v>
      </c>
      <c r="F23" s="33" t="s">
        <v>118</v>
      </c>
      <c r="G23" s="35">
        <v>17</v>
      </c>
      <c r="H23" s="38" t="s">
        <v>79</v>
      </c>
    </row>
    <row r="24" spans="1:12" ht="15.75" customHeight="1" x14ac:dyDescent="0.25">
      <c r="A24" s="29" t="s">
        <v>54</v>
      </c>
      <c r="B24" s="29" t="s">
        <v>0</v>
      </c>
      <c r="C24" s="29" t="s">
        <v>5</v>
      </c>
      <c r="D24" s="29" t="s">
        <v>116</v>
      </c>
      <c r="E24" s="30" t="s">
        <v>740</v>
      </c>
      <c r="F24" s="29" t="s">
        <v>112</v>
      </c>
      <c r="G24" s="31">
        <v>11</v>
      </c>
      <c r="H24" s="38" t="s">
        <v>74</v>
      </c>
    </row>
    <row r="25" spans="1:12" ht="15.75" customHeight="1" x14ac:dyDescent="0.25"/>
    <row r="26" spans="1:12" ht="15.75" customHeight="1" x14ac:dyDescent="0.25">
      <c r="G26" s="11"/>
    </row>
    <row r="27" spans="1:12" ht="15.75" customHeight="1" x14ac:dyDescent="0.25"/>
    <row r="28" spans="1:12" ht="15.75" customHeight="1" x14ac:dyDescent="0.25"/>
    <row r="29" spans="1:12" ht="15.75" customHeight="1" x14ac:dyDescent="0.25">
      <c r="B29" s="70" t="s">
        <v>126</v>
      </c>
      <c r="C29" s="70" t="s">
        <v>132</v>
      </c>
      <c r="D29" s="70" t="s">
        <v>137</v>
      </c>
      <c r="E29" s="70" t="s">
        <v>138</v>
      </c>
      <c r="F29" s="70" t="s">
        <v>139</v>
      </c>
      <c r="G29" s="70" t="s">
        <v>140</v>
      </c>
      <c r="J29" s="250"/>
      <c r="K29" s="13"/>
      <c r="L29" s="13"/>
    </row>
    <row r="30" spans="1:12" ht="15.75" customHeight="1" x14ac:dyDescent="0.25">
      <c r="B30" s="71" t="s">
        <v>141</v>
      </c>
      <c r="C30" s="71" t="s">
        <v>143</v>
      </c>
      <c r="D30" s="72">
        <v>4.8</v>
      </c>
      <c r="E30" s="71">
        <v>31</v>
      </c>
      <c r="F30" s="71">
        <v>29</v>
      </c>
      <c r="G30" s="71">
        <v>2</v>
      </c>
      <c r="J30" s="251"/>
      <c r="K30" s="14"/>
      <c r="L30" s="15"/>
    </row>
    <row r="31" spans="1:12" ht="15.75" customHeight="1" x14ac:dyDescent="0.25">
      <c r="B31" s="73" t="s">
        <v>166</v>
      </c>
      <c r="C31" s="73" t="s">
        <v>174</v>
      </c>
      <c r="D31" s="74">
        <v>5.8</v>
      </c>
      <c r="E31" s="73">
        <v>11</v>
      </c>
      <c r="F31" s="73">
        <v>10</v>
      </c>
      <c r="G31" s="73">
        <v>1</v>
      </c>
      <c r="J31" s="252"/>
      <c r="K31" s="16"/>
      <c r="L31" s="15"/>
    </row>
    <row r="32" spans="1:12" ht="15.75" customHeight="1" x14ac:dyDescent="0.25">
      <c r="J32" s="18"/>
    </row>
    <row r="33" spans="2:16" ht="15.75" customHeight="1" x14ac:dyDescent="0.25">
      <c r="J33" s="18"/>
    </row>
    <row r="34" spans="2:16" ht="15.75" customHeight="1" x14ac:dyDescent="0.25">
      <c r="B34" s="70" t="s">
        <v>211</v>
      </c>
      <c r="C34" s="70" t="s">
        <v>132</v>
      </c>
      <c r="D34" s="70" t="s">
        <v>137</v>
      </c>
      <c r="E34" s="70" t="s">
        <v>138</v>
      </c>
      <c r="F34" s="70" t="s">
        <v>139</v>
      </c>
      <c r="G34" s="70" t="s">
        <v>140</v>
      </c>
    </row>
    <row r="35" spans="2:16" ht="15.75" customHeight="1" x14ac:dyDescent="0.25">
      <c r="B35" s="71" t="s">
        <v>141</v>
      </c>
      <c r="C35" s="71" t="s">
        <v>216</v>
      </c>
      <c r="D35" s="72">
        <v>7.1</v>
      </c>
      <c r="E35" s="71">
        <v>90</v>
      </c>
      <c r="F35" s="71">
        <v>89</v>
      </c>
      <c r="G35" s="71">
        <v>4</v>
      </c>
    </row>
    <row r="36" spans="2:16" ht="15.75" customHeight="1" x14ac:dyDescent="0.25">
      <c r="B36" s="73" t="s">
        <v>166</v>
      </c>
      <c r="C36" s="73" t="s">
        <v>220</v>
      </c>
      <c r="D36" s="75">
        <v>6.3</v>
      </c>
      <c r="E36" s="73">
        <v>19</v>
      </c>
      <c r="F36" s="73">
        <v>18</v>
      </c>
      <c r="G36" s="73">
        <v>1</v>
      </c>
    </row>
    <row r="37" spans="2:16" ht="15.75" customHeight="1" x14ac:dyDescent="0.25"/>
    <row r="38" spans="2:16" ht="15.75" customHeight="1" x14ac:dyDescent="0.25"/>
    <row r="39" spans="2:16" ht="15.75" customHeight="1" x14ac:dyDescent="0.25">
      <c r="B39" s="70" t="s">
        <v>3</v>
      </c>
      <c r="C39" s="70" t="s">
        <v>132</v>
      </c>
      <c r="D39" s="70" t="s">
        <v>137</v>
      </c>
      <c r="E39" s="70" t="s">
        <v>138</v>
      </c>
      <c r="F39" s="70" t="s">
        <v>139</v>
      </c>
      <c r="G39" s="70" t="s">
        <v>140</v>
      </c>
    </row>
    <row r="40" spans="2:16" ht="15.75" customHeight="1" x14ac:dyDescent="0.25">
      <c r="B40" s="71" t="s">
        <v>141</v>
      </c>
      <c r="C40" s="71" t="s">
        <v>222</v>
      </c>
      <c r="D40" s="72">
        <v>5.7</v>
      </c>
      <c r="E40" s="71">
        <v>16</v>
      </c>
      <c r="F40" s="71">
        <v>16</v>
      </c>
      <c r="G40" s="71">
        <v>1</v>
      </c>
      <c r="J40" s="45" t="s">
        <v>714</v>
      </c>
      <c r="K40" s="28" t="s">
        <v>1</v>
      </c>
      <c r="L40" s="28" t="s">
        <v>2</v>
      </c>
      <c r="M40" s="28" t="s">
        <v>80</v>
      </c>
      <c r="N40" s="28" t="s">
        <v>4</v>
      </c>
      <c r="O40" s="28" t="s">
        <v>107</v>
      </c>
      <c r="P40" s="28" t="s">
        <v>5</v>
      </c>
    </row>
    <row r="41" spans="2:16" ht="15.75" customHeight="1" x14ac:dyDescent="0.25">
      <c r="B41" s="73" t="s">
        <v>166</v>
      </c>
      <c r="C41" s="73" t="s">
        <v>223</v>
      </c>
      <c r="D41" s="74">
        <v>6</v>
      </c>
      <c r="E41" s="73">
        <v>9</v>
      </c>
      <c r="F41" s="73">
        <v>8</v>
      </c>
      <c r="G41" s="73">
        <v>1</v>
      </c>
      <c r="J41" s="46" t="s">
        <v>141</v>
      </c>
      <c r="K41" s="43">
        <v>45</v>
      </c>
      <c r="L41" s="43">
        <v>27</v>
      </c>
      <c r="M41" s="43">
        <v>27</v>
      </c>
      <c r="N41" s="43">
        <v>45</v>
      </c>
      <c r="O41" s="43">
        <v>23</v>
      </c>
      <c r="P41" s="43">
        <v>49</v>
      </c>
    </row>
    <row r="42" spans="2:16" ht="15.75" customHeight="1" x14ac:dyDescent="0.25">
      <c r="J42" s="50" t="s">
        <v>166</v>
      </c>
      <c r="K42" s="44">
        <v>49</v>
      </c>
      <c r="L42" s="44">
        <v>33</v>
      </c>
      <c r="M42" s="44">
        <v>44</v>
      </c>
      <c r="N42" s="44">
        <v>60</v>
      </c>
      <c r="O42" s="44">
        <v>48</v>
      </c>
      <c r="P42" s="44">
        <v>47</v>
      </c>
    </row>
    <row r="43" spans="2:16" ht="15.75" customHeight="1" x14ac:dyDescent="0.25"/>
    <row r="44" spans="2:16" ht="15.75" customHeight="1" x14ac:dyDescent="0.25"/>
    <row r="45" spans="2:16" ht="15.75" customHeight="1" x14ac:dyDescent="0.25">
      <c r="B45" s="70" t="s">
        <v>4</v>
      </c>
      <c r="C45" s="70" t="s">
        <v>132</v>
      </c>
      <c r="D45" s="70" t="s">
        <v>137</v>
      </c>
      <c r="E45" s="70" t="s">
        <v>138</v>
      </c>
      <c r="F45" s="70" t="s">
        <v>139</v>
      </c>
      <c r="G45" s="70" t="s">
        <v>140</v>
      </c>
    </row>
    <row r="46" spans="2:16" ht="15.75" customHeight="1" x14ac:dyDescent="0.25">
      <c r="B46" s="71" t="s">
        <v>141</v>
      </c>
      <c r="C46" s="71" t="s">
        <v>226</v>
      </c>
      <c r="D46" s="76">
        <v>43257</v>
      </c>
      <c r="E46" s="71">
        <v>97</v>
      </c>
      <c r="F46" s="71">
        <v>97</v>
      </c>
      <c r="G46" s="71">
        <v>4</v>
      </c>
    </row>
    <row r="47" spans="2:16" ht="15.75" customHeight="1" x14ac:dyDescent="0.25">
      <c r="B47" s="73" t="s">
        <v>166</v>
      </c>
      <c r="C47" s="73" t="s">
        <v>230</v>
      </c>
      <c r="D47" s="77">
        <v>43286</v>
      </c>
      <c r="E47" s="73">
        <v>19</v>
      </c>
      <c r="F47" s="73">
        <v>18</v>
      </c>
      <c r="G47" s="73">
        <v>1</v>
      </c>
    </row>
    <row r="48" spans="2:16" ht="15.75" customHeight="1" x14ac:dyDescent="0.25"/>
    <row r="49" spans="2:7" ht="15.75" customHeight="1" x14ac:dyDescent="0.25"/>
    <row r="50" spans="2:7" ht="15.75" customHeight="1" x14ac:dyDescent="0.25">
      <c r="B50" s="70" t="s">
        <v>107</v>
      </c>
      <c r="C50" s="70" t="s">
        <v>132</v>
      </c>
      <c r="D50" s="70" t="s">
        <v>137</v>
      </c>
      <c r="E50" s="70" t="s">
        <v>138</v>
      </c>
      <c r="F50" s="70" t="s">
        <v>139</v>
      </c>
      <c r="G50" s="70" t="s">
        <v>140</v>
      </c>
    </row>
    <row r="51" spans="2:7" ht="15.75" customHeight="1" x14ac:dyDescent="0.25">
      <c r="B51" s="71" t="s">
        <v>141</v>
      </c>
      <c r="C51" s="71" t="s">
        <v>231</v>
      </c>
      <c r="D51" s="78">
        <v>43257</v>
      </c>
      <c r="E51" s="71">
        <v>19</v>
      </c>
      <c r="F51" s="71">
        <v>16</v>
      </c>
      <c r="G51" s="71">
        <v>1</v>
      </c>
    </row>
    <row r="52" spans="2:7" ht="15.75" customHeight="1" x14ac:dyDescent="0.25">
      <c r="B52" s="73" t="s">
        <v>166</v>
      </c>
      <c r="C52" s="73" t="s">
        <v>232</v>
      </c>
      <c r="D52" s="79">
        <v>43196</v>
      </c>
      <c r="E52" s="73">
        <v>8</v>
      </c>
      <c r="F52" s="73">
        <v>8</v>
      </c>
      <c r="G52" s="73">
        <v>1</v>
      </c>
    </row>
    <row r="53" spans="2:7" ht="15.75" customHeight="1" x14ac:dyDescent="0.25"/>
    <row r="54" spans="2:7" ht="15.75" customHeight="1" x14ac:dyDescent="0.25"/>
    <row r="55" spans="2:7" ht="15.75" customHeight="1" x14ac:dyDescent="0.25">
      <c r="B55" s="70" t="s">
        <v>5</v>
      </c>
      <c r="C55" s="70" t="s">
        <v>132</v>
      </c>
      <c r="D55" s="70" t="s">
        <v>137</v>
      </c>
      <c r="E55" s="70" t="s">
        <v>138</v>
      </c>
      <c r="F55" s="70" t="s">
        <v>139</v>
      </c>
      <c r="G55" s="70" t="s">
        <v>140</v>
      </c>
    </row>
    <row r="56" spans="2:7" ht="15.75" customHeight="1" x14ac:dyDescent="0.25">
      <c r="B56" s="71" t="s">
        <v>141</v>
      </c>
      <c r="C56" s="71" t="s">
        <v>174</v>
      </c>
      <c r="D56" s="78">
        <v>43165</v>
      </c>
      <c r="E56" s="71">
        <v>35</v>
      </c>
      <c r="F56" s="71">
        <v>35</v>
      </c>
      <c r="G56" s="71">
        <v>2</v>
      </c>
    </row>
    <row r="57" spans="2:7" ht="15.75" customHeight="1" x14ac:dyDescent="0.25">
      <c r="B57" s="73" t="s">
        <v>166</v>
      </c>
      <c r="C57" s="73" t="s">
        <v>237</v>
      </c>
      <c r="D57" s="79">
        <v>43226</v>
      </c>
      <c r="E57" s="73">
        <v>11</v>
      </c>
      <c r="F57" s="73">
        <v>11</v>
      </c>
      <c r="G57" s="73">
        <v>1</v>
      </c>
    </row>
    <row r="58" spans="2:7" ht="15.75" customHeight="1" x14ac:dyDescent="0.25"/>
    <row r="59" spans="2:7" ht="15.75" customHeight="1" x14ac:dyDescent="0.25"/>
    <row r="60" spans="2:7" ht="15.75" customHeight="1" x14ac:dyDescent="0.25"/>
    <row r="61" spans="2:7" ht="15.75" customHeight="1" x14ac:dyDescent="0.25"/>
    <row r="62" spans="2:7" ht="15.75" customHeight="1" x14ac:dyDescent="0.25"/>
    <row r="63" spans="2:7" ht="15.75" customHeight="1" x14ac:dyDescent="0.25"/>
    <row r="64" spans="2:7" ht="15.75" customHeight="1" x14ac:dyDescent="0.25"/>
    <row r="65" spans="4:4" ht="15.75" customHeight="1" x14ac:dyDescent="0.25"/>
    <row r="66" spans="4:4" ht="15.75" customHeight="1" x14ac:dyDescent="0.25">
      <c r="D66" s="17" t="s">
        <v>240</v>
      </c>
    </row>
    <row r="67" spans="4:4" ht="15.75" customHeight="1" x14ac:dyDescent="0.25"/>
    <row r="68" spans="4:4" ht="15.75" customHeight="1" x14ac:dyDescent="0.25"/>
    <row r="69" spans="4:4" ht="15.75" customHeight="1" x14ac:dyDescent="0.25"/>
    <row r="70" spans="4:4" ht="15.75" customHeight="1" x14ac:dyDescent="0.25"/>
    <row r="71" spans="4:4" ht="15.75" customHeight="1" x14ac:dyDescent="0.25"/>
    <row r="72" spans="4:4" ht="15.75" customHeight="1" x14ac:dyDescent="0.25"/>
    <row r="73" spans="4:4" ht="15.75" customHeight="1" x14ac:dyDescent="0.25"/>
    <row r="74" spans="4:4" ht="15.75" customHeight="1" x14ac:dyDescent="0.25"/>
    <row r="75" spans="4:4" ht="15.75" customHeight="1" x14ac:dyDescent="0.25"/>
    <row r="76" spans="4:4" ht="15.75" customHeight="1" x14ac:dyDescent="0.25"/>
    <row r="77" spans="4:4" ht="15.75" customHeight="1" x14ac:dyDescent="0.25"/>
    <row r="78" spans="4:4" ht="15.75" customHeight="1" x14ac:dyDescent="0.25"/>
    <row r="79" spans="4:4" ht="15.75" customHeight="1" x14ac:dyDescent="0.25"/>
    <row r="80" spans="4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2:E2"/>
    <mergeCell ref="A1:E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4"/>
  <sheetViews>
    <sheetView workbookViewId="0">
      <selection sqref="A1:E2"/>
    </sheetView>
  </sheetViews>
  <sheetFormatPr baseColWidth="10" defaultColWidth="14.42578125" defaultRowHeight="15" customHeight="1" x14ac:dyDescent="0.25"/>
  <cols>
    <col min="1" max="8" width="30.7109375" style="68" customWidth="1"/>
    <col min="9" max="9" width="19.28515625" customWidth="1"/>
    <col min="10" max="10" width="28.42578125" customWidth="1"/>
    <col min="11" max="11" width="14.42578125" customWidth="1"/>
    <col min="12" max="12" width="26.42578125" customWidth="1"/>
    <col min="13" max="13" width="30.28515625" customWidth="1"/>
    <col min="14" max="14" width="14.42578125" customWidth="1"/>
    <col min="15" max="15" width="29" customWidth="1"/>
    <col min="16" max="68" width="14.42578125" customWidth="1"/>
  </cols>
  <sheetData>
    <row r="1" spans="1:16" ht="15.75" customHeight="1" x14ac:dyDescent="0.25">
      <c r="A1" s="259" t="s">
        <v>6</v>
      </c>
      <c r="B1" s="259"/>
      <c r="C1" s="259"/>
      <c r="D1" s="259"/>
      <c r="E1" s="259"/>
      <c r="G1" s="7"/>
    </row>
    <row r="2" spans="1:16" ht="15.75" customHeight="1" x14ac:dyDescent="0.25">
      <c r="A2" s="260" t="s">
        <v>11</v>
      </c>
      <c r="B2" s="260"/>
      <c r="C2" s="260"/>
      <c r="D2" s="260"/>
      <c r="E2" s="260"/>
      <c r="G2" s="7"/>
    </row>
    <row r="3" spans="1:16" ht="15.75" customHeight="1" x14ac:dyDescent="0.25">
      <c r="A3" s="220"/>
      <c r="B3" s="220"/>
      <c r="C3" s="220"/>
      <c r="D3" s="220"/>
      <c r="E3" s="220"/>
      <c r="F3" s="220"/>
      <c r="G3" s="221"/>
    </row>
    <row r="4" spans="1:16" ht="15.75" customHeight="1" x14ac:dyDescent="0.25">
      <c r="A4" s="222" t="s">
        <v>14</v>
      </c>
      <c r="B4" s="222" t="s">
        <v>17</v>
      </c>
      <c r="C4" s="223" t="s">
        <v>19</v>
      </c>
      <c r="D4" s="223" t="s">
        <v>20</v>
      </c>
      <c r="E4" s="223" t="s">
        <v>21</v>
      </c>
      <c r="F4" s="223" t="s">
        <v>22</v>
      </c>
      <c r="G4" s="223" t="s">
        <v>23</v>
      </c>
      <c r="H4" s="224" t="s">
        <v>24</v>
      </c>
      <c r="J4" s="68"/>
      <c r="K4" s="68"/>
      <c r="L4" s="68"/>
      <c r="M4" s="68"/>
      <c r="N4" s="68"/>
      <c r="O4" s="68"/>
      <c r="P4" s="68"/>
    </row>
    <row r="5" spans="1:16" ht="15.75" customHeight="1" x14ac:dyDescent="0.25">
      <c r="A5" s="2" t="s">
        <v>30</v>
      </c>
      <c r="B5" s="2" t="s">
        <v>133</v>
      </c>
      <c r="C5" s="2" t="s">
        <v>134</v>
      </c>
      <c r="D5" s="2" t="s">
        <v>596</v>
      </c>
      <c r="E5" s="3">
        <v>10343</v>
      </c>
      <c r="F5" s="2" t="s">
        <v>597</v>
      </c>
      <c r="G5" s="1">
        <v>28</v>
      </c>
      <c r="H5" s="225" t="s">
        <v>125</v>
      </c>
      <c r="J5" s="241" t="s">
        <v>715</v>
      </c>
      <c r="K5" s="80" t="s">
        <v>134</v>
      </c>
      <c r="L5" s="80" t="s">
        <v>150</v>
      </c>
      <c r="M5" s="80" t="s">
        <v>152</v>
      </c>
      <c r="N5" s="80" t="s">
        <v>153</v>
      </c>
      <c r="O5" s="80" t="s">
        <v>154</v>
      </c>
    </row>
    <row r="6" spans="1:16" ht="15.75" customHeight="1" x14ac:dyDescent="0.25">
      <c r="A6" s="2" t="s">
        <v>30</v>
      </c>
      <c r="B6" s="2" t="s">
        <v>133</v>
      </c>
      <c r="C6" s="2" t="s">
        <v>134</v>
      </c>
      <c r="D6" s="2" t="s">
        <v>596</v>
      </c>
      <c r="E6" s="3">
        <v>10837</v>
      </c>
      <c r="F6" s="2" t="s">
        <v>598</v>
      </c>
      <c r="G6" s="1">
        <v>28</v>
      </c>
      <c r="H6" s="225" t="s">
        <v>114</v>
      </c>
      <c r="J6" s="240" t="s">
        <v>30</v>
      </c>
      <c r="K6" s="236">
        <v>6.5</v>
      </c>
      <c r="L6" s="236">
        <v>7.5</v>
      </c>
      <c r="M6" s="236">
        <v>6.2</v>
      </c>
      <c r="N6" s="236">
        <v>6.6</v>
      </c>
      <c r="O6" s="236">
        <v>7.6</v>
      </c>
    </row>
    <row r="7" spans="1:16" ht="15.75" customHeight="1" x14ac:dyDescent="0.25">
      <c r="A7" s="2" t="s">
        <v>30</v>
      </c>
      <c r="B7" s="2" t="s">
        <v>133</v>
      </c>
      <c r="C7" s="2" t="s">
        <v>134</v>
      </c>
      <c r="D7" s="2" t="s">
        <v>596</v>
      </c>
      <c r="E7" s="3">
        <v>10841</v>
      </c>
      <c r="F7" s="2" t="s">
        <v>598</v>
      </c>
      <c r="G7" s="1">
        <v>25</v>
      </c>
      <c r="H7" s="225" t="s">
        <v>380</v>
      </c>
      <c r="J7" s="239" t="s">
        <v>709</v>
      </c>
      <c r="K7" s="237">
        <v>6.8</v>
      </c>
      <c r="L7" s="237">
        <v>8.3000000000000007</v>
      </c>
      <c r="M7" s="237"/>
      <c r="N7" s="237">
        <v>7.6</v>
      </c>
      <c r="O7" s="237"/>
    </row>
    <row r="8" spans="1:16" ht="15.75" customHeight="1" x14ac:dyDescent="0.25">
      <c r="A8" s="4" t="s">
        <v>54</v>
      </c>
      <c r="B8" s="4" t="s">
        <v>133</v>
      </c>
      <c r="C8" s="4" t="s">
        <v>134</v>
      </c>
      <c r="D8" s="4" t="s">
        <v>596</v>
      </c>
      <c r="E8" s="5" t="s">
        <v>599</v>
      </c>
      <c r="F8" s="4" t="s">
        <v>600</v>
      </c>
      <c r="G8" s="226">
        <v>23</v>
      </c>
      <c r="H8" s="227" t="s">
        <v>306</v>
      </c>
      <c r="J8" s="68"/>
      <c r="K8" s="68"/>
      <c r="L8" s="68"/>
      <c r="M8" s="68"/>
      <c r="N8" s="68"/>
      <c r="O8" s="68"/>
    </row>
    <row r="9" spans="1:16" ht="15.75" customHeight="1" x14ac:dyDescent="0.25">
      <c r="A9" s="4" t="s">
        <v>54</v>
      </c>
      <c r="B9" s="4" t="s">
        <v>133</v>
      </c>
      <c r="C9" s="4" t="s">
        <v>134</v>
      </c>
      <c r="D9" s="4" t="s">
        <v>596</v>
      </c>
      <c r="E9" s="6">
        <v>20993</v>
      </c>
      <c r="F9" s="4" t="s">
        <v>600</v>
      </c>
      <c r="G9" s="226">
        <v>27</v>
      </c>
      <c r="H9" s="227" t="s">
        <v>314</v>
      </c>
      <c r="J9" s="68"/>
      <c r="K9" s="68"/>
      <c r="L9" s="68"/>
      <c r="M9" s="68"/>
      <c r="N9" s="68"/>
      <c r="O9" s="68"/>
    </row>
    <row r="10" spans="1:16" ht="15.75" customHeight="1" x14ac:dyDescent="0.25">
      <c r="A10" s="2" t="s">
        <v>30</v>
      </c>
      <c r="B10" s="2" t="s">
        <v>133</v>
      </c>
      <c r="C10" s="2" t="s">
        <v>150</v>
      </c>
      <c r="D10" s="2" t="s">
        <v>602</v>
      </c>
      <c r="E10" s="3">
        <v>10298</v>
      </c>
      <c r="F10" s="2" t="s">
        <v>151</v>
      </c>
      <c r="G10" s="1">
        <v>28</v>
      </c>
      <c r="H10" s="225" t="s">
        <v>421</v>
      </c>
      <c r="J10" s="68"/>
      <c r="K10" s="68"/>
      <c r="L10" s="68"/>
      <c r="M10" s="68"/>
      <c r="N10" s="68"/>
      <c r="O10" s="68"/>
    </row>
    <row r="11" spans="1:16" ht="15.75" customHeight="1" x14ac:dyDescent="0.25">
      <c r="A11" s="2" t="s">
        <v>30</v>
      </c>
      <c r="B11" s="2" t="s">
        <v>133</v>
      </c>
      <c r="C11" s="2" t="s">
        <v>150</v>
      </c>
      <c r="D11" s="2" t="s">
        <v>602</v>
      </c>
      <c r="E11" s="3">
        <v>10834</v>
      </c>
      <c r="F11" s="2" t="s">
        <v>597</v>
      </c>
      <c r="G11" s="1">
        <v>29</v>
      </c>
      <c r="H11" s="225" t="s">
        <v>71</v>
      </c>
    </row>
    <row r="12" spans="1:16" ht="15.75" customHeight="1" x14ac:dyDescent="0.25">
      <c r="A12" s="2" t="s">
        <v>30</v>
      </c>
      <c r="B12" s="2" t="s">
        <v>133</v>
      </c>
      <c r="C12" s="2" t="s">
        <v>150</v>
      </c>
      <c r="D12" s="2" t="s">
        <v>602</v>
      </c>
      <c r="E12" s="3">
        <v>10843</v>
      </c>
      <c r="F12" s="2" t="s">
        <v>597</v>
      </c>
      <c r="G12" s="1">
        <v>31</v>
      </c>
      <c r="H12" s="225" t="s">
        <v>72</v>
      </c>
    </row>
    <row r="13" spans="1:16" ht="15.75" customHeight="1" x14ac:dyDescent="0.25">
      <c r="A13" s="4" t="s">
        <v>54</v>
      </c>
      <c r="B13" s="4" t="s">
        <v>133</v>
      </c>
      <c r="C13" s="4" t="s">
        <v>150</v>
      </c>
      <c r="D13" s="4" t="s">
        <v>602</v>
      </c>
      <c r="E13" s="6">
        <v>20267</v>
      </c>
      <c r="F13" s="4" t="s">
        <v>603</v>
      </c>
      <c r="G13" s="226">
        <v>22</v>
      </c>
      <c r="H13" s="227" t="s">
        <v>604</v>
      </c>
    </row>
    <row r="14" spans="1:16" ht="15.75" customHeight="1" x14ac:dyDescent="0.25">
      <c r="A14" s="4" t="s">
        <v>54</v>
      </c>
      <c r="B14" s="4" t="s">
        <v>133</v>
      </c>
      <c r="C14" s="4" t="s">
        <v>150</v>
      </c>
      <c r="D14" s="4" t="s">
        <v>602</v>
      </c>
      <c r="E14" s="6">
        <v>20270</v>
      </c>
      <c r="F14" s="4" t="s">
        <v>603</v>
      </c>
      <c r="G14" s="226">
        <v>22</v>
      </c>
      <c r="H14" s="227" t="s">
        <v>467</v>
      </c>
    </row>
    <row r="15" spans="1:16" ht="15.75" customHeight="1" x14ac:dyDescent="0.25">
      <c r="A15" s="2" t="s">
        <v>30</v>
      </c>
      <c r="B15" s="2" t="s">
        <v>133</v>
      </c>
      <c r="C15" s="2" t="s">
        <v>152</v>
      </c>
      <c r="D15" s="2" t="s">
        <v>605</v>
      </c>
      <c r="E15" s="3">
        <v>10844.10845</v>
      </c>
      <c r="F15" s="2" t="s">
        <v>597</v>
      </c>
      <c r="G15" s="1">
        <v>9</v>
      </c>
      <c r="H15" s="225" t="s">
        <v>68</v>
      </c>
    </row>
    <row r="16" spans="1:16" ht="15.75" customHeight="1" x14ac:dyDescent="0.25">
      <c r="A16" s="2" t="s">
        <v>30</v>
      </c>
      <c r="B16" s="2" t="s">
        <v>133</v>
      </c>
      <c r="C16" s="2" t="s">
        <v>152</v>
      </c>
      <c r="D16" s="2" t="s">
        <v>607</v>
      </c>
      <c r="E16" s="3">
        <v>10877</v>
      </c>
      <c r="F16" s="2" t="s">
        <v>598</v>
      </c>
      <c r="G16" s="1">
        <v>25</v>
      </c>
      <c r="H16" s="225" t="s">
        <v>114</v>
      </c>
      <c r="J16" s="68"/>
      <c r="K16" s="68"/>
      <c r="L16" s="68"/>
      <c r="M16" s="68"/>
      <c r="N16" s="68"/>
      <c r="O16" s="68"/>
      <c r="P16" s="68"/>
    </row>
    <row r="17" spans="1:16" ht="15.75" customHeight="1" x14ac:dyDescent="0.25">
      <c r="A17" s="2" t="s">
        <v>30</v>
      </c>
      <c r="B17" s="2" t="s">
        <v>133</v>
      </c>
      <c r="C17" s="2" t="s">
        <v>153</v>
      </c>
      <c r="D17" s="2" t="s">
        <v>608</v>
      </c>
      <c r="E17" s="3">
        <v>11098</v>
      </c>
      <c r="F17" s="2" t="s">
        <v>609</v>
      </c>
      <c r="G17" s="1">
        <v>17</v>
      </c>
      <c r="H17" s="225" t="s">
        <v>104</v>
      </c>
      <c r="J17" s="68"/>
      <c r="K17" s="68"/>
      <c r="L17" s="68"/>
      <c r="M17" s="68"/>
      <c r="N17" s="68"/>
      <c r="O17" s="68"/>
      <c r="P17" s="68"/>
    </row>
    <row r="18" spans="1:16" ht="15.75" customHeight="1" x14ac:dyDescent="0.25">
      <c r="A18" s="2" t="s">
        <v>30</v>
      </c>
      <c r="B18" s="2" t="s">
        <v>133</v>
      </c>
      <c r="C18" s="2" t="s">
        <v>153</v>
      </c>
      <c r="D18" s="2" t="s">
        <v>608</v>
      </c>
      <c r="E18" s="3">
        <v>11106</v>
      </c>
      <c r="F18" s="2" t="s">
        <v>597</v>
      </c>
      <c r="G18" s="1">
        <v>31</v>
      </c>
      <c r="H18" s="225" t="s">
        <v>74</v>
      </c>
      <c r="J18" s="68"/>
      <c r="K18" s="68"/>
      <c r="L18" s="68"/>
      <c r="M18" s="68"/>
      <c r="N18" s="68"/>
      <c r="O18" s="68"/>
      <c r="P18" s="68"/>
    </row>
    <row r="19" spans="1:16" ht="15.75" customHeight="1" x14ac:dyDescent="0.25">
      <c r="A19" s="4" t="s">
        <v>54</v>
      </c>
      <c r="B19" s="4" t="s">
        <v>133</v>
      </c>
      <c r="C19" s="4" t="s">
        <v>153</v>
      </c>
      <c r="D19" s="4" t="s">
        <v>610</v>
      </c>
      <c r="E19" s="6">
        <v>20338</v>
      </c>
      <c r="F19" s="4" t="s">
        <v>611</v>
      </c>
      <c r="G19" s="226">
        <v>10</v>
      </c>
      <c r="H19" s="227" t="s">
        <v>421</v>
      </c>
      <c r="J19" s="68"/>
      <c r="K19" s="68"/>
      <c r="L19" s="68"/>
      <c r="M19" s="68"/>
      <c r="N19" s="68"/>
      <c r="O19" s="68"/>
      <c r="P19" s="68"/>
    </row>
    <row r="20" spans="1:16" ht="15.75" customHeight="1" x14ac:dyDescent="0.25">
      <c r="A20" s="4" t="s">
        <v>54</v>
      </c>
      <c r="B20" s="4" t="s">
        <v>133</v>
      </c>
      <c r="C20" s="4" t="s">
        <v>153</v>
      </c>
      <c r="D20" s="4" t="s">
        <v>610</v>
      </c>
      <c r="E20" s="5" t="s">
        <v>612</v>
      </c>
      <c r="F20" s="4" t="s">
        <v>611</v>
      </c>
      <c r="G20" s="226">
        <v>25</v>
      </c>
      <c r="H20" s="227" t="s">
        <v>347</v>
      </c>
      <c r="J20" s="68"/>
      <c r="K20" s="68"/>
      <c r="L20" s="68"/>
      <c r="M20" s="68"/>
      <c r="N20" s="68"/>
      <c r="O20" s="68"/>
      <c r="P20" s="68"/>
    </row>
    <row r="21" spans="1:16" ht="15.75" customHeight="1" x14ac:dyDescent="0.25">
      <c r="A21" s="2" t="s">
        <v>30</v>
      </c>
      <c r="B21" s="2" t="s">
        <v>133</v>
      </c>
      <c r="C21" s="2" t="s">
        <v>154</v>
      </c>
      <c r="D21" s="2" t="s">
        <v>613</v>
      </c>
      <c r="E21" s="3">
        <v>10852</v>
      </c>
      <c r="F21" s="2" t="s">
        <v>614</v>
      </c>
      <c r="G21" s="1">
        <v>12</v>
      </c>
      <c r="H21" s="225" t="s">
        <v>104</v>
      </c>
      <c r="J21" s="68"/>
      <c r="K21" s="68"/>
      <c r="L21" s="68"/>
      <c r="M21" s="68"/>
      <c r="N21" s="68"/>
      <c r="O21" s="68"/>
      <c r="P21" s="68"/>
    </row>
    <row r="22" spans="1:16" ht="15.75" customHeight="1" x14ac:dyDescent="0.25">
      <c r="A22" s="2" t="s">
        <v>30</v>
      </c>
      <c r="B22" s="2" t="s">
        <v>133</v>
      </c>
      <c r="C22" s="2" t="s">
        <v>154</v>
      </c>
      <c r="D22" s="2" t="s">
        <v>613</v>
      </c>
      <c r="E22" s="3">
        <v>10850.10851</v>
      </c>
      <c r="F22" s="2" t="s">
        <v>615</v>
      </c>
      <c r="G22" s="1">
        <v>12</v>
      </c>
      <c r="H22" s="225" t="s">
        <v>377</v>
      </c>
      <c r="J22" s="68"/>
      <c r="K22" s="68"/>
      <c r="L22" s="68"/>
      <c r="M22" s="68"/>
      <c r="N22" s="68"/>
      <c r="O22" s="68"/>
      <c r="P22" s="68"/>
    </row>
    <row r="23" spans="1:16" ht="15.75" customHeight="1" x14ac:dyDescent="0.25">
      <c r="A23" s="2" t="s">
        <v>30</v>
      </c>
      <c r="B23" s="2" t="s">
        <v>133</v>
      </c>
      <c r="C23" s="2" t="s">
        <v>154</v>
      </c>
      <c r="D23" s="2" t="s">
        <v>613</v>
      </c>
      <c r="E23" s="3">
        <v>10879</v>
      </c>
      <c r="F23" s="2" t="s">
        <v>615</v>
      </c>
      <c r="G23" s="1">
        <v>6</v>
      </c>
      <c r="H23" s="225" t="s">
        <v>342</v>
      </c>
      <c r="J23" s="68"/>
      <c r="K23" s="68"/>
      <c r="L23" s="68"/>
      <c r="M23" s="68"/>
      <c r="N23" s="68"/>
      <c r="O23" s="68"/>
      <c r="P23" s="68"/>
    </row>
    <row r="24" spans="1:16" ht="15.75" customHeight="1" x14ac:dyDescent="0.25">
      <c r="J24" s="68"/>
      <c r="K24" s="68"/>
      <c r="L24" s="68"/>
      <c r="M24" s="68"/>
      <c r="N24" s="68"/>
      <c r="O24" s="68"/>
      <c r="P24" s="68"/>
    </row>
    <row r="25" spans="1:16" ht="15.75" customHeight="1" x14ac:dyDescent="0.25">
      <c r="G25" s="7"/>
      <c r="J25" s="68"/>
      <c r="K25" s="68"/>
      <c r="L25" s="68"/>
      <c r="M25" s="68"/>
      <c r="N25" s="68"/>
      <c r="O25" s="68"/>
      <c r="P25" s="68"/>
    </row>
    <row r="26" spans="1:16" ht="15.75" customHeight="1" x14ac:dyDescent="0.25">
      <c r="J26" s="68"/>
      <c r="K26" s="68"/>
      <c r="L26" s="68"/>
      <c r="M26" s="68"/>
      <c r="N26" s="68"/>
      <c r="O26" s="68"/>
      <c r="P26" s="68"/>
    </row>
    <row r="27" spans="1:16" ht="15.75" customHeight="1" x14ac:dyDescent="0.25">
      <c r="B27" s="69"/>
      <c r="C27" s="69"/>
      <c r="D27" s="69"/>
      <c r="E27" s="69"/>
      <c r="F27" s="69"/>
      <c r="G27" s="69"/>
      <c r="J27" s="68"/>
      <c r="K27" s="68"/>
      <c r="L27" s="68"/>
      <c r="M27" s="68"/>
      <c r="N27" s="68"/>
      <c r="O27" s="68"/>
      <c r="P27" s="68"/>
    </row>
    <row r="28" spans="1:16" ht="15.75" customHeight="1" x14ac:dyDescent="0.25">
      <c r="B28" s="228" t="s">
        <v>134</v>
      </c>
      <c r="C28" s="228" t="s">
        <v>132</v>
      </c>
      <c r="D28" s="228" t="s">
        <v>137</v>
      </c>
      <c r="E28" s="228" t="s">
        <v>138</v>
      </c>
      <c r="F28" s="228" t="s">
        <v>139</v>
      </c>
      <c r="G28" s="228" t="s">
        <v>140</v>
      </c>
      <c r="J28" s="68"/>
      <c r="K28" s="68"/>
      <c r="L28" s="68"/>
      <c r="M28" s="68"/>
      <c r="N28" s="68"/>
      <c r="O28" s="68"/>
      <c r="P28" s="68"/>
    </row>
    <row r="29" spans="1:16" ht="15.75" customHeight="1" x14ac:dyDescent="0.25">
      <c r="B29" s="229" t="s">
        <v>141</v>
      </c>
      <c r="C29" s="230" t="s">
        <v>518</v>
      </c>
      <c r="D29" s="231">
        <v>43226</v>
      </c>
      <c r="E29" s="229">
        <f>SUM(G5:G7)</f>
        <v>81</v>
      </c>
      <c r="F29" s="229">
        <v>76</v>
      </c>
      <c r="G29" s="229">
        <v>3</v>
      </c>
      <c r="J29" s="68"/>
      <c r="K29" s="68"/>
      <c r="L29" s="68"/>
      <c r="M29" s="68"/>
      <c r="N29" s="68"/>
      <c r="O29" s="68"/>
      <c r="P29" s="68"/>
    </row>
    <row r="30" spans="1:16" ht="15.75" customHeight="1" x14ac:dyDescent="0.25">
      <c r="B30" s="232" t="s">
        <v>166</v>
      </c>
      <c r="C30" s="233" t="s">
        <v>621</v>
      </c>
      <c r="D30" s="234">
        <v>43318</v>
      </c>
      <c r="E30" s="232">
        <f>SUM(G8,G9)</f>
        <v>50</v>
      </c>
      <c r="F30" s="232">
        <v>50</v>
      </c>
      <c r="G30" s="232">
        <v>2</v>
      </c>
      <c r="J30" s="68"/>
      <c r="K30" s="68"/>
      <c r="L30" s="68"/>
      <c r="M30" s="68"/>
      <c r="N30" s="68"/>
      <c r="O30" s="68"/>
      <c r="P30" s="68"/>
    </row>
    <row r="31" spans="1:16" ht="15.75" customHeight="1" x14ac:dyDescent="0.25">
      <c r="J31" s="68"/>
      <c r="K31" s="68"/>
      <c r="L31" s="68"/>
      <c r="M31" s="68"/>
      <c r="N31" s="68"/>
      <c r="O31" s="68"/>
      <c r="P31" s="68"/>
    </row>
    <row r="32" spans="1:16" ht="15.75" customHeight="1" x14ac:dyDescent="0.25">
      <c r="B32" s="235"/>
      <c r="C32" s="69"/>
      <c r="D32" s="69"/>
      <c r="E32" s="69"/>
      <c r="F32" s="69"/>
      <c r="G32" s="69"/>
      <c r="J32" s="68"/>
      <c r="K32" s="68"/>
      <c r="L32" s="68"/>
      <c r="M32" s="68"/>
      <c r="N32" s="68"/>
      <c r="O32" s="68"/>
      <c r="P32" s="68"/>
    </row>
    <row r="33" spans="2:16" ht="15.75" customHeight="1" x14ac:dyDescent="0.25">
      <c r="B33" s="228" t="s">
        <v>150</v>
      </c>
      <c r="C33" s="228" t="s">
        <v>132</v>
      </c>
      <c r="D33" s="228" t="s">
        <v>137</v>
      </c>
      <c r="E33" s="228" t="s">
        <v>138</v>
      </c>
      <c r="F33" s="228" t="s">
        <v>139</v>
      </c>
      <c r="G33" s="228" t="s">
        <v>140</v>
      </c>
      <c r="J33" s="68"/>
      <c r="K33" s="68"/>
      <c r="L33" s="68"/>
      <c r="M33" s="68"/>
      <c r="N33" s="68"/>
      <c r="O33" s="68"/>
      <c r="P33" s="68"/>
    </row>
    <row r="34" spans="2:16" ht="15.75" customHeight="1" x14ac:dyDescent="0.25">
      <c r="B34" s="229" t="s">
        <v>141</v>
      </c>
      <c r="C34" s="230" t="s">
        <v>514</v>
      </c>
      <c r="D34" s="231">
        <v>43227</v>
      </c>
      <c r="E34" s="229">
        <f>SUM(G10:G12)</f>
        <v>88</v>
      </c>
      <c r="F34" s="229">
        <v>82</v>
      </c>
      <c r="G34" s="229">
        <v>3</v>
      </c>
      <c r="J34" s="68"/>
      <c r="K34" s="68"/>
      <c r="L34" s="68"/>
      <c r="M34" s="68"/>
      <c r="N34" s="68"/>
      <c r="O34" s="68"/>
      <c r="P34" s="68"/>
    </row>
    <row r="35" spans="2:16" ht="15.75" customHeight="1" x14ac:dyDescent="0.25">
      <c r="B35" s="232" t="s">
        <v>166</v>
      </c>
      <c r="C35" s="233" t="s">
        <v>625</v>
      </c>
      <c r="D35" s="234">
        <v>43167</v>
      </c>
      <c r="E35" s="232">
        <f>SUM(G13,G14)</f>
        <v>44</v>
      </c>
      <c r="F35" s="232">
        <v>42</v>
      </c>
      <c r="G35" s="232">
        <v>2</v>
      </c>
      <c r="J35" s="68"/>
      <c r="K35" s="68"/>
      <c r="L35" s="68"/>
      <c r="M35" s="68"/>
      <c r="N35" s="68"/>
      <c r="O35" s="68"/>
      <c r="P35" s="68"/>
    </row>
    <row r="36" spans="2:16" ht="15.75" customHeight="1" x14ac:dyDescent="0.25">
      <c r="J36" s="68"/>
      <c r="K36" s="68"/>
      <c r="L36" s="68"/>
      <c r="M36" s="68"/>
      <c r="N36" s="68"/>
      <c r="O36" s="68"/>
      <c r="P36" s="68"/>
    </row>
    <row r="37" spans="2:16" ht="15.75" customHeight="1" x14ac:dyDescent="0.25">
      <c r="B37" s="69"/>
      <c r="C37" s="69"/>
      <c r="D37" s="69"/>
      <c r="E37" s="69"/>
      <c r="F37" s="69"/>
      <c r="G37" s="69"/>
      <c r="J37" s="68"/>
      <c r="K37" s="68"/>
      <c r="L37" s="68"/>
      <c r="M37" s="68"/>
      <c r="N37" s="68"/>
      <c r="O37" s="68"/>
      <c r="P37" s="68"/>
    </row>
    <row r="38" spans="2:16" ht="15.75" customHeight="1" x14ac:dyDescent="0.25">
      <c r="B38" s="228" t="s">
        <v>152</v>
      </c>
      <c r="C38" s="228" t="s">
        <v>132</v>
      </c>
      <c r="D38" s="228" t="s">
        <v>137</v>
      </c>
      <c r="E38" s="228" t="s">
        <v>138</v>
      </c>
      <c r="F38" s="228" t="s">
        <v>139</v>
      </c>
      <c r="G38" s="228" t="s">
        <v>140</v>
      </c>
      <c r="J38" s="68"/>
      <c r="K38" s="68"/>
      <c r="L38" s="68"/>
      <c r="M38" s="68"/>
      <c r="N38" s="68"/>
      <c r="O38" s="68"/>
      <c r="P38" s="68"/>
    </row>
    <row r="39" spans="2:16" ht="15.75" customHeight="1" x14ac:dyDescent="0.25">
      <c r="B39" s="229" t="s">
        <v>141</v>
      </c>
      <c r="C39" s="230" t="s">
        <v>526</v>
      </c>
      <c r="D39" s="231">
        <v>43137</v>
      </c>
      <c r="E39" s="229">
        <f>SUM(25 + 9)</f>
        <v>34</v>
      </c>
      <c r="F39" s="229">
        <v>32</v>
      </c>
      <c r="G39" s="229">
        <v>2</v>
      </c>
      <c r="J39" s="68"/>
      <c r="K39" s="68"/>
      <c r="L39" s="68"/>
      <c r="M39" s="68"/>
      <c r="N39" s="68"/>
      <c r="O39" s="68"/>
      <c r="P39" s="68"/>
    </row>
    <row r="40" spans="2:16" ht="15.75" customHeight="1" x14ac:dyDescent="0.25">
      <c r="B40" s="232" t="s">
        <v>166</v>
      </c>
      <c r="C40" s="233" t="s">
        <v>433</v>
      </c>
      <c r="D40" s="233" t="s">
        <v>433</v>
      </c>
      <c r="E40" s="232" t="s">
        <v>433</v>
      </c>
      <c r="F40" s="232" t="s">
        <v>433</v>
      </c>
      <c r="G40" s="232" t="s">
        <v>433</v>
      </c>
      <c r="J40" s="68"/>
      <c r="K40" s="68"/>
      <c r="L40" s="68"/>
      <c r="M40" s="68"/>
      <c r="N40" s="68"/>
      <c r="O40" s="68"/>
      <c r="P40" s="68"/>
    </row>
    <row r="41" spans="2:16" ht="15.75" customHeight="1" x14ac:dyDescent="0.25">
      <c r="J41" s="68"/>
      <c r="K41" s="68"/>
      <c r="L41" s="68"/>
      <c r="M41" s="68"/>
      <c r="N41" s="68"/>
      <c r="O41" s="68"/>
    </row>
    <row r="42" spans="2:16" ht="15.75" customHeight="1" x14ac:dyDescent="0.25">
      <c r="B42" s="69"/>
      <c r="C42" s="69"/>
      <c r="D42" s="69"/>
      <c r="E42" s="69"/>
      <c r="F42" s="69"/>
      <c r="G42" s="69"/>
      <c r="J42" s="241" t="s">
        <v>717</v>
      </c>
      <c r="K42" s="80" t="s">
        <v>134</v>
      </c>
      <c r="L42" s="80" t="s">
        <v>150</v>
      </c>
      <c r="M42" s="80" t="s">
        <v>152</v>
      </c>
      <c r="N42" s="80" t="s">
        <v>153</v>
      </c>
      <c r="O42" s="80" t="s">
        <v>154</v>
      </c>
    </row>
    <row r="43" spans="2:16" ht="15.75" customHeight="1" x14ac:dyDescent="0.25">
      <c r="B43" s="228" t="s">
        <v>153</v>
      </c>
      <c r="C43" s="228" t="s">
        <v>132</v>
      </c>
      <c r="D43" s="228" t="s">
        <v>137</v>
      </c>
      <c r="E43" s="228" t="s">
        <v>138</v>
      </c>
      <c r="F43" s="228" t="s">
        <v>139</v>
      </c>
      <c r="G43" s="228" t="s">
        <v>140</v>
      </c>
      <c r="J43" s="240" t="s">
        <v>30</v>
      </c>
      <c r="K43" s="81">
        <v>24</v>
      </c>
      <c r="L43" s="81">
        <v>19</v>
      </c>
      <c r="M43" s="81">
        <v>23</v>
      </c>
      <c r="N43" s="81">
        <v>31</v>
      </c>
      <c r="O43" s="81">
        <v>42</v>
      </c>
    </row>
    <row r="44" spans="2:16" ht="15.75" customHeight="1" x14ac:dyDescent="0.25">
      <c r="B44" s="229" t="s">
        <v>141</v>
      </c>
      <c r="C44" s="230" t="s">
        <v>522</v>
      </c>
      <c r="D44" s="231">
        <v>43257</v>
      </c>
      <c r="E44" s="229">
        <f>SUM(17 + 31)</f>
        <v>48</v>
      </c>
      <c r="F44" s="229">
        <v>47</v>
      </c>
      <c r="G44" s="229">
        <v>2</v>
      </c>
      <c r="J44" s="239" t="s">
        <v>709</v>
      </c>
      <c r="K44" s="238">
        <v>28</v>
      </c>
      <c r="L44" s="238">
        <v>20</v>
      </c>
      <c r="M44" s="238"/>
      <c r="N44" s="238">
        <v>26</v>
      </c>
      <c r="O44" s="238"/>
    </row>
    <row r="45" spans="2:16" ht="15.75" customHeight="1" x14ac:dyDescent="0.25">
      <c r="B45" s="232" t="s">
        <v>166</v>
      </c>
      <c r="C45" s="233" t="s">
        <v>516</v>
      </c>
      <c r="D45" s="234">
        <v>43258</v>
      </c>
      <c r="E45" s="232">
        <v>35</v>
      </c>
      <c r="F45" s="232">
        <v>34</v>
      </c>
      <c r="G45" s="232">
        <v>2</v>
      </c>
      <c r="J45" s="68"/>
      <c r="K45" s="68"/>
      <c r="L45" s="68"/>
      <c r="M45" s="68"/>
      <c r="N45" s="68"/>
      <c r="O45" s="68"/>
      <c r="P45" s="68"/>
    </row>
    <row r="46" spans="2:16" ht="15.75" customHeight="1" x14ac:dyDescent="0.25">
      <c r="J46" s="68"/>
      <c r="K46" s="68"/>
      <c r="L46" s="68"/>
      <c r="M46" s="68"/>
      <c r="N46" s="68"/>
      <c r="O46" s="68"/>
      <c r="P46" s="68"/>
    </row>
    <row r="47" spans="2:16" ht="15.75" customHeight="1" x14ac:dyDescent="0.25">
      <c r="B47" s="69"/>
      <c r="C47" s="69"/>
      <c r="D47" s="69"/>
      <c r="E47" s="69"/>
      <c r="F47" s="69"/>
      <c r="G47" s="69"/>
      <c r="J47" s="68"/>
      <c r="K47" s="68"/>
      <c r="L47" s="68"/>
      <c r="M47" s="68"/>
      <c r="N47" s="68"/>
      <c r="O47" s="68"/>
      <c r="P47" s="68"/>
    </row>
    <row r="48" spans="2:16" ht="15.75" customHeight="1" x14ac:dyDescent="0.25">
      <c r="B48" s="228" t="s">
        <v>154</v>
      </c>
      <c r="C48" s="228" t="s">
        <v>132</v>
      </c>
      <c r="D48" s="228" t="s">
        <v>137</v>
      </c>
      <c r="E48" s="228" t="s">
        <v>138</v>
      </c>
      <c r="F48" s="228" t="s">
        <v>139</v>
      </c>
      <c r="G48" s="228" t="s">
        <v>140</v>
      </c>
      <c r="J48" s="68"/>
      <c r="K48" s="68"/>
      <c r="L48" s="68"/>
      <c r="M48" s="68"/>
      <c r="N48" s="68"/>
      <c r="O48" s="68"/>
      <c r="P48" s="68"/>
    </row>
    <row r="49" spans="2:16" ht="15.75" customHeight="1" x14ac:dyDescent="0.25">
      <c r="B49" s="229" t="s">
        <v>141</v>
      </c>
      <c r="C49" s="230" t="s">
        <v>432</v>
      </c>
      <c r="D49" s="231">
        <v>43258</v>
      </c>
      <c r="E49" s="229">
        <f>SUM(12 + 12 + 6)</f>
        <v>30</v>
      </c>
      <c r="F49" s="229">
        <v>29</v>
      </c>
      <c r="G49" s="229">
        <v>3</v>
      </c>
      <c r="J49" s="68"/>
      <c r="K49" s="68"/>
      <c r="L49" s="68"/>
      <c r="M49" s="68"/>
      <c r="N49" s="68"/>
      <c r="O49" s="68"/>
      <c r="P49" s="68"/>
    </row>
    <row r="50" spans="2:16" ht="15.75" customHeight="1" x14ac:dyDescent="0.25">
      <c r="B50" s="232" t="s">
        <v>166</v>
      </c>
      <c r="C50" s="233" t="s">
        <v>433</v>
      </c>
      <c r="D50" s="233" t="s">
        <v>433</v>
      </c>
      <c r="E50" s="233" t="s">
        <v>433</v>
      </c>
      <c r="F50" s="233" t="s">
        <v>433</v>
      </c>
      <c r="G50" s="233" t="s">
        <v>433</v>
      </c>
      <c r="J50" s="68"/>
      <c r="K50" s="68"/>
      <c r="L50" s="68"/>
      <c r="M50" s="68"/>
      <c r="N50" s="68"/>
      <c r="O50" s="68"/>
      <c r="P50" s="68"/>
    </row>
    <row r="51" spans="2:16" ht="15.75" customHeight="1" x14ac:dyDescent="0.25">
      <c r="J51" s="68"/>
      <c r="K51" s="68"/>
      <c r="L51" s="68"/>
      <c r="M51" s="68"/>
      <c r="N51" s="68"/>
      <c r="O51" s="68"/>
      <c r="P51" s="68"/>
    </row>
    <row r="52" spans="2:16" ht="15.75" customHeight="1" x14ac:dyDescent="0.25"/>
    <row r="53" spans="2:16" ht="15.75" customHeight="1" x14ac:dyDescent="0.25"/>
    <row r="54" spans="2:16" ht="15.75" customHeight="1" x14ac:dyDescent="0.25"/>
    <row r="55" spans="2:16" ht="15.75" customHeight="1" x14ac:dyDescent="0.25"/>
    <row r="56" spans="2:16" ht="15.75" customHeight="1" x14ac:dyDescent="0.25"/>
    <row r="57" spans="2:16" ht="15.75" customHeight="1" x14ac:dyDescent="0.25">
      <c r="J57" s="68"/>
      <c r="K57" s="68"/>
      <c r="L57" s="68"/>
      <c r="M57" s="68"/>
      <c r="N57" s="68"/>
      <c r="O57" s="68"/>
      <c r="P57" s="68"/>
    </row>
    <row r="58" spans="2:16" ht="15.75" customHeight="1" x14ac:dyDescent="0.25">
      <c r="J58" s="68"/>
      <c r="K58" s="68"/>
      <c r="L58" s="68"/>
      <c r="M58" s="68"/>
      <c r="N58" s="68"/>
      <c r="O58" s="68"/>
      <c r="P58" s="68"/>
    </row>
    <row r="59" spans="2:16" ht="15.75" customHeight="1" x14ac:dyDescent="0.25">
      <c r="J59" s="68"/>
      <c r="K59" s="68"/>
      <c r="L59" s="68"/>
      <c r="M59" s="68"/>
      <c r="N59" s="68"/>
      <c r="O59" s="68"/>
      <c r="P59" s="68"/>
    </row>
    <row r="60" spans="2:16" ht="15.75" customHeight="1" x14ac:dyDescent="0.25">
      <c r="J60" s="68"/>
      <c r="K60" s="68"/>
      <c r="L60" s="68"/>
      <c r="M60" s="68"/>
      <c r="N60" s="68"/>
      <c r="O60" s="68"/>
      <c r="P60" s="68"/>
    </row>
    <row r="61" spans="2:16" ht="15.75" customHeight="1" x14ac:dyDescent="0.25">
      <c r="J61" s="68"/>
      <c r="K61" s="68"/>
      <c r="L61" s="68"/>
      <c r="M61" s="68"/>
      <c r="N61" s="68"/>
      <c r="O61" s="68"/>
      <c r="P61" s="68"/>
    </row>
    <row r="62" spans="2:16" ht="15.75" customHeight="1" x14ac:dyDescent="0.25">
      <c r="J62" s="68"/>
      <c r="K62" s="68"/>
      <c r="L62" s="68"/>
      <c r="M62" s="68"/>
      <c r="N62" s="68"/>
      <c r="O62" s="68"/>
      <c r="P62" s="68"/>
    </row>
    <row r="63" spans="2:16" ht="15.75" customHeight="1" x14ac:dyDescent="0.25">
      <c r="J63" s="68"/>
      <c r="K63" s="68"/>
      <c r="L63" s="68"/>
      <c r="M63" s="68"/>
      <c r="N63" s="68"/>
      <c r="O63" s="68"/>
      <c r="P63" s="68"/>
    </row>
    <row r="64" spans="2:16" ht="15.75" customHeight="1" x14ac:dyDescent="0.25">
      <c r="J64" s="68"/>
      <c r="K64" s="68"/>
      <c r="L64" s="68"/>
      <c r="M64" s="68"/>
      <c r="N64" s="68"/>
      <c r="O64" s="68"/>
      <c r="P64" s="68"/>
    </row>
    <row r="65" spans="10:16" ht="15.75" customHeight="1" x14ac:dyDescent="0.25">
      <c r="J65" s="68"/>
      <c r="K65" s="68"/>
      <c r="L65" s="68"/>
      <c r="M65" s="68"/>
      <c r="N65" s="68"/>
      <c r="O65" s="68"/>
      <c r="P65" s="68"/>
    </row>
    <row r="66" spans="10:16" ht="15.75" customHeight="1" x14ac:dyDescent="0.25">
      <c r="J66" s="68"/>
      <c r="K66" s="68"/>
      <c r="L66" s="68"/>
      <c r="M66" s="68"/>
      <c r="N66" s="68"/>
      <c r="O66" s="68"/>
      <c r="P66" s="68"/>
    </row>
    <row r="67" spans="10:16" ht="15.75" customHeight="1" x14ac:dyDescent="0.25">
      <c r="J67" s="68"/>
      <c r="K67" s="68"/>
      <c r="L67" s="68"/>
      <c r="M67" s="68"/>
      <c r="N67" s="68"/>
      <c r="O67" s="68"/>
      <c r="P67" s="68"/>
    </row>
    <row r="68" spans="10:16" ht="15.75" customHeight="1" x14ac:dyDescent="0.25">
      <c r="J68" s="68"/>
      <c r="K68" s="68"/>
      <c r="L68" s="68"/>
      <c r="M68" s="68"/>
      <c r="N68" s="68"/>
      <c r="O68" s="68"/>
      <c r="P68" s="68"/>
    </row>
    <row r="69" spans="10:16" ht="15.75" customHeight="1" x14ac:dyDescent="0.25">
      <c r="J69" s="68"/>
      <c r="K69" s="68"/>
      <c r="L69" s="68"/>
      <c r="M69" s="68"/>
      <c r="N69" s="68"/>
      <c r="O69" s="68"/>
      <c r="P69" s="68"/>
    </row>
    <row r="70" spans="10:16" ht="15.75" customHeight="1" x14ac:dyDescent="0.25">
      <c r="J70" s="68"/>
      <c r="K70" s="68"/>
      <c r="L70" s="68"/>
      <c r="M70" s="68"/>
      <c r="N70" s="68"/>
      <c r="O70" s="68"/>
      <c r="P70" s="68"/>
    </row>
    <row r="71" spans="10:16" ht="15.75" customHeight="1" x14ac:dyDescent="0.25">
      <c r="J71" s="68"/>
      <c r="K71" s="68"/>
      <c r="L71" s="68"/>
      <c r="M71" s="68"/>
      <c r="N71" s="68"/>
      <c r="O71" s="68"/>
      <c r="P71" s="68"/>
    </row>
    <row r="72" spans="10:16" ht="15.75" customHeight="1" x14ac:dyDescent="0.25">
      <c r="J72" s="68"/>
      <c r="K72" s="68"/>
      <c r="L72" s="68"/>
      <c r="M72" s="68"/>
      <c r="N72" s="68"/>
      <c r="O72" s="68"/>
      <c r="P72" s="68"/>
    </row>
    <row r="73" spans="10:16" ht="15.75" customHeight="1" x14ac:dyDescent="0.25">
      <c r="J73" s="68"/>
      <c r="K73" s="68"/>
      <c r="L73" s="68"/>
      <c r="M73" s="68"/>
      <c r="N73" s="68"/>
      <c r="O73" s="68"/>
      <c r="P73" s="68"/>
    </row>
    <row r="74" spans="10:16" ht="15.75" customHeight="1" x14ac:dyDescent="0.25">
      <c r="J74" s="68"/>
      <c r="K74" s="68"/>
      <c r="L74" s="68"/>
      <c r="M74" s="68"/>
      <c r="N74" s="68"/>
      <c r="O74" s="68"/>
      <c r="P74" s="68"/>
    </row>
    <row r="75" spans="10:16" ht="15.75" customHeight="1" x14ac:dyDescent="0.25">
      <c r="J75" s="68"/>
      <c r="K75" s="68"/>
      <c r="L75" s="68"/>
      <c r="M75" s="68"/>
      <c r="N75" s="68"/>
      <c r="O75" s="68"/>
      <c r="P75" s="68"/>
    </row>
    <row r="76" spans="10:16" ht="15.75" customHeight="1" x14ac:dyDescent="0.25">
      <c r="J76" s="68"/>
      <c r="K76" s="68"/>
      <c r="L76" s="68"/>
      <c r="M76" s="68"/>
      <c r="N76" s="68"/>
      <c r="O76" s="68"/>
      <c r="P76" s="68"/>
    </row>
    <row r="77" spans="10:16" ht="15.75" customHeight="1" x14ac:dyDescent="0.25">
      <c r="J77" s="68"/>
      <c r="K77" s="68"/>
      <c r="L77" s="68"/>
      <c r="M77" s="68"/>
      <c r="N77" s="68"/>
      <c r="O77" s="68"/>
      <c r="P77" s="68"/>
    </row>
    <row r="78" spans="10:16" ht="15.75" customHeight="1" x14ac:dyDescent="0.25">
      <c r="J78" s="68"/>
      <c r="K78" s="68"/>
      <c r="L78" s="68"/>
      <c r="M78" s="68"/>
      <c r="N78" s="68"/>
      <c r="O78" s="68"/>
      <c r="P78" s="68"/>
    </row>
    <row r="79" spans="10:16" ht="15.75" customHeight="1" x14ac:dyDescent="0.25">
      <c r="J79" s="68"/>
      <c r="K79" s="68"/>
      <c r="L79" s="68"/>
      <c r="M79" s="68"/>
      <c r="N79" s="68"/>
      <c r="O79" s="68"/>
      <c r="P79" s="68"/>
    </row>
    <row r="80" spans="10:16" ht="15.75" customHeight="1" x14ac:dyDescent="0.25">
      <c r="J80" s="68"/>
      <c r="K80" s="68"/>
      <c r="L80" s="68"/>
      <c r="M80" s="68"/>
      <c r="N80" s="68"/>
      <c r="O80" s="68"/>
      <c r="P80" s="68"/>
    </row>
    <row r="81" spans="10:16" ht="15.75" customHeight="1" x14ac:dyDescent="0.25">
      <c r="J81" s="68"/>
      <c r="K81" s="68"/>
      <c r="L81" s="68"/>
      <c r="M81" s="68"/>
      <c r="N81" s="68"/>
      <c r="O81" s="68"/>
      <c r="P81" s="68"/>
    </row>
    <row r="82" spans="10:16" ht="15.75" customHeight="1" x14ac:dyDescent="0.25">
      <c r="J82" s="68"/>
      <c r="K82" s="68"/>
      <c r="L82" s="68"/>
      <c r="M82" s="68"/>
      <c r="N82" s="68"/>
      <c r="O82" s="68"/>
      <c r="P82" s="68"/>
    </row>
    <row r="83" spans="10:16" ht="15.75" customHeight="1" x14ac:dyDescent="0.25"/>
    <row r="84" spans="10:16" ht="15.75" customHeight="1" x14ac:dyDescent="0.25"/>
    <row r="85" spans="10:16" ht="15.75" customHeight="1" x14ac:dyDescent="0.25"/>
    <row r="86" spans="10:16" ht="15.75" customHeight="1" x14ac:dyDescent="0.25"/>
    <row r="87" spans="10:16" ht="15.75" customHeight="1" x14ac:dyDescent="0.25"/>
    <row r="88" spans="10:16" ht="15.75" customHeight="1" x14ac:dyDescent="0.25"/>
    <row r="89" spans="10:16" ht="15.75" customHeight="1" x14ac:dyDescent="0.25"/>
    <row r="90" spans="10:16" ht="15.75" customHeight="1" x14ac:dyDescent="0.25"/>
    <row r="91" spans="10:16" ht="15.75" customHeight="1" x14ac:dyDescent="0.25"/>
    <row r="92" spans="10:16" ht="15.75" customHeight="1" x14ac:dyDescent="0.25"/>
    <row r="93" spans="10:16" ht="15.75" customHeight="1" x14ac:dyDescent="0.25"/>
    <row r="94" spans="10:16" ht="15.75" customHeight="1" x14ac:dyDescent="0.25"/>
    <row r="95" spans="10:16" ht="15.75" customHeight="1" x14ac:dyDescent="0.25"/>
    <row r="96" spans="10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</sheetData>
  <mergeCells count="2">
    <mergeCell ref="A2:E2"/>
    <mergeCell ref="A1:E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5"/>
  <sheetViews>
    <sheetView tabSelected="1" workbookViewId="0">
      <selection activeCell="D64" sqref="D64"/>
    </sheetView>
  </sheetViews>
  <sheetFormatPr baseColWidth="10" defaultColWidth="14.42578125" defaultRowHeight="15" customHeight="1" x14ac:dyDescent="0.25"/>
  <cols>
    <col min="1" max="1" width="15.140625" style="144" customWidth="1"/>
    <col min="2" max="2" width="27.28515625" style="144" customWidth="1"/>
    <col min="3" max="3" width="36.42578125" style="144" customWidth="1"/>
    <col min="4" max="4" width="14.42578125" style="144" customWidth="1"/>
    <col min="5" max="5" width="21.85546875" style="144" customWidth="1"/>
    <col min="6" max="6" width="33.7109375" style="144" customWidth="1"/>
    <col min="7" max="7" width="22.7109375" style="144" customWidth="1"/>
    <col min="8" max="8" width="26.42578125" style="144" customWidth="1"/>
    <col min="9" max="9" width="14.42578125" style="144"/>
    <col min="10" max="10" width="21" style="144" customWidth="1"/>
    <col min="11" max="11" width="15.85546875" style="144" customWidth="1"/>
    <col min="12" max="14" width="14.42578125" style="144"/>
    <col min="15" max="15" width="23.140625" style="144" customWidth="1"/>
  </cols>
  <sheetData>
    <row r="1" spans="1:15" ht="15.75" customHeight="1" x14ac:dyDescent="0.25">
      <c r="A1" s="258" t="s">
        <v>6</v>
      </c>
      <c r="B1" s="257"/>
      <c r="C1" s="257"/>
      <c r="D1" s="257"/>
      <c r="E1" s="257"/>
      <c r="F1" s="147"/>
      <c r="G1" s="145"/>
      <c r="H1" s="147"/>
    </row>
    <row r="2" spans="1:15" ht="15.75" customHeight="1" x14ac:dyDescent="0.25">
      <c r="A2" s="256" t="s">
        <v>11</v>
      </c>
      <c r="B2" s="257"/>
      <c r="C2" s="257"/>
      <c r="D2" s="257"/>
      <c r="E2" s="257"/>
      <c r="F2" s="147"/>
      <c r="G2" s="145"/>
      <c r="H2" s="147"/>
    </row>
    <row r="3" spans="1:15" ht="15.75" customHeight="1" x14ac:dyDescent="0.25">
      <c r="A3" s="146"/>
      <c r="B3" s="146"/>
      <c r="C3" s="146"/>
      <c r="D3" s="146"/>
      <c r="E3" s="146"/>
      <c r="F3" s="146"/>
      <c r="G3" s="158"/>
      <c r="H3" s="146"/>
    </row>
    <row r="4" spans="1:15" ht="15.75" customHeight="1" x14ac:dyDescent="0.25">
      <c r="A4" s="148" t="s">
        <v>14</v>
      </c>
      <c r="B4" s="148" t="s">
        <v>17</v>
      </c>
      <c r="C4" s="148" t="s">
        <v>19</v>
      </c>
      <c r="D4" s="148" t="s">
        <v>20</v>
      </c>
      <c r="E4" s="148" t="s">
        <v>21</v>
      </c>
      <c r="F4" s="148" t="s">
        <v>22</v>
      </c>
      <c r="G4" s="165" t="s">
        <v>23</v>
      </c>
      <c r="H4" s="148" t="s">
        <v>279</v>
      </c>
    </row>
    <row r="5" spans="1:15" ht="15.75" customHeight="1" x14ac:dyDescent="0.25">
      <c r="A5" s="242" t="s">
        <v>30</v>
      </c>
      <c r="B5" s="242" t="s">
        <v>679</v>
      </c>
      <c r="C5" s="242" t="s">
        <v>183</v>
      </c>
      <c r="D5" s="242" t="s">
        <v>680</v>
      </c>
      <c r="E5" s="137">
        <v>11632.11637</v>
      </c>
      <c r="F5" s="242" t="s">
        <v>681</v>
      </c>
      <c r="G5" s="162">
        <v>22</v>
      </c>
      <c r="H5" s="213">
        <v>43226</v>
      </c>
      <c r="J5" s="157" t="s">
        <v>715</v>
      </c>
      <c r="K5" s="243" t="s">
        <v>183</v>
      </c>
      <c r="L5" s="244" t="s">
        <v>185</v>
      </c>
      <c r="M5" s="244" t="s">
        <v>186</v>
      </c>
      <c r="N5" s="244" t="s">
        <v>187</v>
      </c>
      <c r="O5" s="244" t="s">
        <v>184</v>
      </c>
    </row>
    <row r="6" spans="1:15" ht="15.75" customHeight="1" x14ac:dyDescent="0.25">
      <c r="A6" s="242" t="s">
        <v>30</v>
      </c>
      <c r="B6" s="242" t="s">
        <v>679</v>
      </c>
      <c r="C6" s="242" t="s">
        <v>183</v>
      </c>
      <c r="D6" s="242" t="s">
        <v>680</v>
      </c>
      <c r="E6" s="137">
        <v>13375.13377</v>
      </c>
      <c r="F6" s="242" t="s">
        <v>681</v>
      </c>
      <c r="G6" s="162">
        <v>19</v>
      </c>
      <c r="H6" s="213">
        <v>43225</v>
      </c>
      <c r="J6" s="153" t="s">
        <v>30</v>
      </c>
      <c r="K6" s="154">
        <v>6.1</v>
      </c>
      <c r="L6" s="154">
        <v>6</v>
      </c>
      <c r="M6" s="154">
        <v>6.5</v>
      </c>
      <c r="N6" s="154">
        <v>6.3</v>
      </c>
      <c r="O6" s="154">
        <v>5.6</v>
      </c>
    </row>
    <row r="7" spans="1:15" ht="15.75" customHeight="1" x14ac:dyDescent="0.25">
      <c r="A7" s="242" t="s">
        <v>30</v>
      </c>
      <c r="B7" s="242" t="s">
        <v>679</v>
      </c>
      <c r="C7" s="242" t="s">
        <v>183</v>
      </c>
      <c r="D7" s="242" t="s">
        <v>680</v>
      </c>
      <c r="E7" s="137">
        <v>14933.14934</v>
      </c>
      <c r="F7" s="242" t="s">
        <v>682</v>
      </c>
      <c r="G7" s="162">
        <v>18</v>
      </c>
      <c r="H7" s="213">
        <v>43165</v>
      </c>
      <c r="J7" s="155" t="s">
        <v>54</v>
      </c>
      <c r="K7" s="156"/>
      <c r="L7" s="156">
        <v>6.4</v>
      </c>
      <c r="M7" s="156">
        <v>6.9</v>
      </c>
      <c r="N7" s="156">
        <v>7.1</v>
      </c>
      <c r="O7" s="156"/>
    </row>
    <row r="8" spans="1:15" ht="15.75" customHeight="1" x14ac:dyDescent="0.25">
      <c r="A8" s="242" t="s">
        <v>30</v>
      </c>
      <c r="B8" s="130" t="s">
        <v>683</v>
      </c>
      <c r="C8" s="161" t="s">
        <v>185</v>
      </c>
      <c r="D8" s="130" t="s">
        <v>684</v>
      </c>
      <c r="E8" s="190">
        <v>10820.10823</v>
      </c>
      <c r="F8" s="161" t="s">
        <v>685</v>
      </c>
      <c r="G8" s="145">
        <v>24</v>
      </c>
      <c r="H8" s="137" t="s">
        <v>57</v>
      </c>
    </row>
    <row r="9" spans="1:15" ht="15.75" customHeight="1" x14ac:dyDescent="0.25">
      <c r="A9" s="133" t="s">
        <v>54</v>
      </c>
      <c r="B9" s="133" t="s">
        <v>683</v>
      </c>
      <c r="C9" s="133" t="s">
        <v>185</v>
      </c>
      <c r="D9" s="133" t="s">
        <v>684</v>
      </c>
      <c r="E9" s="136" t="s">
        <v>686</v>
      </c>
      <c r="F9" s="133" t="s">
        <v>685</v>
      </c>
      <c r="G9" s="151">
        <v>17</v>
      </c>
      <c r="H9" s="214">
        <v>43196</v>
      </c>
    </row>
    <row r="10" spans="1:15" ht="15.75" customHeight="1" x14ac:dyDescent="0.25">
      <c r="A10" s="161" t="s">
        <v>30</v>
      </c>
      <c r="B10" s="161" t="s">
        <v>687</v>
      </c>
      <c r="C10" s="130" t="s">
        <v>186</v>
      </c>
      <c r="D10" s="161" t="s">
        <v>688</v>
      </c>
      <c r="E10" s="190">
        <v>10557</v>
      </c>
      <c r="F10" s="161" t="s">
        <v>689</v>
      </c>
      <c r="G10" s="162">
        <v>35</v>
      </c>
      <c r="H10" s="213">
        <v>43318</v>
      </c>
    </row>
    <row r="11" spans="1:15" ht="15.75" customHeight="1" x14ac:dyDescent="0.25">
      <c r="A11" s="161" t="s">
        <v>30</v>
      </c>
      <c r="B11" s="161" t="s">
        <v>687</v>
      </c>
      <c r="C11" s="130" t="s">
        <v>186</v>
      </c>
      <c r="D11" s="161" t="s">
        <v>688</v>
      </c>
      <c r="E11" s="245" t="s">
        <v>690</v>
      </c>
      <c r="F11" s="161" t="s">
        <v>691</v>
      </c>
      <c r="G11" s="162">
        <v>26</v>
      </c>
      <c r="H11" s="213">
        <v>43106</v>
      </c>
    </row>
    <row r="12" spans="1:15" ht="15.75" customHeight="1" x14ac:dyDescent="0.25">
      <c r="A12" s="133" t="s">
        <v>54</v>
      </c>
      <c r="B12" s="133" t="s">
        <v>692</v>
      </c>
      <c r="C12" s="133" t="s">
        <v>186</v>
      </c>
      <c r="D12" s="133" t="s">
        <v>688</v>
      </c>
      <c r="E12" s="134">
        <v>20676</v>
      </c>
      <c r="F12" s="133" t="s">
        <v>693</v>
      </c>
      <c r="G12" s="151">
        <v>18</v>
      </c>
      <c r="H12" s="214">
        <v>43349</v>
      </c>
    </row>
    <row r="13" spans="1:15" ht="15.75" customHeight="1" x14ac:dyDescent="0.25">
      <c r="A13" s="130" t="s">
        <v>30</v>
      </c>
      <c r="B13" s="161" t="s">
        <v>687</v>
      </c>
      <c r="C13" s="130" t="s">
        <v>187</v>
      </c>
      <c r="D13" s="161" t="s">
        <v>694</v>
      </c>
      <c r="E13" s="190">
        <v>10678.106830000001</v>
      </c>
      <c r="F13" s="161" t="s">
        <v>695</v>
      </c>
      <c r="G13" s="162">
        <v>39</v>
      </c>
      <c r="H13" s="213">
        <v>43137</v>
      </c>
    </row>
    <row r="14" spans="1:15" ht="15.75" customHeight="1" x14ac:dyDescent="0.25">
      <c r="A14" s="130" t="s">
        <v>30</v>
      </c>
      <c r="B14" s="161" t="s">
        <v>687</v>
      </c>
      <c r="C14" s="130" t="s">
        <v>187</v>
      </c>
      <c r="D14" s="161" t="s">
        <v>694</v>
      </c>
      <c r="E14" s="190">
        <v>10684</v>
      </c>
      <c r="F14" s="161" t="s">
        <v>696</v>
      </c>
      <c r="G14" s="162">
        <v>38</v>
      </c>
      <c r="H14" s="213">
        <v>43196</v>
      </c>
    </row>
    <row r="15" spans="1:15" ht="15.75" customHeight="1" x14ac:dyDescent="0.25">
      <c r="A15" s="133" t="s">
        <v>54</v>
      </c>
      <c r="B15" s="133" t="s">
        <v>687</v>
      </c>
      <c r="C15" s="133" t="s">
        <v>187</v>
      </c>
      <c r="D15" s="133" t="s">
        <v>694</v>
      </c>
      <c r="E15" s="134">
        <v>20678</v>
      </c>
      <c r="F15" s="133" t="s">
        <v>697</v>
      </c>
      <c r="G15" s="151">
        <v>23</v>
      </c>
      <c r="H15" s="214">
        <v>43107</v>
      </c>
    </row>
    <row r="16" spans="1:15" ht="15.75" customHeight="1" x14ac:dyDescent="0.25">
      <c r="A16" s="161" t="s">
        <v>30</v>
      </c>
      <c r="B16" s="130" t="s">
        <v>683</v>
      </c>
      <c r="C16" s="161" t="s">
        <v>184</v>
      </c>
      <c r="D16" s="161" t="s">
        <v>698</v>
      </c>
      <c r="E16" s="246" t="s">
        <v>699</v>
      </c>
      <c r="F16" s="161" t="s">
        <v>685</v>
      </c>
      <c r="G16" s="162">
        <v>13</v>
      </c>
      <c r="H16" s="213">
        <v>43256</v>
      </c>
    </row>
    <row r="17" spans="1:8" ht="15.75" customHeight="1" x14ac:dyDescent="0.25">
      <c r="A17" s="247"/>
      <c r="B17" s="147"/>
      <c r="C17" s="147"/>
      <c r="D17" s="147"/>
      <c r="E17" s="147"/>
      <c r="F17" s="147"/>
      <c r="G17" s="145"/>
      <c r="H17" s="147"/>
    </row>
    <row r="18" spans="1:8" ht="15.75" customHeight="1" x14ac:dyDescent="0.25">
      <c r="A18" s="247"/>
      <c r="B18" s="147"/>
      <c r="C18" s="147"/>
      <c r="D18" s="147"/>
      <c r="E18" s="147"/>
      <c r="F18" s="147"/>
      <c r="G18" s="145"/>
      <c r="H18" s="147"/>
    </row>
    <row r="19" spans="1:8" ht="15.75" customHeight="1" x14ac:dyDescent="0.25">
      <c r="A19" s="247"/>
      <c r="B19" s="147"/>
      <c r="C19" s="147"/>
      <c r="D19" s="147"/>
      <c r="E19" s="147"/>
      <c r="F19" s="147"/>
      <c r="G19" s="145"/>
      <c r="H19" s="147"/>
    </row>
    <row r="20" spans="1:8" ht="15.75" customHeight="1" x14ac:dyDescent="0.25">
      <c r="A20" s="208"/>
      <c r="B20" s="172" t="s">
        <v>700</v>
      </c>
      <c r="C20" s="249" t="s">
        <v>132</v>
      </c>
      <c r="D20" s="172" t="s">
        <v>137</v>
      </c>
      <c r="E20" s="172" t="s">
        <v>138</v>
      </c>
      <c r="F20" s="172" t="s">
        <v>139</v>
      </c>
      <c r="G20" s="172" t="s">
        <v>140</v>
      </c>
      <c r="H20" s="147"/>
    </row>
    <row r="21" spans="1:8" ht="15.75" customHeight="1" x14ac:dyDescent="0.25">
      <c r="A21" s="208"/>
      <c r="B21" s="173" t="s">
        <v>141</v>
      </c>
      <c r="C21" s="178" t="s">
        <v>701</v>
      </c>
      <c r="D21" s="219">
        <v>43106</v>
      </c>
      <c r="E21" s="173">
        <f>SUM(G5,G6,G7)</f>
        <v>59</v>
      </c>
      <c r="F21" s="173">
        <v>56</v>
      </c>
      <c r="G21" s="173">
        <v>3</v>
      </c>
      <c r="H21" s="147"/>
    </row>
    <row r="22" spans="1:8" ht="15.75" customHeight="1" x14ac:dyDescent="0.25">
      <c r="A22" s="208"/>
      <c r="B22" s="175" t="s">
        <v>166</v>
      </c>
      <c r="C22" s="177" t="s">
        <v>433</v>
      </c>
      <c r="D22" s="177" t="s">
        <v>433</v>
      </c>
      <c r="E22" s="177" t="s">
        <v>433</v>
      </c>
      <c r="F22" s="177" t="s">
        <v>433</v>
      </c>
      <c r="G22" s="177" t="s">
        <v>433</v>
      </c>
      <c r="H22" s="147"/>
    </row>
    <row r="23" spans="1:8" ht="15.75" customHeight="1" x14ac:dyDescent="0.25">
      <c r="A23" s="247"/>
      <c r="B23" s="147"/>
      <c r="C23" s="248"/>
      <c r="D23" s="147"/>
      <c r="E23" s="147"/>
      <c r="F23" s="147"/>
      <c r="G23" s="145"/>
      <c r="H23" s="147"/>
    </row>
    <row r="24" spans="1:8" ht="15.75" customHeight="1" x14ac:dyDescent="0.25">
      <c r="A24" s="247"/>
      <c r="B24" s="147"/>
      <c r="C24" s="248"/>
      <c r="D24" s="147"/>
      <c r="E24" s="147"/>
      <c r="F24" s="147"/>
      <c r="G24" s="145"/>
      <c r="H24" s="147"/>
    </row>
    <row r="25" spans="1:8" ht="15.75" customHeight="1" x14ac:dyDescent="0.25">
      <c r="A25" s="208"/>
      <c r="B25" s="172" t="s">
        <v>702</v>
      </c>
      <c r="C25" s="249" t="s">
        <v>132</v>
      </c>
      <c r="D25" s="172" t="s">
        <v>137</v>
      </c>
      <c r="E25" s="172" t="s">
        <v>138</v>
      </c>
      <c r="F25" s="172" t="s">
        <v>139</v>
      </c>
      <c r="G25" s="172" t="s">
        <v>140</v>
      </c>
      <c r="H25" s="147"/>
    </row>
    <row r="26" spans="1:8" ht="15.75" customHeight="1" x14ac:dyDescent="0.25">
      <c r="A26" s="208"/>
      <c r="B26" s="173" t="s">
        <v>141</v>
      </c>
      <c r="C26" s="178" t="s">
        <v>703</v>
      </c>
      <c r="D26" s="218" t="s">
        <v>57</v>
      </c>
      <c r="E26" s="173">
        <v>24</v>
      </c>
      <c r="F26" s="173">
        <v>23</v>
      </c>
      <c r="G26" s="173">
        <v>1</v>
      </c>
      <c r="H26" s="147"/>
    </row>
    <row r="27" spans="1:8" ht="15.75" customHeight="1" x14ac:dyDescent="0.25">
      <c r="A27" s="208"/>
      <c r="B27" s="175" t="s">
        <v>166</v>
      </c>
      <c r="C27" s="177" t="s">
        <v>432</v>
      </c>
      <c r="D27" s="176">
        <v>43196</v>
      </c>
      <c r="E27" s="175">
        <v>17</v>
      </c>
      <c r="F27" s="175">
        <v>17</v>
      </c>
      <c r="G27" s="175">
        <v>1</v>
      </c>
      <c r="H27" s="147"/>
    </row>
    <row r="28" spans="1:8" ht="15.75" customHeight="1" x14ac:dyDescent="0.25">
      <c r="A28" s="147"/>
      <c r="B28" s="147"/>
      <c r="C28" s="248"/>
      <c r="D28" s="147"/>
      <c r="E28" s="147"/>
      <c r="F28" s="147"/>
      <c r="G28" s="147"/>
      <c r="H28" s="147"/>
    </row>
    <row r="29" spans="1:8" ht="15.75" customHeight="1" x14ac:dyDescent="0.25">
      <c r="A29" s="147"/>
      <c r="B29" s="147"/>
      <c r="C29" s="248"/>
      <c r="D29" s="147"/>
      <c r="E29" s="147"/>
      <c r="F29" s="147"/>
      <c r="G29" s="147"/>
      <c r="H29" s="147"/>
    </row>
    <row r="30" spans="1:8" ht="15.75" customHeight="1" x14ac:dyDescent="0.25">
      <c r="A30" s="208"/>
      <c r="B30" s="171" t="s">
        <v>704</v>
      </c>
      <c r="C30" s="249" t="s">
        <v>132</v>
      </c>
      <c r="D30" s="172" t="s">
        <v>137</v>
      </c>
      <c r="E30" s="172" t="s">
        <v>138</v>
      </c>
      <c r="F30" s="172" t="s">
        <v>139</v>
      </c>
      <c r="G30" s="172" t="s">
        <v>140</v>
      </c>
      <c r="H30" s="147"/>
    </row>
    <row r="31" spans="1:8" ht="15.75" customHeight="1" x14ac:dyDescent="0.25">
      <c r="A31" s="208"/>
      <c r="B31" s="173" t="s">
        <v>141</v>
      </c>
      <c r="C31" s="178" t="s">
        <v>514</v>
      </c>
      <c r="D31" s="219">
        <v>43226</v>
      </c>
      <c r="E31" s="173">
        <f>SUM(35 + 26)</f>
        <v>61</v>
      </c>
      <c r="F31" s="173">
        <v>54</v>
      </c>
      <c r="G31" s="173">
        <v>2</v>
      </c>
      <c r="H31" s="147"/>
    </row>
    <row r="32" spans="1:8" ht="15.75" customHeight="1" x14ac:dyDescent="0.25">
      <c r="A32" s="208"/>
      <c r="B32" s="175" t="s">
        <v>166</v>
      </c>
      <c r="C32" s="177" t="s">
        <v>669</v>
      </c>
      <c r="D32" s="176">
        <v>43349</v>
      </c>
      <c r="E32" s="175">
        <v>18</v>
      </c>
      <c r="F32" s="175">
        <v>17</v>
      </c>
      <c r="G32" s="175">
        <v>1</v>
      </c>
      <c r="H32" s="147"/>
    </row>
    <row r="33" spans="1:15" ht="15.75" customHeight="1" x14ac:dyDescent="0.25">
      <c r="A33" s="147"/>
      <c r="B33" s="147"/>
      <c r="C33" s="248"/>
      <c r="D33" s="147"/>
      <c r="E33" s="147"/>
      <c r="F33" s="147"/>
      <c r="G33" s="147"/>
      <c r="H33" s="147"/>
    </row>
    <row r="34" spans="1:15" ht="15.75" customHeight="1" x14ac:dyDescent="0.25">
      <c r="A34" s="147"/>
      <c r="B34" s="147"/>
      <c r="C34" s="248"/>
      <c r="D34" s="147"/>
      <c r="E34" s="147"/>
      <c r="F34" s="147"/>
      <c r="G34" s="147"/>
      <c r="H34" s="147"/>
    </row>
    <row r="35" spans="1:15" ht="15.75" customHeight="1" x14ac:dyDescent="0.25">
      <c r="A35" s="208"/>
      <c r="B35" s="171" t="s">
        <v>705</v>
      </c>
      <c r="C35" s="249" t="s">
        <v>132</v>
      </c>
      <c r="D35" s="172" t="s">
        <v>137</v>
      </c>
      <c r="E35" s="172" t="s">
        <v>138</v>
      </c>
      <c r="F35" s="172" t="s">
        <v>139</v>
      </c>
      <c r="G35" s="172" t="s">
        <v>140</v>
      </c>
      <c r="H35" s="147"/>
      <c r="J35" s="157" t="s">
        <v>717</v>
      </c>
      <c r="K35" s="243" t="s">
        <v>183</v>
      </c>
      <c r="L35" s="244" t="s">
        <v>185</v>
      </c>
      <c r="M35" s="244" t="s">
        <v>186</v>
      </c>
      <c r="N35" s="244" t="s">
        <v>187</v>
      </c>
      <c r="O35" s="244" t="s">
        <v>184</v>
      </c>
    </row>
    <row r="36" spans="1:15" ht="15.75" customHeight="1" x14ac:dyDescent="0.25">
      <c r="A36" s="208"/>
      <c r="B36" s="173" t="s">
        <v>141</v>
      </c>
      <c r="C36" s="178" t="s">
        <v>706</v>
      </c>
      <c r="D36" s="219">
        <v>43165</v>
      </c>
      <c r="E36" s="173">
        <f>SUM(39 + 38)</f>
        <v>77</v>
      </c>
      <c r="F36" s="173">
        <v>72</v>
      </c>
      <c r="G36" s="173">
        <v>2</v>
      </c>
      <c r="H36" s="147"/>
      <c r="J36" s="153" t="s">
        <v>30</v>
      </c>
      <c r="K36" s="153">
        <v>8</v>
      </c>
      <c r="L36" s="153">
        <v>40</v>
      </c>
      <c r="M36" s="153">
        <v>19</v>
      </c>
      <c r="N36" s="153">
        <v>80</v>
      </c>
      <c r="O36" s="153">
        <v>35</v>
      </c>
    </row>
    <row r="37" spans="1:15" ht="15.75" customHeight="1" x14ac:dyDescent="0.25">
      <c r="A37" s="208"/>
      <c r="B37" s="175" t="s">
        <v>166</v>
      </c>
      <c r="C37" s="177" t="s">
        <v>707</v>
      </c>
      <c r="D37" s="176">
        <v>43107</v>
      </c>
      <c r="E37" s="175">
        <v>23</v>
      </c>
      <c r="F37" s="175">
        <v>22</v>
      </c>
      <c r="G37" s="175">
        <v>1</v>
      </c>
      <c r="H37" s="147"/>
      <c r="J37" s="155" t="s">
        <v>54</v>
      </c>
      <c r="K37" s="155"/>
      <c r="L37" s="155">
        <v>42</v>
      </c>
      <c r="M37" s="155">
        <v>21</v>
      </c>
      <c r="N37" s="155">
        <v>58</v>
      </c>
      <c r="O37" s="155"/>
    </row>
    <row r="38" spans="1:15" ht="15.75" customHeight="1" x14ac:dyDescent="0.25">
      <c r="A38" s="147"/>
      <c r="B38" s="147"/>
      <c r="C38" s="248"/>
      <c r="D38" s="147"/>
      <c r="E38" s="147"/>
      <c r="F38" s="147"/>
      <c r="G38" s="147"/>
      <c r="H38" s="147"/>
    </row>
    <row r="39" spans="1:15" ht="15.75" customHeight="1" x14ac:dyDescent="0.25">
      <c r="A39" s="147"/>
      <c r="B39" s="147"/>
      <c r="C39" s="248"/>
      <c r="D39" s="147"/>
      <c r="E39" s="147"/>
      <c r="F39" s="147"/>
      <c r="G39" s="147"/>
      <c r="H39" s="147"/>
    </row>
    <row r="40" spans="1:15" ht="15.75" customHeight="1" x14ac:dyDescent="0.25">
      <c r="A40" s="208"/>
      <c r="B40" s="172" t="s">
        <v>708</v>
      </c>
      <c r="C40" s="249" t="s">
        <v>132</v>
      </c>
      <c r="D40" s="172" t="s">
        <v>137</v>
      </c>
      <c r="E40" s="172" t="s">
        <v>138</v>
      </c>
      <c r="F40" s="172" t="s">
        <v>139</v>
      </c>
      <c r="G40" s="172" t="s">
        <v>140</v>
      </c>
      <c r="H40" s="147"/>
    </row>
    <row r="41" spans="1:15" ht="15.75" customHeight="1" x14ac:dyDescent="0.25">
      <c r="A41" s="208"/>
      <c r="B41" s="173" t="s">
        <v>141</v>
      </c>
      <c r="C41" s="178" t="s">
        <v>673</v>
      </c>
      <c r="D41" s="219">
        <v>43256</v>
      </c>
      <c r="E41" s="173">
        <v>13</v>
      </c>
      <c r="F41" s="173">
        <v>13</v>
      </c>
      <c r="G41" s="173">
        <v>1</v>
      </c>
      <c r="H41" s="147"/>
    </row>
    <row r="42" spans="1:15" ht="15.75" customHeight="1" x14ac:dyDescent="0.25">
      <c r="A42" s="208"/>
      <c r="B42" s="175" t="s">
        <v>166</v>
      </c>
      <c r="C42" s="177" t="s">
        <v>433</v>
      </c>
      <c r="D42" s="175" t="s">
        <v>433</v>
      </c>
      <c r="E42" s="175" t="s">
        <v>433</v>
      </c>
      <c r="F42" s="175" t="s">
        <v>433</v>
      </c>
      <c r="G42" s="175" t="s">
        <v>433</v>
      </c>
      <c r="H42" s="147"/>
    </row>
    <row r="43" spans="1:15" ht="15.75" customHeight="1" x14ac:dyDescent="0.25">
      <c r="A43" s="147"/>
      <c r="B43" s="147"/>
      <c r="C43" s="147"/>
      <c r="D43" s="147"/>
      <c r="E43" s="147"/>
      <c r="F43" s="147"/>
      <c r="G43" s="147"/>
      <c r="H43" s="147"/>
    </row>
    <row r="44" spans="1:15" ht="15.75" customHeight="1" x14ac:dyDescent="0.25"/>
    <row r="45" spans="1:15" ht="15.75" customHeight="1" x14ac:dyDescent="0.25"/>
    <row r="46" spans="1:15" ht="15.75" customHeight="1" x14ac:dyDescent="0.25"/>
    <row r="47" spans="1:15" ht="15.75" customHeight="1" x14ac:dyDescent="0.25"/>
    <row r="48" spans="1:1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mergeCells count="2">
    <mergeCell ref="A2:E2"/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7"/>
  <sheetViews>
    <sheetView topLeftCell="S73" workbookViewId="0">
      <selection activeCell="D417" sqref="D417"/>
    </sheetView>
  </sheetViews>
  <sheetFormatPr baseColWidth="10" defaultColWidth="14.42578125" defaultRowHeight="15" customHeight="1" x14ac:dyDescent="0.25"/>
  <cols>
    <col min="1" max="1" width="12.7109375" style="10" customWidth="1"/>
    <col min="2" max="2" width="30.85546875" style="10" customWidth="1"/>
    <col min="3" max="3" width="32.42578125" style="10" customWidth="1"/>
    <col min="4" max="4" width="31.7109375" style="10" customWidth="1"/>
    <col min="5" max="5" width="25.7109375" style="10" customWidth="1"/>
    <col min="6" max="6" width="36.140625" style="268" customWidth="1"/>
    <col min="7" max="7" width="14.42578125" style="10"/>
    <col min="8" max="8" width="14.42578125" style="36"/>
    <col min="9" max="9" width="14.42578125" style="10"/>
    <col min="10" max="10" width="11" style="10" customWidth="1"/>
    <col min="11" max="11" width="31.28515625" style="10" customWidth="1"/>
    <col min="12" max="41" width="16.7109375" style="10" customWidth="1"/>
    <col min="42" max="16384" width="14.42578125" style="9"/>
  </cols>
  <sheetData>
    <row r="1" spans="1:41" ht="15.75" x14ac:dyDescent="0.25">
      <c r="A1" s="255" t="s">
        <v>6</v>
      </c>
      <c r="B1" s="254"/>
      <c r="C1" s="254"/>
      <c r="D1" s="254"/>
      <c r="E1" s="254"/>
      <c r="F1" s="266"/>
      <c r="G1" s="11"/>
      <c r="H1" s="52"/>
      <c r="I1" s="51"/>
    </row>
    <row r="2" spans="1:41" ht="15.75" x14ac:dyDescent="0.25">
      <c r="A2" s="253" t="s">
        <v>11</v>
      </c>
      <c r="B2" s="254"/>
      <c r="C2" s="254"/>
      <c r="D2" s="254"/>
      <c r="E2" s="254"/>
      <c r="F2" s="266"/>
      <c r="G2" s="11"/>
      <c r="H2" s="52"/>
      <c r="I2" s="51"/>
    </row>
    <row r="3" spans="1:41" ht="15" customHeight="1" x14ac:dyDescent="0.25">
      <c r="A3" s="51"/>
      <c r="B3" s="51"/>
      <c r="C3" s="51"/>
      <c r="D3" s="51"/>
      <c r="E3" s="51"/>
      <c r="F3" s="266"/>
      <c r="G3" s="11"/>
      <c r="H3" s="52"/>
      <c r="I3" s="51"/>
    </row>
    <row r="4" spans="1:41" ht="15" customHeight="1" x14ac:dyDescent="0.25">
      <c r="A4" s="53" t="s">
        <v>14</v>
      </c>
      <c r="B4" s="53" t="s">
        <v>17</v>
      </c>
      <c r="C4" s="53" t="s">
        <v>19</v>
      </c>
      <c r="D4" s="53" t="s">
        <v>20</v>
      </c>
      <c r="E4" s="53" t="s">
        <v>21</v>
      </c>
      <c r="F4" s="267" t="s">
        <v>22</v>
      </c>
      <c r="G4" s="54" t="s">
        <v>23</v>
      </c>
      <c r="H4" s="37" t="s">
        <v>24</v>
      </c>
      <c r="I4" s="53"/>
    </row>
    <row r="5" spans="1:41" ht="15.75" x14ac:dyDescent="0.25">
      <c r="A5" s="55" t="s">
        <v>30</v>
      </c>
      <c r="B5" s="55" t="s">
        <v>33</v>
      </c>
      <c r="C5" s="55" t="s">
        <v>7</v>
      </c>
      <c r="D5" s="55" t="s">
        <v>36</v>
      </c>
      <c r="E5" s="261">
        <v>11252</v>
      </c>
      <c r="F5" s="261" t="s">
        <v>43</v>
      </c>
      <c r="G5" s="56">
        <v>37</v>
      </c>
      <c r="H5" s="64">
        <v>43197</v>
      </c>
      <c r="I5" s="57"/>
    </row>
    <row r="6" spans="1:41" ht="15.75" x14ac:dyDescent="0.25">
      <c r="A6" s="55" t="s">
        <v>30</v>
      </c>
      <c r="B6" s="55" t="s">
        <v>33</v>
      </c>
      <c r="C6" s="55" t="s">
        <v>7</v>
      </c>
      <c r="D6" s="55" t="s">
        <v>36</v>
      </c>
      <c r="E6" s="261">
        <v>11253</v>
      </c>
      <c r="F6" s="261" t="s">
        <v>43</v>
      </c>
      <c r="G6" s="56">
        <v>41</v>
      </c>
      <c r="H6" s="64">
        <v>43196</v>
      </c>
      <c r="I6" s="57"/>
    </row>
    <row r="7" spans="1:41" ht="15.75" x14ac:dyDescent="0.25">
      <c r="A7" s="55" t="s">
        <v>30</v>
      </c>
      <c r="B7" s="55" t="s">
        <v>33</v>
      </c>
      <c r="C7" s="55" t="s">
        <v>7</v>
      </c>
      <c r="D7" s="55" t="s">
        <v>36</v>
      </c>
      <c r="E7" s="261">
        <v>11254</v>
      </c>
      <c r="F7" s="261" t="s">
        <v>43</v>
      </c>
      <c r="G7" s="56">
        <v>35</v>
      </c>
      <c r="H7" s="64">
        <v>43107</v>
      </c>
      <c r="I7" s="57"/>
    </row>
    <row r="8" spans="1:41" ht="15.75" x14ac:dyDescent="0.25">
      <c r="A8" s="55" t="s">
        <v>30</v>
      </c>
      <c r="B8" s="55" t="s">
        <v>33</v>
      </c>
      <c r="C8" s="55" t="s">
        <v>7</v>
      </c>
      <c r="D8" s="55" t="s">
        <v>36</v>
      </c>
      <c r="E8" s="261">
        <v>11255.147279999999</v>
      </c>
      <c r="F8" s="261" t="s">
        <v>55</v>
      </c>
      <c r="G8" s="56">
        <v>29</v>
      </c>
      <c r="H8" s="64">
        <v>43225</v>
      </c>
      <c r="I8" s="57"/>
      <c r="K8" s="45" t="s">
        <v>715</v>
      </c>
      <c r="L8" s="20" t="s">
        <v>7</v>
      </c>
      <c r="M8" s="20" t="s">
        <v>8</v>
      </c>
      <c r="N8" s="20" t="s">
        <v>412</v>
      </c>
      <c r="O8" s="20" t="s">
        <v>10</v>
      </c>
      <c r="P8" s="20" t="s">
        <v>12</v>
      </c>
      <c r="Q8" s="20" t="s">
        <v>425</v>
      </c>
      <c r="R8" s="20" t="s">
        <v>426</v>
      </c>
      <c r="S8" s="20" t="s">
        <v>16</v>
      </c>
      <c r="T8" s="20" t="s">
        <v>429</v>
      </c>
      <c r="U8" s="20" t="s">
        <v>439</v>
      </c>
      <c r="V8" s="20" t="s">
        <v>26</v>
      </c>
      <c r="W8" s="20" t="s">
        <v>442</v>
      </c>
      <c r="X8" s="20" t="s">
        <v>444</v>
      </c>
      <c r="Y8" s="20" t="s">
        <v>445</v>
      </c>
      <c r="Z8" s="20" t="s">
        <v>31</v>
      </c>
      <c r="AA8" s="20" t="s">
        <v>32</v>
      </c>
      <c r="AB8" s="20" t="s">
        <v>34</v>
      </c>
      <c r="AC8" s="20" t="s">
        <v>451</v>
      </c>
      <c r="AD8" s="20" t="s">
        <v>37</v>
      </c>
      <c r="AE8" s="20" t="s">
        <v>455</v>
      </c>
      <c r="AF8" s="20" t="s">
        <v>39</v>
      </c>
      <c r="AG8" s="20" t="s">
        <v>40</v>
      </c>
      <c r="AH8" s="20" t="s">
        <v>41</v>
      </c>
      <c r="AI8" s="20" t="s">
        <v>42</v>
      </c>
      <c r="AJ8" s="20" t="s">
        <v>44</v>
      </c>
      <c r="AK8" s="20" t="s">
        <v>45</v>
      </c>
      <c r="AL8" s="20" t="s">
        <v>46</v>
      </c>
      <c r="AM8" s="20" t="s">
        <v>47</v>
      </c>
      <c r="AN8" s="20" t="s">
        <v>48</v>
      </c>
      <c r="AO8" s="20" t="s">
        <v>49</v>
      </c>
    </row>
    <row r="9" spans="1:41" ht="15.75" x14ac:dyDescent="0.25">
      <c r="A9" s="55" t="s">
        <v>30</v>
      </c>
      <c r="B9" s="55" t="s">
        <v>33</v>
      </c>
      <c r="C9" s="55" t="s">
        <v>7</v>
      </c>
      <c r="D9" s="55" t="s">
        <v>36</v>
      </c>
      <c r="E9" s="261">
        <v>11256</v>
      </c>
      <c r="F9" s="261" t="s">
        <v>55</v>
      </c>
      <c r="G9" s="56">
        <v>25</v>
      </c>
      <c r="H9" s="64">
        <v>43286</v>
      </c>
      <c r="I9" s="57"/>
      <c r="K9" s="46" t="s">
        <v>30</v>
      </c>
      <c r="L9" s="72">
        <v>6.1</v>
      </c>
      <c r="M9" s="72">
        <v>6.4</v>
      </c>
      <c r="N9" s="72">
        <v>5.2</v>
      </c>
      <c r="O9" s="72">
        <v>6.7</v>
      </c>
      <c r="P9" s="72">
        <v>5.5</v>
      </c>
      <c r="Q9" s="72">
        <v>5.9</v>
      </c>
      <c r="R9" s="72">
        <v>5.5</v>
      </c>
      <c r="S9" s="72">
        <v>6.2</v>
      </c>
      <c r="T9" s="72">
        <v>7</v>
      </c>
      <c r="U9" s="72">
        <v>6.2</v>
      </c>
      <c r="V9" s="72">
        <v>5.0999999999999996</v>
      </c>
      <c r="W9" s="72">
        <v>5.7</v>
      </c>
      <c r="X9" s="72">
        <v>7.1</v>
      </c>
      <c r="Y9" s="72">
        <v>6.6</v>
      </c>
      <c r="Z9" s="72">
        <v>6.3</v>
      </c>
      <c r="AA9" s="72">
        <v>7</v>
      </c>
      <c r="AB9" s="72">
        <v>5.8</v>
      </c>
      <c r="AC9" s="72">
        <v>6.2</v>
      </c>
      <c r="AD9" s="72">
        <v>6.8</v>
      </c>
      <c r="AE9" s="72">
        <v>6.1</v>
      </c>
      <c r="AF9" s="72">
        <v>6.1</v>
      </c>
      <c r="AG9" s="72">
        <v>5.9</v>
      </c>
      <c r="AH9" s="72">
        <v>6.3</v>
      </c>
      <c r="AI9" s="72">
        <v>6.5</v>
      </c>
      <c r="AJ9" s="72">
        <v>6.4</v>
      </c>
      <c r="AK9" s="72">
        <v>7.1</v>
      </c>
      <c r="AL9" s="72">
        <v>7.1</v>
      </c>
      <c r="AM9" s="72">
        <v>6.1</v>
      </c>
      <c r="AN9" s="72">
        <v>6.2</v>
      </c>
      <c r="AO9" s="82">
        <v>6</v>
      </c>
    </row>
    <row r="10" spans="1:41" ht="15.75" x14ac:dyDescent="0.25">
      <c r="A10" s="55" t="s">
        <v>30</v>
      </c>
      <c r="B10" s="55" t="s">
        <v>33</v>
      </c>
      <c r="C10" s="55" t="s">
        <v>7</v>
      </c>
      <c r="D10" s="55" t="s">
        <v>36</v>
      </c>
      <c r="E10" s="261">
        <v>11257</v>
      </c>
      <c r="F10" s="261" t="s">
        <v>55</v>
      </c>
      <c r="G10" s="56">
        <v>35</v>
      </c>
      <c r="H10" s="64">
        <v>43195</v>
      </c>
      <c r="I10" s="57"/>
      <c r="K10" s="50" t="s">
        <v>54</v>
      </c>
      <c r="L10" s="75">
        <v>5.4</v>
      </c>
      <c r="M10" s="75">
        <v>6.6</v>
      </c>
      <c r="N10" s="75">
        <v>6.1</v>
      </c>
      <c r="O10" s="75">
        <v>5.9</v>
      </c>
      <c r="P10" s="75">
        <v>5.2</v>
      </c>
      <c r="Q10" s="75">
        <v>5.9</v>
      </c>
      <c r="R10" s="75">
        <v>6</v>
      </c>
      <c r="S10" s="75">
        <v>5.8</v>
      </c>
      <c r="T10" s="75"/>
      <c r="U10" s="75">
        <v>6.5</v>
      </c>
      <c r="V10" s="75">
        <v>5.0999999999999996</v>
      </c>
      <c r="W10" s="75">
        <v>5.9</v>
      </c>
      <c r="X10" s="75">
        <v>6.8</v>
      </c>
      <c r="Y10" s="75">
        <v>7.5</v>
      </c>
      <c r="Z10" s="75"/>
      <c r="AA10" s="75">
        <v>7</v>
      </c>
      <c r="AB10" s="75">
        <v>4.8</v>
      </c>
      <c r="AC10" s="75">
        <v>5</v>
      </c>
      <c r="AD10" s="75">
        <v>6.9</v>
      </c>
      <c r="AE10" s="75">
        <v>6.2</v>
      </c>
      <c r="AF10" s="75">
        <v>6</v>
      </c>
      <c r="AG10" s="75">
        <v>5.7</v>
      </c>
      <c r="AH10" s="75">
        <v>6.7</v>
      </c>
      <c r="AI10" s="75">
        <v>6.5</v>
      </c>
      <c r="AJ10" s="75">
        <v>7.1</v>
      </c>
      <c r="AK10" s="75">
        <v>7.3</v>
      </c>
      <c r="AL10" s="75">
        <v>6.9</v>
      </c>
      <c r="AM10" s="75">
        <v>5.3</v>
      </c>
      <c r="AN10" s="75">
        <v>6.7</v>
      </c>
      <c r="AO10" s="75">
        <v>6.5</v>
      </c>
    </row>
    <row r="11" spans="1:41" ht="15.75" x14ac:dyDescent="0.25">
      <c r="A11" s="55" t="s">
        <v>30</v>
      </c>
      <c r="B11" s="55" t="s">
        <v>33</v>
      </c>
      <c r="C11" s="55" t="s">
        <v>7</v>
      </c>
      <c r="D11" s="55" t="s">
        <v>36</v>
      </c>
      <c r="E11" s="261">
        <v>15017</v>
      </c>
      <c r="F11" s="261" t="s">
        <v>55</v>
      </c>
      <c r="G11" s="56">
        <v>33</v>
      </c>
      <c r="H11" s="64">
        <v>43195</v>
      </c>
      <c r="I11" s="57"/>
    </row>
    <row r="12" spans="1:41" ht="15.75" x14ac:dyDescent="0.25">
      <c r="A12" s="55" t="s">
        <v>30</v>
      </c>
      <c r="B12" s="55" t="s">
        <v>33</v>
      </c>
      <c r="C12" s="55" t="s">
        <v>7</v>
      </c>
      <c r="D12" s="55" t="s">
        <v>36</v>
      </c>
      <c r="E12" s="261">
        <v>11249</v>
      </c>
      <c r="F12" s="261" t="s">
        <v>56</v>
      </c>
      <c r="G12" s="56">
        <v>41</v>
      </c>
      <c r="H12" s="58" t="s">
        <v>57</v>
      </c>
      <c r="I12" s="57"/>
    </row>
    <row r="13" spans="1:41" ht="15.75" x14ac:dyDescent="0.25">
      <c r="A13" s="55" t="s">
        <v>30</v>
      </c>
      <c r="B13" s="55" t="s">
        <v>33</v>
      </c>
      <c r="C13" s="55" t="s">
        <v>7</v>
      </c>
      <c r="D13" s="55" t="s">
        <v>36</v>
      </c>
      <c r="E13" s="261">
        <v>11250</v>
      </c>
      <c r="F13" s="261" t="s">
        <v>56</v>
      </c>
      <c r="G13" s="56">
        <v>41</v>
      </c>
      <c r="H13" s="64">
        <v>43196</v>
      </c>
      <c r="I13" s="57"/>
    </row>
    <row r="14" spans="1:41" ht="15.75" x14ac:dyDescent="0.25">
      <c r="A14" s="55" t="s">
        <v>30</v>
      </c>
      <c r="B14" s="55" t="s">
        <v>33</v>
      </c>
      <c r="C14" s="55" t="s">
        <v>7</v>
      </c>
      <c r="D14" s="55" t="s">
        <v>36</v>
      </c>
      <c r="E14" s="261">
        <v>11251</v>
      </c>
      <c r="F14" s="261" t="s">
        <v>56</v>
      </c>
      <c r="G14" s="56">
        <v>36</v>
      </c>
      <c r="H14" s="64">
        <v>43286</v>
      </c>
      <c r="I14" s="57"/>
    </row>
    <row r="15" spans="1:41" ht="15.75" x14ac:dyDescent="0.25">
      <c r="A15" s="59" t="s">
        <v>54</v>
      </c>
      <c r="B15" s="59" t="s">
        <v>33</v>
      </c>
      <c r="C15" s="59" t="s">
        <v>7</v>
      </c>
      <c r="D15" s="59" t="s">
        <v>36</v>
      </c>
      <c r="E15" s="262">
        <v>20763</v>
      </c>
      <c r="F15" s="262" t="s">
        <v>65</v>
      </c>
      <c r="G15" s="31">
        <v>17</v>
      </c>
      <c r="H15" s="66">
        <v>43195</v>
      </c>
      <c r="I15" s="60"/>
    </row>
    <row r="16" spans="1:41" ht="15.75" x14ac:dyDescent="0.25">
      <c r="A16" s="59" t="s">
        <v>54</v>
      </c>
      <c r="B16" s="59" t="s">
        <v>33</v>
      </c>
      <c r="C16" s="59" t="s">
        <v>7</v>
      </c>
      <c r="D16" s="59" t="s">
        <v>36</v>
      </c>
      <c r="E16" s="262">
        <v>20774</v>
      </c>
      <c r="F16" s="262" t="s">
        <v>65</v>
      </c>
      <c r="G16" s="31">
        <v>17</v>
      </c>
      <c r="H16" s="66">
        <v>43195</v>
      </c>
      <c r="I16" s="60"/>
    </row>
    <row r="17" spans="1:9" ht="15.75" x14ac:dyDescent="0.25">
      <c r="A17" s="59" t="s">
        <v>54</v>
      </c>
      <c r="B17" s="59" t="s">
        <v>33</v>
      </c>
      <c r="C17" s="59" t="s">
        <v>7</v>
      </c>
      <c r="D17" s="59" t="s">
        <v>36</v>
      </c>
      <c r="E17" s="262">
        <v>21226</v>
      </c>
      <c r="F17" s="262" t="s">
        <v>77</v>
      </c>
      <c r="G17" s="31">
        <v>12</v>
      </c>
      <c r="H17" s="66">
        <v>43195</v>
      </c>
      <c r="I17" s="60"/>
    </row>
    <row r="18" spans="1:9" ht="15.75" x14ac:dyDescent="0.25">
      <c r="A18" s="55" t="s">
        <v>30</v>
      </c>
      <c r="B18" s="55" t="s">
        <v>33</v>
      </c>
      <c r="C18" s="55" t="s">
        <v>8</v>
      </c>
      <c r="D18" s="55" t="s">
        <v>84</v>
      </c>
      <c r="E18" s="261">
        <v>11342</v>
      </c>
      <c r="F18" s="261" t="s">
        <v>85</v>
      </c>
      <c r="G18" s="35">
        <v>30</v>
      </c>
      <c r="H18" s="63" t="s">
        <v>57</v>
      </c>
      <c r="I18" s="61"/>
    </row>
    <row r="19" spans="1:9" ht="15.75" x14ac:dyDescent="0.25">
      <c r="A19" s="55" t="s">
        <v>30</v>
      </c>
      <c r="B19" s="55" t="s">
        <v>33</v>
      </c>
      <c r="C19" s="55" t="s">
        <v>8</v>
      </c>
      <c r="D19" s="55" t="s">
        <v>84</v>
      </c>
      <c r="E19" s="261">
        <v>11335</v>
      </c>
      <c r="F19" s="261" t="s">
        <v>65</v>
      </c>
      <c r="G19" s="35">
        <v>13</v>
      </c>
      <c r="H19" s="65">
        <v>43136</v>
      </c>
      <c r="I19" s="61"/>
    </row>
    <row r="20" spans="1:9" ht="15.75" x14ac:dyDescent="0.25">
      <c r="A20" s="55" t="s">
        <v>30</v>
      </c>
      <c r="B20" s="55" t="s">
        <v>33</v>
      </c>
      <c r="C20" s="55" t="s">
        <v>8</v>
      </c>
      <c r="D20" s="55" t="s">
        <v>84</v>
      </c>
      <c r="E20" s="261">
        <v>11337</v>
      </c>
      <c r="F20" s="261" t="s">
        <v>65</v>
      </c>
      <c r="G20" s="35">
        <v>16</v>
      </c>
      <c r="H20" s="65">
        <v>43105</v>
      </c>
      <c r="I20" s="61"/>
    </row>
    <row r="21" spans="1:9" ht="15.75" x14ac:dyDescent="0.25">
      <c r="A21" s="55" t="s">
        <v>30</v>
      </c>
      <c r="B21" s="55" t="s">
        <v>33</v>
      </c>
      <c r="C21" s="55" t="s">
        <v>8</v>
      </c>
      <c r="D21" s="55" t="s">
        <v>84</v>
      </c>
      <c r="E21" s="261">
        <v>11340</v>
      </c>
      <c r="F21" s="261" t="s">
        <v>65</v>
      </c>
      <c r="G21" s="35">
        <v>25</v>
      </c>
      <c r="H21" s="65">
        <v>43197</v>
      </c>
      <c r="I21" s="61"/>
    </row>
    <row r="22" spans="1:9" ht="15.75" x14ac:dyDescent="0.25">
      <c r="A22" s="55" t="s">
        <v>30</v>
      </c>
      <c r="B22" s="55" t="s">
        <v>33</v>
      </c>
      <c r="C22" s="55" t="s">
        <v>8</v>
      </c>
      <c r="D22" s="55" t="s">
        <v>84</v>
      </c>
      <c r="E22" s="261">
        <v>11341</v>
      </c>
      <c r="F22" s="261" t="s">
        <v>65</v>
      </c>
      <c r="G22" s="35">
        <v>31</v>
      </c>
      <c r="H22" s="65">
        <v>43166</v>
      </c>
      <c r="I22" s="61"/>
    </row>
    <row r="23" spans="1:9" ht="15.75" x14ac:dyDescent="0.25">
      <c r="A23" s="59" t="s">
        <v>54</v>
      </c>
      <c r="B23" s="59" t="s">
        <v>33</v>
      </c>
      <c r="C23" s="59" t="s">
        <v>8</v>
      </c>
      <c r="D23" s="59" t="s">
        <v>84</v>
      </c>
      <c r="E23" s="262">
        <v>20822.213540000001</v>
      </c>
      <c r="F23" s="262" t="s">
        <v>91</v>
      </c>
      <c r="G23" s="31">
        <v>16</v>
      </c>
      <c r="H23" s="66">
        <v>43257</v>
      </c>
      <c r="I23" s="60"/>
    </row>
    <row r="24" spans="1:9" ht="15.75" x14ac:dyDescent="0.25">
      <c r="A24" s="59" t="s">
        <v>54</v>
      </c>
      <c r="B24" s="59" t="s">
        <v>33</v>
      </c>
      <c r="C24" s="59" t="s">
        <v>8</v>
      </c>
      <c r="D24" s="59" t="s">
        <v>84</v>
      </c>
      <c r="E24" s="262">
        <v>20842</v>
      </c>
      <c r="F24" s="262" t="s">
        <v>91</v>
      </c>
      <c r="G24" s="31">
        <v>22</v>
      </c>
      <c r="H24" s="66">
        <v>43257</v>
      </c>
      <c r="I24" s="60"/>
    </row>
    <row r="25" spans="1:9" ht="15.75" x14ac:dyDescent="0.25">
      <c r="A25" s="55" t="s">
        <v>30</v>
      </c>
      <c r="B25" s="55" t="s">
        <v>33</v>
      </c>
      <c r="C25" s="55" t="s">
        <v>9</v>
      </c>
      <c r="D25" s="55" t="s">
        <v>93</v>
      </c>
      <c r="E25" s="261">
        <v>11462</v>
      </c>
      <c r="F25" s="261" t="s">
        <v>94</v>
      </c>
      <c r="G25" s="56">
        <v>27</v>
      </c>
      <c r="H25" s="64">
        <v>43285</v>
      </c>
      <c r="I25" s="57"/>
    </row>
    <row r="26" spans="1:9" ht="15.75" x14ac:dyDescent="0.25">
      <c r="A26" s="55" t="s">
        <v>30</v>
      </c>
      <c r="B26" s="55" t="s">
        <v>33</v>
      </c>
      <c r="C26" s="55" t="s">
        <v>9</v>
      </c>
      <c r="D26" s="55" t="s">
        <v>93</v>
      </c>
      <c r="E26" s="261">
        <v>11463</v>
      </c>
      <c r="F26" s="261" t="s">
        <v>94</v>
      </c>
      <c r="G26" s="56">
        <v>15</v>
      </c>
      <c r="H26" s="64">
        <v>43316</v>
      </c>
      <c r="I26" s="57"/>
    </row>
    <row r="27" spans="1:9" ht="15.75" x14ac:dyDescent="0.25">
      <c r="A27" s="55" t="s">
        <v>30</v>
      </c>
      <c r="B27" s="55" t="s">
        <v>33</v>
      </c>
      <c r="C27" s="55" t="s">
        <v>9</v>
      </c>
      <c r="D27" s="55" t="s">
        <v>93</v>
      </c>
      <c r="E27" s="261">
        <v>11467</v>
      </c>
      <c r="F27" s="261" t="s">
        <v>95</v>
      </c>
      <c r="G27" s="56">
        <v>21</v>
      </c>
      <c r="H27" s="64">
        <v>43317</v>
      </c>
      <c r="I27" s="57"/>
    </row>
    <row r="28" spans="1:9" ht="15.75" x14ac:dyDescent="0.25">
      <c r="A28" s="55" t="s">
        <v>30</v>
      </c>
      <c r="B28" s="55" t="s">
        <v>33</v>
      </c>
      <c r="C28" s="55" t="s">
        <v>9</v>
      </c>
      <c r="D28" s="55" t="s">
        <v>93</v>
      </c>
      <c r="E28" s="261">
        <v>11468</v>
      </c>
      <c r="F28" s="261" t="s">
        <v>95</v>
      </c>
      <c r="G28" s="56">
        <v>34</v>
      </c>
      <c r="H28" s="64">
        <v>43225</v>
      </c>
      <c r="I28" s="57"/>
    </row>
    <row r="29" spans="1:9" ht="15.75" x14ac:dyDescent="0.25">
      <c r="A29" s="55" t="s">
        <v>30</v>
      </c>
      <c r="B29" s="55" t="s">
        <v>33</v>
      </c>
      <c r="C29" s="55" t="s">
        <v>9</v>
      </c>
      <c r="D29" s="55" t="s">
        <v>93</v>
      </c>
      <c r="E29" s="261">
        <v>11465</v>
      </c>
      <c r="F29" s="261" t="s">
        <v>98</v>
      </c>
      <c r="G29" s="56">
        <v>30</v>
      </c>
      <c r="H29" s="64">
        <v>43164</v>
      </c>
      <c r="I29" s="57"/>
    </row>
    <row r="30" spans="1:9" ht="15.75" x14ac:dyDescent="0.25">
      <c r="A30" s="55" t="s">
        <v>30</v>
      </c>
      <c r="B30" s="55" t="s">
        <v>33</v>
      </c>
      <c r="C30" s="55" t="s">
        <v>9</v>
      </c>
      <c r="D30" s="55" t="s">
        <v>93</v>
      </c>
      <c r="E30" s="261">
        <v>11466</v>
      </c>
      <c r="F30" s="261" t="s">
        <v>98</v>
      </c>
      <c r="G30" s="56">
        <v>27</v>
      </c>
      <c r="H30" s="64">
        <v>43164</v>
      </c>
      <c r="I30" s="57"/>
    </row>
    <row r="31" spans="1:9" ht="15.75" x14ac:dyDescent="0.25">
      <c r="A31" s="59" t="s">
        <v>54</v>
      </c>
      <c r="B31" s="59" t="s">
        <v>33</v>
      </c>
      <c r="C31" s="59" t="s">
        <v>9</v>
      </c>
      <c r="D31" s="59" t="s">
        <v>93</v>
      </c>
      <c r="E31" s="262">
        <v>20894</v>
      </c>
      <c r="F31" s="262" t="s">
        <v>99</v>
      </c>
      <c r="G31" s="31">
        <v>9</v>
      </c>
      <c r="H31" s="66">
        <v>43165</v>
      </c>
      <c r="I31" s="60"/>
    </row>
    <row r="32" spans="1:9" ht="15.75" x14ac:dyDescent="0.25">
      <c r="A32" s="59" t="s">
        <v>54</v>
      </c>
      <c r="B32" s="59" t="s">
        <v>33</v>
      </c>
      <c r="C32" s="59" t="s">
        <v>9</v>
      </c>
      <c r="D32" s="59" t="s">
        <v>93</v>
      </c>
      <c r="E32" s="262">
        <v>20901</v>
      </c>
      <c r="F32" s="262" t="s">
        <v>99</v>
      </c>
      <c r="G32" s="31">
        <v>11</v>
      </c>
      <c r="H32" s="62" t="s">
        <v>57</v>
      </c>
      <c r="I32" s="60"/>
    </row>
    <row r="33" spans="1:41" ht="15.75" x14ac:dyDescent="0.25">
      <c r="A33" s="55" t="s">
        <v>30</v>
      </c>
      <c r="B33" s="55" t="s">
        <v>33</v>
      </c>
      <c r="C33" s="55" t="s">
        <v>10</v>
      </c>
      <c r="D33" s="55" t="s">
        <v>113</v>
      </c>
      <c r="E33" s="261">
        <v>11316</v>
      </c>
      <c r="F33" s="261" t="s">
        <v>115</v>
      </c>
      <c r="G33" s="56">
        <v>36</v>
      </c>
      <c r="H33" s="64">
        <v>43106</v>
      </c>
      <c r="I33" s="57"/>
    </row>
    <row r="34" spans="1:41" ht="15.75" x14ac:dyDescent="0.25">
      <c r="A34" s="55" t="s">
        <v>30</v>
      </c>
      <c r="B34" s="55" t="s">
        <v>33</v>
      </c>
      <c r="C34" s="55" t="s">
        <v>10</v>
      </c>
      <c r="D34" s="55" t="s">
        <v>113</v>
      </c>
      <c r="E34" s="261">
        <v>11318</v>
      </c>
      <c r="F34" s="261" t="s">
        <v>115</v>
      </c>
      <c r="G34" s="56">
        <v>33</v>
      </c>
      <c r="H34" s="64">
        <v>43318</v>
      </c>
      <c r="I34" s="57"/>
    </row>
    <row r="35" spans="1:41" ht="15.75" x14ac:dyDescent="0.25">
      <c r="A35" s="55" t="s">
        <v>30</v>
      </c>
      <c r="B35" s="55" t="s">
        <v>33</v>
      </c>
      <c r="C35" s="55" t="s">
        <v>10</v>
      </c>
      <c r="D35" s="55" t="s">
        <v>113</v>
      </c>
      <c r="E35" s="261">
        <v>11330</v>
      </c>
      <c r="F35" s="261" t="s">
        <v>115</v>
      </c>
      <c r="G35" s="56">
        <v>34</v>
      </c>
      <c r="H35" s="64">
        <v>43137</v>
      </c>
      <c r="I35" s="57"/>
    </row>
    <row r="36" spans="1:41" ht="15.75" x14ac:dyDescent="0.25">
      <c r="A36" s="55" t="s">
        <v>30</v>
      </c>
      <c r="B36" s="55" t="s">
        <v>33</v>
      </c>
      <c r="C36" s="55" t="s">
        <v>10</v>
      </c>
      <c r="D36" s="55" t="s">
        <v>113</v>
      </c>
      <c r="E36" s="261">
        <v>11333</v>
      </c>
      <c r="F36" s="261" t="s">
        <v>115</v>
      </c>
      <c r="G36" s="56">
        <v>32</v>
      </c>
      <c r="H36" s="64">
        <v>43196</v>
      </c>
      <c r="I36" s="57"/>
    </row>
    <row r="37" spans="1:41" ht="15.75" x14ac:dyDescent="0.25">
      <c r="A37" s="55" t="s">
        <v>30</v>
      </c>
      <c r="B37" s="55" t="s">
        <v>33</v>
      </c>
      <c r="C37" s="55" t="s">
        <v>10</v>
      </c>
      <c r="D37" s="55" t="s">
        <v>113</v>
      </c>
      <c r="E37" s="261">
        <v>11332</v>
      </c>
      <c r="F37" s="261" t="s">
        <v>120</v>
      </c>
      <c r="G37" s="56">
        <v>34</v>
      </c>
      <c r="H37" s="64">
        <v>43318</v>
      </c>
      <c r="I37" s="57"/>
    </row>
    <row r="38" spans="1:41" ht="15.75" x14ac:dyDescent="0.25">
      <c r="A38" s="55" t="s">
        <v>30</v>
      </c>
      <c r="B38" s="20" t="s">
        <v>33</v>
      </c>
      <c r="C38" s="20" t="s">
        <v>10</v>
      </c>
      <c r="D38" s="55" t="s">
        <v>113</v>
      </c>
      <c r="E38" s="261">
        <v>11313</v>
      </c>
      <c r="F38" s="261" t="s">
        <v>124</v>
      </c>
      <c r="G38" s="56">
        <v>38</v>
      </c>
      <c r="H38" s="58" t="s">
        <v>125</v>
      </c>
      <c r="I38" s="57"/>
    </row>
    <row r="39" spans="1:41" ht="15.75" x14ac:dyDescent="0.25">
      <c r="A39" s="55" t="s">
        <v>30</v>
      </c>
      <c r="B39" s="55" t="s">
        <v>33</v>
      </c>
      <c r="C39" s="55" t="s">
        <v>10</v>
      </c>
      <c r="D39" s="55" t="s">
        <v>113</v>
      </c>
      <c r="E39" s="261">
        <v>11315</v>
      </c>
      <c r="F39" s="261" t="s">
        <v>124</v>
      </c>
      <c r="G39" s="56">
        <v>35</v>
      </c>
      <c r="H39" s="64">
        <v>43166</v>
      </c>
      <c r="I39" s="57"/>
    </row>
    <row r="40" spans="1:41" ht="15.75" x14ac:dyDescent="0.25">
      <c r="A40" s="55" t="s">
        <v>30</v>
      </c>
      <c r="B40" s="55" t="s">
        <v>33</v>
      </c>
      <c r="C40" s="55" t="s">
        <v>10</v>
      </c>
      <c r="D40" s="55" t="s">
        <v>113</v>
      </c>
      <c r="E40" s="261">
        <v>11319</v>
      </c>
      <c r="F40" s="261" t="s">
        <v>124</v>
      </c>
      <c r="G40" s="56">
        <v>41</v>
      </c>
      <c r="H40" s="64">
        <v>43318</v>
      </c>
      <c r="I40" s="57"/>
    </row>
    <row r="41" spans="1:41" ht="15.75" x14ac:dyDescent="0.25">
      <c r="A41" s="55" t="s">
        <v>30</v>
      </c>
      <c r="B41" s="55" t="s">
        <v>33</v>
      </c>
      <c r="C41" s="55" t="s">
        <v>10</v>
      </c>
      <c r="D41" s="55" t="s">
        <v>113</v>
      </c>
      <c r="E41" s="261">
        <v>11320</v>
      </c>
      <c r="F41" s="261" t="s">
        <v>124</v>
      </c>
      <c r="G41" s="56">
        <v>30</v>
      </c>
      <c r="H41" s="64">
        <v>43138</v>
      </c>
      <c r="I41" s="57"/>
    </row>
    <row r="42" spans="1:41" ht="15.75" x14ac:dyDescent="0.25">
      <c r="A42" s="59" t="s">
        <v>54</v>
      </c>
      <c r="B42" s="59" t="s">
        <v>33</v>
      </c>
      <c r="C42" s="59" t="s">
        <v>10</v>
      </c>
      <c r="D42" s="59" t="s">
        <v>113</v>
      </c>
      <c r="E42" s="262">
        <v>20770</v>
      </c>
      <c r="F42" s="262" t="s">
        <v>128</v>
      </c>
      <c r="G42" s="31">
        <v>17</v>
      </c>
      <c r="H42" s="66">
        <v>43348</v>
      </c>
      <c r="I42" s="60"/>
    </row>
    <row r="43" spans="1:41" ht="15.75" x14ac:dyDescent="0.25">
      <c r="A43" s="59" t="s">
        <v>54</v>
      </c>
      <c r="B43" s="59" t="s">
        <v>33</v>
      </c>
      <c r="C43" s="59" t="s">
        <v>10</v>
      </c>
      <c r="D43" s="59" t="s">
        <v>113</v>
      </c>
      <c r="E43" s="262">
        <v>20816</v>
      </c>
      <c r="F43" s="262" t="s">
        <v>128</v>
      </c>
      <c r="G43" s="31">
        <v>17</v>
      </c>
      <c r="H43" s="62" t="s">
        <v>57</v>
      </c>
      <c r="I43" s="60"/>
    </row>
    <row r="44" spans="1:41" ht="15.75" x14ac:dyDescent="0.25">
      <c r="A44" s="59" t="s">
        <v>54</v>
      </c>
      <c r="B44" s="59" t="s">
        <v>33</v>
      </c>
      <c r="C44" s="59" t="s">
        <v>10</v>
      </c>
      <c r="D44" s="59" t="s">
        <v>113</v>
      </c>
      <c r="E44" s="262">
        <v>21230</v>
      </c>
      <c r="F44" s="262" t="s">
        <v>128</v>
      </c>
      <c r="G44" s="31">
        <v>14</v>
      </c>
      <c r="H44" s="66">
        <v>43286</v>
      </c>
      <c r="I44" s="60"/>
    </row>
    <row r="45" spans="1:41" ht="15.75" x14ac:dyDescent="0.25">
      <c r="A45" s="55" t="s">
        <v>30</v>
      </c>
      <c r="B45" s="55" t="s">
        <v>33</v>
      </c>
      <c r="C45" s="55" t="s">
        <v>12</v>
      </c>
      <c r="D45" s="55" t="s">
        <v>135</v>
      </c>
      <c r="E45" s="261">
        <v>11280</v>
      </c>
      <c r="F45" s="261" t="s">
        <v>136</v>
      </c>
      <c r="G45" s="56">
        <v>34</v>
      </c>
      <c r="H45" s="64">
        <v>43317</v>
      </c>
      <c r="I45" s="57"/>
      <c r="K45" s="45" t="s">
        <v>718</v>
      </c>
      <c r="L45" s="20" t="s">
        <v>7</v>
      </c>
      <c r="M45" s="20" t="s">
        <v>8</v>
      </c>
      <c r="N45" s="20" t="s">
        <v>412</v>
      </c>
      <c r="O45" s="20" t="s">
        <v>10</v>
      </c>
      <c r="P45" s="20" t="s">
        <v>12</v>
      </c>
      <c r="Q45" s="20" t="s">
        <v>425</v>
      </c>
      <c r="R45" s="20" t="s">
        <v>426</v>
      </c>
      <c r="S45" s="20" t="s">
        <v>16</v>
      </c>
      <c r="T45" s="20" t="s">
        <v>429</v>
      </c>
      <c r="U45" s="20" t="s">
        <v>439</v>
      </c>
      <c r="V45" s="20" t="s">
        <v>26</v>
      </c>
      <c r="W45" s="20" t="s">
        <v>442</v>
      </c>
      <c r="X45" s="20" t="s">
        <v>444</v>
      </c>
      <c r="Y45" s="20" t="s">
        <v>445</v>
      </c>
      <c r="Z45" s="20" t="s">
        <v>31</v>
      </c>
      <c r="AA45" s="20" t="s">
        <v>32</v>
      </c>
      <c r="AB45" s="20" t="s">
        <v>34</v>
      </c>
      <c r="AC45" s="20" t="s">
        <v>451</v>
      </c>
      <c r="AD45" s="20" t="s">
        <v>37</v>
      </c>
      <c r="AE45" s="20" t="s">
        <v>455</v>
      </c>
      <c r="AF45" s="20" t="s">
        <v>39</v>
      </c>
      <c r="AG45" s="20" t="s">
        <v>40</v>
      </c>
      <c r="AH45" s="20" t="s">
        <v>41</v>
      </c>
      <c r="AI45" s="20" t="s">
        <v>42</v>
      </c>
      <c r="AJ45" s="20" t="s">
        <v>44</v>
      </c>
      <c r="AK45" s="20" t="s">
        <v>45</v>
      </c>
      <c r="AL45" s="20" t="s">
        <v>46</v>
      </c>
      <c r="AM45" s="20" t="s">
        <v>47</v>
      </c>
      <c r="AN45" s="20" t="s">
        <v>48</v>
      </c>
      <c r="AO45" s="20" t="s">
        <v>49</v>
      </c>
    </row>
    <row r="46" spans="1:41" ht="15.75" x14ac:dyDescent="0.25">
      <c r="A46" s="55" t="s">
        <v>30</v>
      </c>
      <c r="B46" s="55" t="s">
        <v>33</v>
      </c>
      <c r="C46" s="55" t="s">
        <v>12</v>
      </c>
      <c r="D46" s="55" t="s">
        <v>135</v>
      </c>
      <c r="E46" s="261">
        <v>11282</v>
      </c>
      <c r="F46" s="261" t="s">
        <v>136</v>
      </c>
      <c r="G46" s="56">
        <v>32</v>
      </c>
      <c r="H46" s="64">
        <v>43257</v>
      </c>
      <c r="I46" s="57"/>
      <c r="K46" s="46" t="s">
        <v>30</v>
      </c>
      <c r="L46" s="40">
        <v>41</v>
      </c>
      <c r="M46" s="40">
        <v>44</v>
      </c>
      <c r="N46" s="40">
        <v>60</v>
      </c>
      <c r="O46" s="40">
        <v>48</v>
      </c>
      <c r="P46" s="40">
        <v>59</v>
      </c>
      <c r="Q46" s="40">
        <v>47</v>
      </c>
      <c r="R46" s="40">
        <v>44</v>
      </c>
      <c r="S46" s="40">
        <v>43</v>
      </c>
      <c r="T46" s="40">
        <v>42</v>
      </c>
      <c r="U46" s="40">
        <v>44</v>
      </c>
      <c r="V46" s="40">
        <v>53</v>
      </c>
      <c r="W46" s="40">
        <v>58</v>
      </c>
      <c r="X46" s="40">
        <v>35</v>
      </c>
      <c r="Y46" s="40">
        <v>37</v>
      </c>
      <c r="Z46" s="40">
        <v>43</v>
      </c>
      <c r="AA46" s="40">
        <v>45</v>
      </c>
      <c r="AB46" s="40">
        <v>57</v>
      </c>
      <c r="AC46" s="40">
        <v>39</v>
      </c>
      <c r="AD46" s="40">
        <v>51</v>
      </c>
      <c r="AE46" s="40">
        <v>52</v>
      </c>
      <c r="AF46" s="40">
        <v>35</v>
      </c>
      <c r="AG46" s="40">
        <v>38</v>
      </c>
      <c r="AH46" s="40">
        <v>38</v>
      </c>
      <c r="AI46" s="40">
        <v>27</v>
      </c>
      <c r="AJ46" s="40">
        <v>57</v>
      </c>
      <c r="AK46" s="40">
        <v>33</v>
      </c>
      <c r="AL46" s="40">
        <v>47</v>
      </c>
      <c r="AM46" s="40">
        <v>52</v>
      </c>
      <c r="AN46" s="40">
        <v>51</v>
      </c>
      <c r="AO46" s="40">
        <v>41</v>
      </c>
    </row>
    <row r="47" spans="1:41" ht="15.75" x14ac:dyDescent="0.25">
      <c r="A47" s="55" t="s">
        <v>30</v>
      </c>
      <c r="B47" s="55" t="s">
        <v>33</v>
      </c>
      <c r="C47" s="55" t="s">
        <v>12</v>
      </c>
      <c r="D47" s="55" t="s">
        <v>135</v>
      </c>
      <c r="E47" s="261">
        <v>11283</v>
      </c>
      <c r="F47" s="261" t="s">
        <v>136</v>
      </c>
      <c r="G47" s="56">
        <v>23</v>
      </c>
      <c r="H47" s="58" t="s">
        <v>57</v>
      </c>
      <c r="I47" s="57"/>
      <c r="K47" s="50" t="s">
        <v>54</v>
      </c>
      <c r="L47" s="41">
        <v>43</v>
      </c>
      <c r="M47" s="41">
        <v>54</v>
      </c>
      <c r="N47" s="41">
        <v>66</v>
      </c>
      <c r="O47" s="41">
        <v>46</v>
      </c>
      <c r="P47" s="41">
        <v>58</v>
      </c>
      <c r="Q47" s="41">
        <v>47</v>
      </c>
      <c r="R47" s="41">
        <v>49</v>
      </c>
      <c r="S47" s="41">
        <v>47</v>
      </c>
      <c r="T47" s="41"/>
      <c r="U47" s="41">
        <v>53</v>
      </c>
      <c r="V47" s="41">
        <v>55</v>
      </c>
      <c r="W47" s="41">
        <v>54</v>
      </c>
      <c r="X47" s="41">
        <v>37</v>
      </c>
      <c r="Y47" s="41">
        <v>45</v>
      </c>
      <c r="Z47" s="41"/>
      <c r="AA47" s="41">
        <v>48</v>
      </c>
      <c r="AB47" s="41">
        <v>62</v>
      </c>
      <c r="AC47" s="41">
        <v>60</v>
      </c>
      <c r="AD47" s="41">
        <v>51</v>
      </c>
      <c r="AE47" s="41">
        <v>66</v>
      </c>
      <c r="AF47" s="41">
        <v>31</v>
      </c>
      <c r="AG47" s="41">
        <v>44</v>
      </c>
      <c r="AH47" s="41">
        <v>37</v>
      </c>
      <c r="AI47" s="41">
        <v>23</v>
      </c>
      <c r="AJ47" s="41">
        <v>61</v>
      </c>
      <c r="AK47" s="41">
        <v>37</v>
      </c>
      <c r="AL47" s="41">
        <v>66</v>
      </c>
      <c r="AM47" s="41">
        <v>50</v>
      </c>
      <c r="AN47" s="41">
        <v>52</v>
      </c>
      <c r="AO47" s="41">
        <v>42</v>
      </c>
    </row>
    <row r="48" spans="1:41" ht="15.75" x14ac:dyDescent="0.25">
      <c r="A48" s="55" t="s">
        <v>30</v>
      </c>
      <c r="B48" s="55" t="s">
        <v>33</v>
      </c>
      <c r="C48" s="55" t="s">
        <v>12</v>
      </c>
      <c r="D48" s="55" t="s">
        <v>135</v>
      </c>
      <c r="E48" s="261">
        <v>11284</v>
      </c>
      <c r="F48" s="261" t="s">
        <v>136</v>
      </c>
      <c r="G48" s="56">
        <v>20</v>
      </c>
      <c r="H48" s="64">
        <v>43137</v>
      </c>
      <c r="I48" s="57"/>
    </row>
    <row r="49" spans="1:9" ht="15.75" x14ac:dyDescent="0.25">
      <c r="A49" s="55" t="s">
        <v>30</v>
      </c>
      <c r="B49" s="55" t="s">
        <v>33</v>
      </c>
      <c r="C49" s="55" t="s">
        <v>12</v>
      </c>
      <c r="D49" s="55" t="s">
        <v>135</v>
      </c>
      <c r="E49" s="261">
        <v>11285</v>
      </c>
      <c r="F49" s="261" t="s">
        <v>142</v>
      </c>
      <c r="G49" s="56">
        <v>33</v>
      </c>
      <c r="H49" s="64">
        <v>43285</v>
      </c>
      <c r="I49" s="57"/>
    </row>
    <row r="50" spans="1:9" ht="15.75" x14ac:dyDescent="0.25">
      <c r="A50" s="55" t="s">
        <v>30</v>
      </c>
      <c r="B50" s="55" t="s">
        <v>33</v>
      </c>
      <c r="C50" s="55" t="s">
        <v>12</v>
      </c>
      <c r="D50" s="55" t="s">
        <v>135</v>
      </c>
      <c r="E50" s="261">
        <v>11286</v>
      </c>
      <c r="F50" s="261" t="s">
        <v>142</v>
      </c>
      <c r="G50" s="56">
        <v>26</v>
      </c>
      <c r="H50" s="64">
        <v>43225</v>
      </c>
      <c r="I50" s="57"/>
    </row>
    <row r="51" spans="1:9" ht="15.75" x14ac:dyDescent="0.25">
      <c r="A51" s="55" t="s">
        <v>30</v>
      </c>
      <c r="B51" s="55" t="s">
        <v>33</v>
      </c>
      <c r="C51" s="55" t="s">
        <v>12</v>
      </c>
      <c r="D51" s="55" t="s">
        <v>135</v>
      </c>
      <c r="E51" s="261">
        <v>11287</v>
      </c>
      <c r="F51" s="261" t="s">
        <v>142</v>
      </c>
      <c r="G51" s="56">
        <v>30</v>
      </c>
      <c r="H51" s="64">
        <v>43136</v>
      </c>
      <c r="I51" s="57"/>
    </row>
    <row r="52" spans="1:9" ht="15.75" x14ac:dyDescent="0.25">
      <c r="A52" s="55" t="s">
        <v>30</v>
      </c>
      <c r="B52" s="55" t="s">
        <v>33</v>
      </c>
      <c r="C52" s="55" t="s">
        <v>12</v>
      </c>
      <c r="D52" s="55" t="s">
        <v>135</v>
      </c>
      <c r="E52" s="261">
        <v>11289</v>
      </c>
      <c r="F52" s="261" t="s">
        <v>142</v>
      </c>
      <c r="G52" s="56">
        <v>36</v>
      </c>
      <c r="H52" s="64">
        <v>43136</v>
      </c>
      <c r="I52" s="57"/>
    </row>
    <row r="53" spans="1:9" ht="15.75" x14ac:dyDescent="0.25">
      <c r="A53" s="55" t="s">
        <v>30</v>
      </c>
      <c r="B53" s="55" t="s">
        <v>33</v>
      </c>
      <c r="C53" s="55" t="s">
        <v>12</v>
      </c>
      <c r="D53" s="55" t="s">
        <v>135</v>
      </c>
      <c r="E53" s="261">
        <v>11290</v>
      </c>
      <c r="F53" s="261" t="s">
        <v>142</v>
      </c>
      <c r="G53" s="56">
        <v>31</v>
      </c>
      <c r="H53" s="64">
        <v>43105</v>
      </c>
      <c r="I53" s="57"/>
    </row>
    <row r="54" spans="1:9" ht="15.75" x14ac:dyDescent="0.25">
      <c r="A54" s="59" t="s">
        <v>54</v>
      </c>
      <c r="B54" s="59" t="s">
        <v>33</v>
      </c>
      <c r="C54" s="59" t="s">
        <v>12</v>
      </c>
      <c r="D54" s="59" t="s">
        <v>135</v>
      </c>
      <c r="E54" s="262">
        <v>20760</v>
      </c>
      <c r="F54" s="262" t="s">
        <v>144</v>
      </c>
      <c r="G54" s="31">
        <v>16</v>
      </c>
      <c r="H54" s="66">
        <v>43105</v>
      </c>
      <c r="I54" s="60"/>
    </row>
    <row r="55" spans="1:9" ht="15.75" x14ac:dyDescent="0.25">
      <c r="A55" s="59" t="s">
        <v>54</v>
      </c>
      <c r="B55" s="59" t="s">
        <v>33</v>
      </c>
      <c r="C55" s="59" t="s">
        <v>12</v>
      </c>
      <c r="D55" s="59" t="s">
        <v>135</v>
      </c>
      <c r="E55" s="262">
        <v>20773</v>
      </c>
      <c r="F55" s="262" t="s">
        <v>144</v>
      </c>
      <c r="G55" s="31">
        <v>16</v>
      </c>
      <c r="H55" s="66">
        <v>43286</v>
      </c>
      <c r="I55" s="60"/>
    </row>
    <row r="56" spans="1:9" ht="15.75" x14ac:dyDescent="0.25">
      <c r="A56" s="59" t="s">
        <v>54</v>
      </c>
      <c r="B56" s="59" t="s">
        <v>33</v>
      </c>
      <c r="C56" s="59" t="s">
        <v>12</v>
      </c>
      <c r="D56" s="59" t="s">
        <v>135</v>
      </c>
      <c r="E56" s="262">
        <v>21225</v>
      </c>
      <c r="F56" s="262" t="s">
        <v>144</v>
      </c>
      <c r="G56" s="31">
        <v>15</v>
      </c>
      <c r="H56" s="66">
        <v>43285</v>
      </c>
      <c r="I56" s="60"/>
    </row>
    <row r="57" spans="1:9" ht="15.75" x14ac:dyDescent="0.25">
      <c r="A57" s="55" t="s">
        <v>30</v>
      </c>
      <c r="B57" s="55" t="s">
        <v>33</v>
      </c>
      <c r="C57" s="55" t="s">
        <v>13</v>
      </c>
      <c r="D57" s="55" t="s">
        <v>145</v>
      </c>
      <c r="E57" s="261">
        <v>11261</v>
      </c>
      <c r="F57" s="261" t="s">
        <v>146</v>
      </c>
      <c r="G57" s="35">
        <v>37</v>
      </c>
      <c r="H57" s="65">
        <v>43137</v>
      </c>
      <c r="I57" s="61"/>
    </row>
    <row r="58" spans="1:9" ht="15.75" x14ac:dyDescent="0.25">
      <c r="A58" s="55" t="s">
        <v>30</v>
      </c>
      <c r="B58" s="55" t="s">
        <v>33</v>
      </c>
      <c r="C58" s="55" t="s">
        <v>13</v>
      </c>
      <c r="D58" s="55" t="s">
        <v>145</v>
      </c>
      <c r="E58" s="261">
        <v>11262</v>
      </c>
      <c r="F58" s="261" t="s">
        <v>146</v>
      </c>
      <c r="G58" s="35">
        <v>40</v>
      </c>
      <c r="H58" s="65">
        <v>43317</v>
      </c>
      <c r="I58" s="61"/>
    </row>
    <row r="59" spans="1:9" ht="15.75" x14ac:dyDescent="0.25">
      <c r="A59" s="55" t="s">
        <v>30</v>
      </c>
      <c r="B59" s="55" t="s">
        <v>33</v>
      </c>
      <c r="C59" s="55" t="s">
        <v>13</v>
      </c>
      <c r="D59" s="55" t="s">
        <v>145</v>
      </c>
      <c r="E59" s="261">
        <v>11263</v>
      </c>
      <c r="F59" s="261" t="s">
        <v>146</v>
      </c>
      <c r="G59" s="35">
        <v>41</v>
      </c>
      <c r="H59" s="65">
        <v>43106</v>
      </c>
      <c r="I59" s="61"/>
    </row>
    <row r="60" spans="1:9" ht="15.75" x14ac:dyDescent="0.25">
      <c r="A60" s="55" t="s">
        <v>30</v>
      </c>
      <c r="B60" s="55" t="s">
        <v>33</v>
      </c>
      <c r="C60" s="55" t="s">
        <v>13</v>
      </c>
      <c r="D60" s="55" t="s">
        <v>145</v>
      </c>
      <c r="E60" s="261">
        <v>11265</v>
      </c>
      <c r="F60" s="261" t="s">
        <v>147</v>
      </c>
      <c r="G60" s="35">
        <v>24</v>
      </c>
      <c r="H60" s="65">
        <v>43165</v>
      </c>
      <c r="I60" s="61"/>
    </row>
    <row r="61" spans="1:9" ht="15.75" x14ac:dyDescent="0.25">
      <c r="A61" s="55" t="s">
        <v>30</v>
      </c>
      <c r="B61" s="55" t="s">
        <v>33</v>
      </c>
      <c r="C61" s="55" t="s">
        <v>13</v>
      </c>
      <c r="D61" s="55" t="s">
        <v>145</v>
      </c>
      <c r="E61" s="261">
        <v>11266</v>
      </c>
      <c r="F61" s="261" t="s">
        <v>147</v>
      </c>
      <c r="G61" s="35">
        <v>31</v>
      </c>
      <c r="H61" s="65">
        <v>43256</v>
      </c>
      <c r="I61" s="61"/>
    </row>
    <row r="62" spans="1:9" ht="15.75" x14ac:dyDescent="0.25">
      <c r="A62" s="55" t="s">
        <v>30</v>
      </c>
      <c r="B62" s="55" t="s">
        <v>33</v>
      </c>
      <c r="C62" s="55" t="s">
        <v>13</v>
      </c>
      <c r="D62" s="55" t="s">
        <v>145</v>
      </c>
      <c r="E62" s="261">
        <v>11258</v>
      </c>
      <c r="F62" s="261" t="s">
        <v>148</v>
      </c>
      <c r="G62" s="35">
        <v>36</v>
      </c>
      <c r="H62" s="65">
        <v>43348</v>
      </c>
      <c r="I62" s="61"/>
    </row>
    <row r="63" spans="1:9" ht="15.75" x14ac:dyDescent="0.25">
      <c r="A63" s="55" t="s">
        <v>30</v>
      </c>
      <c r="B63" s="55" t="s">
        <v>33</v>
      </c>
      <c r="C63" s="55" t="s">
        <v>13</v>
      </c>
      <c r="D63" s="55" t="s">
        <v>145</v>
      </c>
      <c r="E63" s="261">
        <v>11259</v>
      </c>
      <c r="F63" s="261" t="s">
        <v>148</v>
      </c>
      <c r="G63" s="35">
        <v>34</v>
      </c>
      <c r="H63" s="65">
        <v>43286</v>
      </c>
      <c r="I63" s="61"/>
    </row>
    <row r="64" spans="1:9" ht="15.75" x14ac:dyDescent="0.25">
      <c r="A64" s="55" t="s">
        <v>30</v>
      </c>
      <c r="B64" s="55" t="s">
        <v>33</v>
      </c>
      <c r="C64" s="55" t="s">
        <v>13</v>
      </c>
      <c r="D64" s="55" t="s">
        <v>145</v>
      </c>
      <c r="E64" s="261">
        <v>11260</v>
      </c>
      <c r="F64" s="261" t="s">
        <v>148</v>
      </c>
      <c r="G64" s="35">
        <v>32</v>
      </c>
      <c r="H64" s="65">
        <v>43164</v>
      </c>
      <c r="I64" s="61"/>
    </row>
    <row r="65" spans="1:9" ht="15.75" x14ac:dyDescent="0.25">
      <c r="A65" s="55" t="s">
        <v>30</v>
      </c>
      <c r="B65" s="55" t="s">
        <v>33</v>
      </c>
      <c r="C65" s="55" t="s">
        <v>13</v>
      </c>
      <c r="D65" s="55" t="s">
        <v>145</v>
      </c>
      <c r="E65" s="261">
        <v>11264</v>
      </c>
      <c r="F65" s="261" t="s">
        <v>149</v>
      </c>
      <c r="G65" s="35">
        <v>31</v>
      </c>
      <c r="H65" s="63" t="s">
        <v>57</v>
      </c>
      <c r="I65" s="61"/>
    </row>
    <row r="66" spans="1:9" ht="15.75" x14ac:dyDescent="0.25">
      <c r="A66" s="59" t="s">
        <v>54</v>
      </c>
      <c r="B66" s="59" t="s">
        <v>33</v>
      </c>
      <c r="C66" s="59" t="s">
        <v>13</v>
      </c>
      <c r="D66" s="59" t="s">
        <v>145</v>
      </c>
      <c r="E66" s="262">
        <v>20765</v>
      </c>
      <c r="F66" s="262" t="s">
        <v>155</v>
      </c>
      <c r="G66" s="31">
        <v>15</v>
      </c>
      <c r="H66" s="66">
        <v>43137</v>
      </c>
      <c r="I66" s="60"/>
    </row>
    <row r="67" spans="1:9" ht="15.75" x14ac:dyDescent="0.25">
      <c r="A67" s="59" t="s">
        <v>54</v>
      </c>
      <c r="B67" s="59" t="s">
        <v>33</v>
      </c>
      <c r="C67" s="59" t="s">
        <v>13</v>
      </c>
      <c r="D67" s="59" t="s">
        <v>145</v>
      </c>
      <c r="E67" s="262">
        <v>20775</v>
      </c>
      <c r="F67" s="262" t="s">
        <v>155</v>
      </c>
      <c r="G67" s="31">
        <v>17</v>
      </c>
      <c r="H67" s="66">
        <v>43165</v>
      </c>
      <c r="I67" s="60"/>
    </row>
    <row r="68" spans="1:9" ht="15.75" x14ac:dyDescent="0.25">
      <c r="A68" s="59" t="s">
        <v>54</v>
      </c>
      <c r="B68" s="59" t="s">
        <v>33</v>
      </c>
      <c r="C68" s="59" t="s">
        <v>13</v>
      </c>
      <c r="D68" s="59" t="s">
        <v>145</v>
      </c>
      <c r="E68" s="262">
        <v>21227</v>
      </c>
      <c r="F68" s="262" t="s">
        <v>155</v>
      </c>
      <c r="G68" s="31">
        <v>15</v>
      </c>
      <c r="H68" s="66">
        <v>43105</v>
      </c>
      <c r="I68" s="60"/>
    </row>
    <row r="69" spans="1:9" ht="15.75" x14ac:dyDescent="0.25">
      <c r="A69" s="55" t="s">
        <v>30</v>
      </c>
      <c r="B69" s="55" t="s">
        <v>33</v>
      </c>
      <c r="C69" s="55" t="s">
        <v>15</v>
      </c>
      <c r="D69" s="55" t="s">
        <v>158</v>
      </c>
      <c r="E69" s="261">
        <v>13589</v>
      </c>
      <c r="F69" s="261" t="s">
        <v>159</v>
      </c>
      <c r="G69" s="56">
        <v>33</v>
      </c>
      <c r="H69" s="64">
        <v>43137</v>
      </c>
      <c r="I69" s="57"/>
    </row>
    <row r="70" spans="1:9" ht="15.75" x14ac:dyDescent="0.25">
      <c r="A70" s="55" t="s">
        <v>30</v>
      </c>
      <c r="B70" s="55" t="s">
        <v>33</v>
      </c>
      <c r="C70" s="55" t="s">
        <v>15</v>
      </c>
      <c r="D70" s="55" t="s">
        <v>158</v>
      </c>
      <c r="E70" s="261">
        <v>13592</v>
      </c>
      <c r="F70" s="261" t="s">
        <v>160</v>
      </c>
      <c r="G70" s="56">
        <v>22</v>
      </c>
      <c r="H70" s="58" t="s">
        <v>161</v>
      </c>
      <c r="I70" s="57"/>
    </row>
    <row r="71" spans="1:9" ht="15.75" x14ac:dyDescent="0.25">
      <c r="A71" s="55" t="s">
        <v>30</v>
      </c>
      <c r="B71" s="55" t="s">
        <v>33</v>
      </c>
      <c r="C71" s="55" t="s">
        <v>15</v>
      </c>
      <c r="D71" s="55" t="s">
        <v>158</v>
      </c>
      <c r="E71" s="261">
        <v>13594</v>
      </c>
      <c r="F71" s="261" t="s">
        <v>160</v>
      </c>
      <c r="G71" s="56">
        <v>11</v>
      </c>
      <c r="H71" s="64">
        <v>43136</v>
      </c>
      <c r="I71" s="57"/>
    </row>
    <row r="72" spans="1:9" ht="15.75" x14ac:dyDescent="0.25">
      <c r="A72" s="55" t="s">
        <v>30</v>
      </c>
      <c r="B72" s="55" t="s">
        <v>33</v>
      </c>
      <c r="C72" s="55" t="s">
        <v>15</v>
      </c>
      <c r="D72" s="55" t="s">
        <v>158</v>
      </c>
      <c r="E72" s="261">
        <v>13586</v>
      </c>
      <c r="F72" s="261" t="s">
        <v>165</v>
      </c>
      <c r="G72" s="56">
        <v>31</v>
      </c>
      <c r="H72" s="64">
        <v>43256</v>
      </c>
      <c r="I72" s="57"/>
    </row>
    <row r="73" spans="1:9" ht="15.75" x14ac:dyDescent="0.25">
      <c r="A73" s="55" t="s">
        <v>30</v>
      </c>
      <c r="B73" s="55" t="s">
        <v>33</v>
      </c>
      <c r="C73" s="55" t="s">
        <v>15</v>
      </c>
      <c r="D73" s="55" t="s">
        <v>158</v>
      </c>
      <c r="E73" s="261">
        <v>13587</v>
      </c>
      <c r="F73" s="261" t="s">
        <v>165</v>
      </c>
      <c r="G73" s="56">
        <v>30</v>
      </c>
      <c r="H73" s="64">
        <v>43256</v>
      </c>
      <c r="I73" s="57"/>
    </row>
    <row r="74" spans="1:9" ht="15.75" x14ac:dyDescent="0.25">
      <c r="A74" s="55" t="s">
        <v>30</v>
      </c>
      <c r="B74" s="55" t="s">
        <v>33</v>
      </c>
      <c r="C74" s="55" t="s">
        <v>15</v>
      </c>
      <c r="D74" s="55" t="s">
        <v>158</v>
      </c>
      <c r="E74" s="261">
        <v>13590</v>
      </c>
      <c r="F74" s="261" t="s">
        <v>167</v>
      </c>
      <c r="G74" s="56">
        <v>31</v>
      </c>
      <c r="H74" s="64">
        <v>43136</v>
      </c>
      <c r="I74" s="57"/>
    </row>
    <row r="75" spans="1:9" ht="15.75" x14ac:dyDescent="0.25">
      <c r="A75" s="55" t="s">
        <v>30</v>
      </c>
      <c r="B75" s="55" t="s">
        <v>33</v>
      </c>
      <c r="C75" s="55" t="s">
        <v>15</v>
      </c>
      <c r="D75" s="55" t="s">
        <v>158</v>
      </c>
      <c r="E75" s="261">
        <v>13591</v>
      </c>
      <c r="F75" s="261" t="s">
        <v>168</v>
      </c>
      <c r="G75" s="56">
        <v>30</v>
      </c>
      <c r="H75" s="64">
        <v>43225</v>
      </c>
      <c r="I75" s="57"/>
    </row>
    <row r="76" spans="1:9" ht="15.75" x14ac:dyDescent="0.25">
      <c r="A76" s="59" t="s">
        <v>54</v>
      </c>
      <c r="B76" s="59" t="s">
        <v>33</v>
      </c>
      <c r="C76" s="59" t="s">
        <v>15</v>
      </c>
      <c r="D76" s="59" t="s">
        <v>158</v>
      </c>
      <c r="E76" s="262">
        <v>20915</v>
      </c>
      <c r="F76" s="262" t="s">
        <v>170</v>
      </c>
      <c r="G76" s="31">
        <v>25</v>
      </c>
      <c r="H76" s="62" t="s">
        <v>57</v>
      </c>
      <c r="I76" s="60"/>
    </row>
    <row r="77" spans="1:9" ht="15.75" x14ac:dyDescent="0.25">
      <c r="A77" s="55" t="s">
        <v>30</v>
      </c>
      <c r="B77" s="55" t="s">
        <v>33</v>
      </c>
      <c r="C77" s="55" t="s">
        <v>16</v>
      </c>
      <c r="D77" s="55" t="s">
        <v>172</v>
      </c>
      <c r="E77" s="261">
        <v>11384</v>
      </c>
      <c r="F77" s="261" t="s">
        <v>173</v>
      </c>
      <c r="G77" s="56">
        <v>24</v>
      </c>
      <c r="H77" s="64">
        <v>43256</v>
      </c>
      <c r="I77" s="57"/>
    </row>
    <row r="78" spans="1:9" ht="15.75" x14ac:dyDescent="0.25">
      <c r="A78" s="55" t="s">
        <v>30</v>
      </c>
      <c r="B78" s="55" t="s">
        <v>33</v>
      </c>
      <c r="C78" s="55" t="s">
        <v>16</v>
      </c>
      <c r="D78" s="55" t="s">
        <v>172</v>
      </c>
      <c r="E78" s="261">
        <v>11383</v>
      </c>
      <c r="F78" s="261" t="s">
        <v>175</v>
      </c>
      <c r="G78" s="56">
        <v>32</v>
      </c>
      <c r="H78" s="64">
        <v>43106</v>
      </c>
      <c r="I78" s="57"/>
    </row>
    <row r="79" spans="1:9" ht="15.75" x14ac:dyDescent="0.25">
      <c r="A79" s="55" t="s">
        <v>30</v>
      </c>
      <c r="B79" s="55" t="s">
        <v>33</v>
      </c>
      <c r="C79" s="55" t="s">
        <v>16</v>
      </c>
      <c r="D79" s="55" t="s">
        <v>172</v>
      </c>
      <c r="E79" s="261">
        <v>11379</v>
      </c>
      <c r="F79" s="261" t="s">
        <v>178</v>
      </c>
      <c r="G79" s="56">
        <v>20</v>
      </c>
      <c r="H79" s="64">
        <v>43318</v>
      </c>
      <c r="I79" s="57"/>
    </row>
    <row r="80" spans="1:9" ht="15.75" x14ac:dyDescent="0.25">
      <c r="A80" s="55" t="s">
        <v>30</v>
      </c>
      <c r="B80" s="55" t="s">
        <v>33</v>
      </c>
      <c r="C80" s="55" t="s">
        <v>16</v>
      </c>
      <c r="D80" s="55" t="s">
        <v>172</v>
      </c>
      <c r="E80" s="261">
        <v>11380</v>
      </c>
      <c r="F80" s="261" t="s">
        <v>178</v>
      </c>
      <c r="G80" s="56">
        <v>26</v>
      </c>
      <c r="H80" s="64">
        <v>43226</v>
      </c>
      <c r="I80" s="57"/>
    </row>
    <row r="81" spans="1:9" ht="15.75" x14ac:dyDescent="0.25">
      <c r="A81" s="55" t="s">
        <v>30</v>
      </c>
      <c r="B81" s="55" t="s">
        <v>33</v>
      </c>
      <c r="C81" s="55" t="s">
        <v>16</v>
      </c>
      <c r="D81" s="55" t="s">
        <v>172</v>
      </c>
      <c r="E81" s="261">
        <v>15018</v>
      </c>
      <c r="F81" s="261" t="s">
        <v>178</v>
      </c>
      <c r="G81" s="56">
        <v>18</v>
      </c>
      <c r="H81" s="64">
        <v>43317</v>
      </c>
      <c r="I81" s="57"/>
    </row>
    <row r="82" spans="1:9" ht="15.75" x14ac:dyDescent="0.25">
      <c r="A82" s="59" t="s">
        <v>54</v>
      </c>
      <c r="B82" s="59" t="s">
        <v>33</v>
      </c>
      <c r="C82" s="59" t="s">
        <v>16</v>
      </c>
      <c r="D82" s="59" t="s">
        <v>179</v>
      </c>
      <c r="E82" s="262">
        <v>20836.21355</v>
      </c>
      <c r="F82" s="262" t="s">
        <v>180</v>
      </c>
      <c r="G82" s="31">
        <v>17</v>
      </c>
      <c r="H82" s="62" t="s">
        <v>57</v>
      </c>
      <c r="I82" s="60"/>
    </row>
    <row r="83" spans="1:9" ht="15.75" x14ac:dyDescent="0.25">
      <c r="A83" s="59" t="s">
        <v>54</v>
      </c>
      <c r="B83" s="59" t="s">
        <v>33</v>
      </c>
      <c r="C83" s="59" t="s">
        <v>16</v>
      </c>
      <c r="D83" s="59" t="s">
        <v>172</v>
      </c>
      <c r="E83" s="262">
        <v>20854</v>
      </c>
      <c r="F83" s="262" t="s">
        <v>180</v>
      </c>
      <c r="G83" s="31">
        <v>24</v>
      </c>
      <c r="H83" s="66">
        <v>43288</v>
      </c>
      <c r="I83" s="60"/>
    </row>
    <row r="84" spans="1:9" ht="15.75" x14ac:dyDescent="0.25">
      <c r="A84" s="55" t="s">
        <v>30</v>
      </c>
      <c r="B84" s="55" t="s">
        <v>33</v>
      </c>
      <c r="C84" s="55" t="s">
        <v>18</v>
      </c>
      <c r="D84" s="55" t="s">
        <v>181</v>
      </c>
      <c r="E84" s="261">
        <v>11994</v>
      </c>
      <c r="F84" s="261" t="s">
        <v>182</v>
      </c>
      <c r="G84" s="56">
        <v>14</v>
      </c>
      <c r="H84" s="65">
        <v>43138</v>
      </c>
      <c r="I84" s="61"/>
    </row>
    <row r="85" spans="1:9" ht="15.75" x14ac:dyDescent="0.25">
      <c r="A85" s="55" t="s">
        <v>30</v>
      </c>
      <c r="B85" s="55" t="s">
        <v>33</v>
      </c>
      <c r="C85" s="55" t="s">
        <v>18</v>
      </c>
      <c r="D85" s="55" t="s">
        <v>181</v>
      </c>
      <c r="E85" s="261">
        <v>11945</v>
      </c>
      <c r="F85" s="261" t="s">
        <v>188</v>
      </c>
      <c r="G85" s="56">
        <v>22</v>
      </c>
      <c r="H85" s="65">
        <v>43349</v>
      </c>
      <c r="I85" s="61"/>
    </row>
    <row r="86" spans="1:9" ht="15.75" x14ac:dyDescent="0.25">
      <c r="A86" s="55" t="s">
        <v>30</v>
      </c>
      <c r="B86" s="55" t="s">
        <v>33</v>
      </c>
      <c r="C86" s="55" t="s">
        <v>25</v>
      </c>
      <c r="D86" s="55" t="s">
        <v>189</v>
      </c>
      <c r="E86" s="261">
        <v>11374</v>
      </c>
      <c r="F86" s="261" t="s">
        <v>190</v>
      </c>
      <c r="G86" s="35">
        <v>29</v>
      </c>
      <c r="H86" s="65">
        <v>43106</v>
      </c>
      <c r="I86" s="61"/>
    </row>
    <row r="87" spans="1:9" ht="15.75" x14ac:dyDescent="0.25">
      <c r="A87" s="55" t="s">
        <v>30</v>
      </c>
      <c r="B87" s="55" t="s">
        <v>33</v>
      </c>
      <c r="C87" s="55" t="s">
        <v>25</v>
      </c>
      <c r="D87" s="55" t="s">
        <v>189</v>
      </c>
      <c r="E87" s="261">
        <v>11375</v>
      </c>
      <c r="F87" s="261" t="s">
        <v>191</v>
      </c>
      <c r="G87" s="35">
        <v>23</v>
      </c>
      <c r="H87" s="65">
        <v>43317</v>
      </c>
      <c r="I87" s="61"/>
    </row>
    <row r="88" spans="1:9" ht="15.75" x14ac:dyDescent="0.25">
      <c r="A88" s="55" t="s">
        <v>30</v>
      </c>
      <c r="B88" s="55" t="s">
        <v>33</v>
      </c>
      <c r="C88" s="55" t="s">
        <v>25</v>
      </c>
      <c r="D88" s="55" t="s">
        <v>189</v>
      </c>
      <c r="E88" s="261">
        <v>11371</v>
      </c>
      <c r="F88" s="261" t="s">
        <v>192</v>
      </c>
      <c r="G88" s="35">
        <v>29</v>
      </c>
      <c r="H88" s="65">
        <v>43318</v>
      </c>
      <c r="I88" s="61"/>
    </row>
    <row r="89" spans="1:9" ht="15.75" x14ac:dyDescent="0.25">
      <c r="A89" s="55" t="s">
        <v>30</v>
      </c>
      <c r="B89" s="55" t="s">
        <v>33</v>
      </c>
      <c r="C89" s="55" t="s">
        <v>25</v>
      </c>
      <c r="D89" s="55" t="s">
        <v>189</v>
      </c>
      <c r="E89" s="261">
        <v>11376</v>
      </c>
      <c r="F89" s="261" t="s">
        <v>192</v>
      </c>
      <c r="G89" s="35">
        <v>18</v>
      </c>
      <c r="H89" s="63" t="s">
        <v>57</v>
      </c>
      <c r="I89" s="61"/>
    </row>
    <row r="90" spans="1:9" ht="15.75" x14ac:dyDescent="0.25">
      <c r="A90" s="59" t="s">
        <v>54</v>
      </c>
      <c r="B90" s="59" t="s">
        <v>33</v>
      </c>
      <c r="C90" s="59" t="s">
        <v>25</v>
      </c>
      <c r="D90" s="59" t="s">
        <v>189</v>
      </c>
      <c r="E90" s="262">
        <v>20829</v>
      </c>
      <c r="F90" s="262" t="s">
        <v>193</v>
      </c>
      <c r="G90" s="31">
        <v>19</v>
      </c>
      <c r="H90" s="66">
        <v>43226</v>
      </c>
      <c r="I90" s="60"/>
    </row>
    <row r="91" spans="1:9" ht="15.75" x14ac:dyDescent="0.25">
      <c r="A91" s="59" t="s">
        <v>54</v>
      </c>
      <c r="B91" s="59" t="s">
        <v>33</v>
      </c>
      <c r="C91" s="59" t="s">
        <v>25</v>
      </c>
      <c r="D91" s="59" t="s">
        <v>189</v>
      </c>
      <c r="E91" s="262">
        <v>20850</v>
      </c>
      <c r="F91" s="262" t="s">
        <v>193</v>
      </c>
      <c r="G91" s="31">
        <v>24</v>
      </c>
      <c r="H91" s="66">
        <v>43257</v>
      </c>
      <c r="I91" s="60"/>
    </row>
    <row r="92" spans="1:9" ht="15.75" x14ac:dyDescent="0.25">
      <c r="A92" s="55" t="s">
        <v>30</v>
      </c>
      <c r="B92" s="55" t="s">
        <v>33</v>
      </c>
      <c r="C92" s="55" t="s">
        <v>26</v>
      </c>
      <c r="D92" s="55" t="s">
        <v>194</v>
      </c>
      <c r="E92" s="261">
        <v>11267</v>
      </c>
      <c r="F92" s="261" t="s">
        <v>195</v>
      </c>
      <c r="G92" s="56">
        <v>37</v>
      </c>
      <c r="H92" s="64">
        <v>43347</v>
      </c>
      <c r="I92" s="57"/>
    </row>
    <row r="93" spans="1:9" ht="15.75" x14ac:dyDescent="0.25">
      <c r="A93" s="55" t="s">
        <v>30</v>
      </c>
      <c r="B93" s="55" t="s">
        <v>33</v>
      </c>
      <c r="C93" s="55" t="s">
        <v>26</v>
      </c>
      <c r="D93" s="55" t="s">
        <v>194</v>
      </c>
      <c r="E93" s="261">
        <v>11268</v>
      </c>
      <c r="F93" s="261" t="s">
        <v>195</v>
      </c>
      <c r="G93" s="56">
        <v>34</v>
      </c>
      <c r="H93" s="64">
        <v>43224</v>
      </c>
      <c r="I93" s="57"/>
    </row>
    <row r="94" spans="1:9" ht="15.75" x14ac:dyDescent="0.25">
      <c r="A94" s="55" t="s">
        <v>30</v>
      </c>
      <c r="B94" s="55" t="s">
        <v>33</v>
      </c>
      <c r="C94" s="55" t="s">
        <v>26</v>
      </c>
      <c r="D94" s="55" t="s">
        <v>194</v>
      </c>
      <c r="E94" s="261">
        <v>11269</v>
      </c>
      <c r="F94" s="261" t="s">
        <v>195</v>
      </c>
      <c r="G94" s="56">
        <v>24</v>
      </c>
      <c r="H94" s="64">
        <v>43255</v>
      </c>
      <c r="I94" s="57"/>
    </row>
    <row r="95" spans="1:9" ht="15.75" x14ac:dyDescent="0.25">
      <c r="A95" s="55" t="s">
        <v>30</v>
      </c>
      <c r="B95" s="55" t="s">
        <v>33</v>
      </c>
      <c r="C95" s="55" t="s">
        <v>26</v>
      </c>
      <c r="D95" s="55" t="s">
        <v>194</v>
      </c>
      <c r="E95" s="261">
        <v>11270</v>
      </c>
      <c r="F95" s="261" t="s">
        <v>195</v>
      </c>
      <c r="G95" s="56">
        <v>34</v>
      </c>
      <c r="H95" s="64">
        <v>43256</v>
      </c>
      <c r="I95" s="57"/>
    </row>
    <row r="96" spans="1:9" ht="15.75" x14ac:dyDescent="0.25">
      <c r="A96" s="55" t="s">
        <v>30</v>
      </c>
      <c r="B96" s="55" t="s">
        <v>33</v>
      </c>
      <c r="C96" s="55" t="s">
        <v>26</v>
      </c>
      <c r="D96" s="55" t="s">
        <v>194</v>
      </c>
      <c r="E96" s="261">
        <v>11271</v>
      </c>
      <c r="F96" s="261" t="s">
        <v>195</v>
      </c>
      <c r="G96" s="56">
        <v>27</v>
      </c>
      <c r="H96" s="64">
        <v>43347</v>
      </c>
      <c r="I96" s="57"/>
    </row>
    <row r="97" spans="1:9" ht="15.75" x14ac:dyDescent="0.25">
      <c r="A97" s="55" t="s">
        <v>30</v>
      </c>
      <c r="B97" s="55" t="s">
        <v>33</v>
      </c>
      <c r="C97" s="55" t="s">
        <v>26</v>
      </c>
      <c r="D97" s="55" t="s">
        <v>194</v>
      </c>
      <c r="E97" s="261">
        <v>11272</v>
      </c>
      <c r="F97" s="261" t="s">
        <v>196</v>
      </c>
      <c r="G97" s="56">
        <v>35</v>
      </c>
      <c r="H97" s="64">
        <v>43286</v>
      </c>
      <c r="I97" s="57"/>
    </row>
    <row r="98" spans="1:9" ht="15.75" x14ac:dyDescent="0.25">
      <c r="A98" s="55" t="s">
        <v>30</v>
      </c>
      <c r="B98" s="55" t="s">
        <v>33</v>
      </c>
      <c r="C98" s="55" t="s">
        <v>26</v>
      </c>
      <c r="D98" s="55" t="s">
        <v>194</v>
      </c>
      <c r="E98" s="261">
        <v>11275</v>
      </c>
      <c r="F98" s="261" t="s">
        <v>196</v>
      </c>
      <c r="G98" s="56">
        <v>36</v>
      </c>
      <c r="H98" s="64">
        <v>43316</v>
      </c>
      <c r="I98" s="57"/>
    </row>
    <row r="99" spans="1:9" ht="15.75" x14ac:dyDescent="0.25">
      <c r="A99" s="55" t="s">
        <v>30</v>
      </c>
      <c r="B99" s="55" t="s">
        <v>33</v>
      </c>
      <c r="C99" s="55" t="s">
        <v>26</v>
      </c>
      <c r="D99" s="55" t="s">
        <v>194</v>
      </c>
      <c r="E99" s="261">
        <v>11276</v>
      </c>
      <c r="F99" s="261" t="s">
        <v>197</v>
      </c>
      <c r="G99" s="56">
        <v>33</v>
      </c>
      <c r="H99" s="64">
        <v>43347</v>
      </c>
      <c r="I99" s="57"/>
    </row>
    <row r="100" spans="1:9" ht="15.75" x14ac:dyDescent="0.25">
      <c r="A100" s="55" t="s">
        <v>30</v>
      </c>
      <c r="B100" s="55" t="s">
        <v>33</v>
      </c>
      <c r="C100" s="55" t="s">
        <v>26</v>
      </c>
      <c r="D100" s="55" t="s">
        <v>194</v>
      </c>
      <c r="E100" s="261">
        <v>11278</v>
      </c>
      <c r="F100" s="261" t="s">
        <v>197</v>
      </c>
      <c r="G100" s="56">
        <v>37</v>
      </c>
      <c r="H100" s="64">
        <v>43286</v>
      </c>
      <c r="I100" s="57"/>
    </row>
    <row r="101" spans="1:9" ht="15.75" x14ac:dyDescent="0.25">
      <c r="A101" s="59" t="s">
        <v>54</v>
      </c>
      <c r="B101" s="59" t="s">
        <v>33</v>
      </c>
      <c r="C101" s="59" t="s">
        <v>26</v>
      </c>
      <c r="D101" s="59" t="s">
        <v>194</v>
      </c>
      <c r="E101" s="262">
        <v>20767</v>
      </c>
      <c r="F101" s="262" t="s">
        <v>197</v>
      </c>
      <c r="G101" s="31">
        <v>16</v>
      </c>
      <c r="H101" s="66">
        <v>43256</v>
      </c>
      <c r="I101" s="60"/>
    </row>
    <row r="102" spans="1:9" ht="15.75" x14ac:dyDescent="0.25">
      <c r="A102" s="59" t="s">
        <v>54</v>
      </c>
      <c r="B102" s="59" t="s">
        <v>33</v>
      </c>
      <c r="C102" s="59" t="s">
        <v>26</v>
      </c>
      <c r="D102" s="59" t="s">
        <v>194</v>
      </c>
      <c r="E102" s="262">
        <v>20811</v>
      </c>
      <c r="F102" s="262" t="s">
        <v>197</v>
      </c>
      <c r="G102" s="31">
        <v>18</v>
      </c>
      <c r="H102" s="62" t="s">
        <v>161</v>
      </c>
      <c r="I102" s="60"/>
    </row>
    <row r="103" spans="1:9" ht="15.75" x14ac:dyDescent="0.25">
      <c r="A103" s="59" t="s">
        <v>54</v>
      </c>
      <c r="B103" s="59" t="s">
        <v>33</v>
      </c>
      <c r="C103" s="59" t="s">
        <v>26</v>
      </c>
      <c r="D103" s="59" t="s">
        <v>194</v>
      </c>
      <c r="E103" s="262">
        <v>21228</v>
      </c>
      <c r="F103" s="262" t="s">
        <v>195</v>
      </c>
      <c r="G103" s="31">
        <v>11</v>
      </c>
      <c r="H103" s="66">
        <v>43285</v>
      </c>
      <c r="I103" s="60"/>
    </row>
    <row r="104" spans="1:9" ht="15.75" x14ac:dyDescent="0.25">
      <c r="A104" s="55" t="s">
        <v>30</v>
      </c>
      <c r="B104" s="55" t="s">
        <v>33</v>
      </c>
      <c r="C104" s="55" t="s">
        <v>27</v>
      </c>
      <c r="D104" s="55" t="s">
        <v>198</v>
      </c>
      <c r="E104" s="261">
        <v>13945</v>
      </c>
      <c r="F104" s="261" t="s">
        <v>199</v>
      </c>
      <c r="G104" s="56">
        <v>36</v>
      </c>
      <c r="H104" s="64">
        <v>43348</v>
      </c>
      <c r="I104" s="57"/>
    </row>
    <row r="105" spans="1:9" ht="15.75" x14ac:dyDescent="0.25">
      <c r="A105" s="55" t="s">
        <v>30</v>
      </c>
      <c r="B105" s="55" t="s">
        <v>33</v>
      </c>
      <c r="C105" s="55" t="s">
        <v>27</v>
      </c>
      <c r="D105" s="55" t="s">
        <v>198</v>
      </c>
      <c r="E105" s="261">
        <v>13946</v>
      </c>
      <c r="F105" s="261" t="s">
        <v>199</v>
      </c>
      <c r="G105" s="56">
        <v>27</v>
      </c>
      <c r="H105" s="64">
        <v>43348</v>
      </c>
      <c r="I105" s="57"/>
    </row>
    <row r="106" spans="1:9" ht="15.75" x14ac:dyDescent="0.25">
      <c r="A106" s="55" t="s">
        <v>30</v>
      </c>
      <c r="B106" s="55" t="s">
        <v>33</v>
      </c>
      <c r="C106" s="55" t="s">
        <v>27</v>
      </c>
      <c r="D106" s="55" t="s">
        <v>198</v>
      </c>
      <c r="E106" s="261">
        <v>13951</v>
      </c>
      <c r="F106" s="261" t="s">
        <v>200</v>
      </c>
      <c r="G106" s="56">
        <v>19</v>
      </c>
      <c r="H106" s="64">
        <v>43316</v>
      </c>
      <c r="I106" s="57"/>
    </row>
    <row r="107" spans="1:9" ht="15.75" x14ac:dyDescent="0.25">
      <c r="A107" s="55" t="s">
        <v>30</v>
      </c>
      <c r="B107" s="55" t="s">
        <v>33</v>
      </c>
      <c r="C107" s="55" t="s">
        <v>27</v>
      </c>
      <c r="D107" s="55" t="s">
        <v>198</v>
      </c>
      <c r="E107" s="261">
        <v>14842</v>
      </c>
      <c r="F107" s="261" t="s">
        <v>200</v>
      </c>
      <c r="G107" s="56">
        <v>20</v>
      </c>
      <c r="H107" s="64">
        <v>43317</v>
      </c>
      <c r="I107" s="57"/>
    </row>
    <row r="108" spans="1:9" ht="15.75" x14ac:dyDescent="0.25">
      <c r="A108" s="55" t="s">
        <v>30</v>
      </c>
      <c r="B108" s="55" t="s">
        <v>33</v>
      </c>
      <c r="C108" s="55" t="s">
        <v>27</v>
      </c>
      <c r="D108" s="55" t="s">
        <v>198</v>
      </c>
      <c r="E108" s="261">
        <v>13947</v>
      </c>
      <c r="F108" s="261" t="s">
        <v>201</v>
      </c>
      <c r="G108" s="56">
        <v>23</v>
      </c>
      <c r="H108" s="64">
        <v>43195</v>
      </c>
      <c r="I108" s="57"/>
    </row>
    <row r="109" spans="1:9" ht="15.75" x14ac:dyDescent="0.25">
      <c r="A109" s="55" t="s">
        <v>30</v>
      </c>
      <c r="B109" s="55" t="s">
        <v>33</v>
      </c>
      <c r="C109" s="55" t="s">
        <v>27</v>
      </c>
      <c r="D109" s="55" t="s">
        <v>198</v>
      </c>
      <c r="E109" s="261">
        <v>13948</v>
      </c>
      <c r="F109" s="261" t="s">
        <v>201</v>
      </c>
      <c r="G109" s="56">
        <v>28</v>
      </c>
      <c r="H109" s="64">
        <v>43225</v>
      </c>
      <c r="I109" s="57"/>
    </row>
    <row r="110" spans="1:9" ht="15.75" x14ac:dyDescent="0.25">
      <c r="A110" s="55" t="s">
        <v>30</v>
      </c>
      <c r="B110" s="55" t="s">
        <v>33</v>
      </c>
      <c r="C110" s="55" t="s">
        <v>27</v>
      </c>
      <c r="D110" s="55" t="s">
        <v>198</v>
      </c>
      <c r="E110" s="261">
        <v>13949</v>
      </c>
      <c r="F110" s="261" t="s">
        <v>202</v>
      </c>
      <c r="G110" s="56">
        <v>32</v>
      </c>
      <c r="H110" s="64">
        <v>43317</v>
      </c>
      <c r="I110" s="57"/>
    </row>
    <row r="111" spans="1:9" ht="15.75" x14ac:dyDescent="0.25">
      <c r="A111" s="55" t="s">
        <v>30</v>
      </c>
      <c r="B111" s="55" t="s">
        <v>33</v>
      </c>
      <c r="C111" s="55" t="s">
        <v>27</v>
      </c>
      <c r="D111" s="55" t="s">
        <v>198</v>
      </c>
      <c r="E111" s="261">
        <v>13950</v>
      </c>
      <c r="F111" s="261" t="s">
        <v>202</v>
      </c>
      <c r="G111" s="56">
        <v>29</v>
      </c>
      <c r="H111" s="64">
        <v>43317</v>
      </c>
      <c r="I111" s="57"/>
    </row>
    <row r="112" spans="1:9" ht="15.75" x14ac:dyDescent="0.25">
      <c r="A112" s="59" t="s">
        <v>54</v>
      </c>
      <c r="B112" s="59" t="s">
        <v>33</v>
      </c>
      <c r="C112" s="59" t="s">
        <v>27</v>
      </c>
      <c r="D112" s="59" t="s">
        <v>198</v>
      </c>
      <c r="E112" s="262">
        <v>20945</v>
      </c>
      <c r="F112" s="262" t="s">
        <v>203</v>
      </c>
      <c r="G112" s="31">
        <v>14</v>
      </c>
      <c r="H112" s="66">
        <v>43348</v>
      </c>
      <c r="I112" s="60"/>
    </row>
    <row r="113" spans="1:9" ht="15.75" x14ac:dyDescent="0.25">
      <c r="A113" s="55" t="s">
        <v>30</v>
      </c>
      <c r="B113" s="55" t="s">
        <v>33</v>
      </c>
      <c r="C113" s="55" t="s">
        <v>28</v>
      </c>
      <c r="D113" s="55" t="s">
        <v>204</v>
      </c>
      <c r="E113" s="261">
        <v>11302</v>
      </c>
      <c r="F113" s="261" t="s">
        <v>205</v>
      </c>
      <c r="G113" s="56">
        <v>31</v>
      </c>
      <c r="H113" s="58" t="s">
        <v>125</v>
      </c>
      <c r="I113" s="57"/>
    </row>
    <row r="114" spans="1:9" ht="15.75" x14ac:dyDescent="0.25">
      <c r="A114" s="55" t="s">
        <v>30</v>
      </c>
      <c r="B114" s="55" t="s">
        <v>33</v>
      </c>
      <c r="C114" s="55" t="s">
        <v>28</v>
      </c>
      <c r="D114" s="55" t="s">
        <v>204</v>
      </c>
      <c r="E114" s="261">
        <v>11304</v>
      </c>
      <c r="F114" s="261" t="s">
        <v>205</v>
      </c>
      <c r="G114" s="56">
        <v>33</v>
      </c>
      <c r="H114" s="64">
        <v>43166</v>
      </c>
      <c r="I114" s="57"/>
    </row>
    <row r="115" spans="1:9" ht="15.75" x14ac:dyDescent="0.25">
      <c r="A115" s="55" t="s">
        <v>30</v>
      </c>
      <c r="B115" s="55" t="s">
        <v>33</v>
      </c>
      <c r="C115" s="55" t="s">
        <v>28</v>
      </c>
      <c r="D115" s="55" t="s">
        <v>204</v>
      </c>
      <c r="E115" s="261">
        <v>11305</v>
      </c>
      <c r="F115" s="261" t="s">
        <v>205</v>
      </c>
      <c r="G115" s="56">
        <v>21</v>
      </c>
      <c r="H115" s="64">
        <v>43138</v>
      </c>
      <c r="I115" s="57"/>
    </row>
    <row r="116" spans="1:9" ht="15.75" x14ac:dyDescent="0.25">
      <c r="A116" s="55" t="s">
        <v>30</v>
      </c>
      <c r="B116" s="55" t="s">
        <v>33</v>
      </c>
      <c r="C116" s="55" t="s">
        <v>28</v>
      </c>
      <c r="D116" s="55" t="s">
        <v>204</v>
      </c>
      <c r="E116" s="261">
        <v>11307</v>
      </c>
      <c r="F116" s="261" t="s">
        <v>205</v>
      </c>
      <c r="G116" s="56">
        <v>32</v>
      </c>
      <c r="H116" s="58" t="s">
        <v>125</v>
      </c>
      <c r="I116" s="57"/>
    </row>
    <row r="117" spans="1:9" ht="15.75" x14ac:dyDescent="0.25">
      <c r="A117" s="55" t="s">
        <v>30</v>
      </c>
      <c r="B117" s="55" t="s">
        <v>33</v>
      </c>
      <c r="C117" s="55" t="s">
        <v>28</v>
      </c>
      <c r="D117" s="55" t="s">
        <v>204</v>
      </c>
      <c r="E117" s="261">
        <v>11308</v>
      </c>
      <c r="F117" s="261" t="s">
        <v>206</v>
      </c>
      <c r="G117" s="56">
        <v>36</v>
      </c>
      <c r="H117" s="64">
        <v>43107</v>
      </c>
      <c r="I117" s="57"/>
    </row>
    <row r="118" spans="1:9" ht="15.75" x14ac:dyDescent="0.25">
      <c r="A118" s="55" t="s">
        <v>30</v>
      </c>
      <c r="B118" s="55" t="s">
        <v>33</v>
      </c>
      <c r="C118" s="55" t="s">
        <v>28</v>
      </c>
      <c r="D118" s="55" t="s">
        <v>204</v>
      </c>
      <c r="E118" s="261">
        <v>11309</v>
      </c>
      <c r="F118" s="261" t="s">
        <v>206</v>
      </c>
      <c r="G118" s="56">
        <v>32</v>
      </c>
      <c r="H118" s="58" t="s">
        <v>125</v>
      </c>
      <c r="I118" s="57"/>
    </row>
    <row r="119" spans="1:9" ht="15.75" x14ac:dyDescent="0.25">
      <c r="A119" s="55" t="s">
        <v>30</v>
      </c>
      <c r="B119" s="55" t="s">
        <v>33</v>
      </c>
      <c r="C119" s="55" t="s">
        <v>28</v>
      </c>
      <c r="D119" s="55" t="s">
        <v>204</v>
      </c>
      <c r="E119" s="261">
        <v>11310</v>
      </c>
      <c r="F119" s="261" t="s">
        <v>206</v>
      </c>
      <c r="G119" s="56">
        <v>15</v>
      </c>
      <c r="H119" s="64">
        <v>43138</v>
      </c>
      <c r="I119" s="57"/>
    </row>
    <row r="120" spans="1:9" ht="15.75" x14ac:dyDescent="0.25">
      <c r="A120" s="55" t="s">
        <v>30</v>
      </c>
      <c r="B120" s="55" t="s">
        <v>33</v>
      </c>
      <c r="C120" s="55" t="s">
        <v>28</v>
      </c>
      <c r="D120" s="55" t="s">
        <v>204</v>
      </c>
      <c r="E120" s="261">
        <v>11311</v>
      </c>
      <c r="F120" s="261" t="s">
        <v>206</v>
      </c>
      <c r="G120" s="56">
        <v>24</v>
      </c>
      <c r="H120" s="58" t="s">
        <v>125</v>
      </c>
      <c r="I120" s="57"/>
    </row>
    <row r="121" spans="1:9" ht="15.75" x14ac:dyDescent="0.25">
      <c r="A121" s="55" t="s">
        <v>30</v>
      </c>
      <c r="B121" s="55" t="s">
        <v>33</v>
      </c>
      <c r="C121" s="55" t="s">
        <v>28</v>
      </c>
      <c r="D121" s="55" t="s">
        <v>204</v>
      </c>
      <c r="E121" s="261">
        <v>11312</v>
      </c>
      <c r="F121" s="261" t="s">
        <v>206</v>
      </c>
      <c r="G121" s="56">
        <v>27</v>
      </c>
      <c r="H121" s="64">
        <v>43227</v>
      </c>
      <c r="I121" s="57"/>
    </row>
    <row r="122" spans="1:9" ht="15.75" x14ac:dyDescent="0.25">
      <c r="A122" s="59" t="s">
        <v>54</v>
      </c>
      <c r="B122" s="59" t="s">
        <v>33</v>
      </c>
      <c r="C122" s="59" t="s">
        <v>28</v>
      </c>
      <c r="D122" s="59" t="s">
        <v>204</v>
      </c>
      <c r="E122" s="262">
        <v>20814</v>
      </c>
      <c r="F122" s="262" t="s">
        <v>207</v>
      </c>
      <c r="G122" s="31">
        <v>15</v>
      </c>
      <c r="H122" s="66">
        <v>43318</v>
      </c>
      <c r="I122" s="60"/>
    </row>
    <row r="123" spans="1:9" ht="15.75" x14ac:dyDescent="0.25">
      <c r="A123" s="59" t="s">
        <v>54</v>
      </c>
      <c r="B123" s="59" t="s">
        <v>33</v>
      </c>
      <c r="C123" s="59" t="s">
        <v>28</v>
      </c>
      <c r="D123" s="59" t="s">
        <v>204</v>
      </c>
      <c r="E123" s="262">
        <v>21229</v>
      </c>
      <c r="F123" s="262" t="s">
        <v>207</v>
      </c>
      <c r="G123" s="31">
        <v>15</v>
      </c>
      <c r="H123" s="66">
        <v>43318</v>
      </c>
      <c r="I123" s="60"/>
    </row>
    <row r="124" spans="1:9" ht="15.75" x14ac:dyDescent="0.25">
      <c r="A124" s="59" t="s">
        <v>54</v>
      </c>
      <c r="B124" s="59" t="s">
        <v>33</v>
      </c>
      <c r="C124" s="59" t="s">
        <v>28</v>
      </c>
      <c r="D124" s="59" t="s">
        <v>204</v>
      </c>
      <c r="E124" s="262">
        <v>20769</v>
      </c>
      <c r="F124" s="262" t="s">
        <v>208</v>
      </c>
      <c r="G124" s="31">
        <v>14</v>
      </c>
      <c r="H124" s="66">
        <v>43287</v>
      </c>
      <c r="I124" s="60"/>
    </row>
    <row r="125" spans="1:9" ht="15.75" x14ac:dyDescent="0.25">
      <c r="A125" s="55" t="s">
        <v>30</v>
      </c>
      <c r="B125" s="55" t="s">
        <v>33</v>
      </c>
      <c r="C125" s="55" t="s">
        <v>29</v>
      </c>
      <c r="D125" s="55" t="s">
        <v>209</v>
      </c>
      <c r="E125" s="261">
        <v>11413</v>
      </c>
      <c r="F125" s="261" t="s">
        <v>210</v>
      </c>
      <c r="G125" s="56">
        <v>20</v>
      </c>
      <c r="H125" s="64">
        <v>43165</v>
      </c>
      <c r="I125" s="57"/>
    </row>
    <row r="126" spans="1:9" ht="15.75" x14ac:dyDescent="0.25">
      <c r="A126" s="55" t="s">
        <v>30</v>
      </c>
      <c r="B126" s="55" t="s">
        <v>33</v>
      </c>
      <c r="C126" s="55" t="s">
        <v>29</v>
      </c>
      <c r="D126" s="55" t="s">
        <v>209</v>
      </c>
      <c r="E126" s="261">
        <v>11414</v>
      </c>
      <c r="F126" s="261" t="s">
        <v>210</v>
      </c>
      <c r="G126" s="56">
        <v>31</v>
      </c>
      <c r="H126" s="64">
        <v>43257</v>
      </c>
      <c r="I126" s="57"/>
    </row>
    <row r="127" spans="1:9" ht="15.75" x14ac:dyDescent="0.25">
      <c r="A127" s="55" t="s">
        <v>30</v>
      </c>
      <c r="B127" s="55" t="s">
        <v>33</v>
      </c>
      <c r="C127" s="55" t="s">
        <v>29</v>
      </c>
      <c r="D127" s="55" t="s">
        <v>209</v>
      </c>
      <c r="E127" s="261">
        <v>11415</v>
      </c>
      <c r="F127" s="261" t="s">
        <v>210</v>
      </c>
      <c r="G127" s="56">
        <v>32</v>
      </c>
      <c r="H127" s="64">
        <v>43257</v>
      </c>
      <c r="I127" s="57"/>
    </row>
    <row r="128" spans="1:9" ht="15.75" x14ac:dyDescent="0.25">
      <c r="A128" s="55" t="s">
        <v>30</v>
      </c>
      <c r="B128" s="55" t="s">
        <v>33</v>
      </c>
      <c r="C128" s="55" t="s">
        <v>29</v>
      </c>
      <c r="D128" s="55" t="s">
        <v>209</v>
      </c>
      <c r="E128" s="261">
        <v>11457</v>
      </c>
      <c r="F128" s="261" t="s">
        <v>212</v>
      </c>
      <c r="G128" s="56">
        <v>17</v>
      </c>
      <c r="H128" s="64">
        <v>43348</v>
      </c>
      <c r="I128" s="57"/>
    </row>
    <row r="129" spans="1:9" ht="15.75" x14ac:dyDescent="0.25">
      <c r="A129" s="55" t="s">
        <v>30</v>
      </c>
      <c r="B129" s="55" t="s">
        <v>33</v>
      </c>
      <c r="C129" s="55" t="s">
        <v>29</v>
      </c>
      <c r="D129" s="55" t="s">
        <v>209</v>
      </c>
      <c r="E129" s="261">
        <v>11419</v>
      </c>
      <c r="F129" s="261" t="s">
        <v>213</v>
      </c>
      <c r="G129" s="56">
        <v>20</v>
      </c>
      <c r="H129" s="64">
        <v>43287</v>
      </c>
      <c r="I129" s="57"/>
    </row>
    <row r="130" spans="1:9" ht="15.75" x14ac:dyDescent="0.25">
      <c r="A130" s="55" t="s">
        <v>30</v>
      </c>
      <c r="B130" s="55" t="s">
        <v>33</v>
      </c>
      <c r="C130" s="55" t="s">
        <v>29</v>
      </c>
      <c r="D130" s="55" t="s">
        <v>209</v>
      </c>
      <c r="E130" s="261">
        <v>11416.14731</v>
      </c>
      <c r="F130" s="261" t="s">
        <v>214</v>
      </c>
      <c r="G130" s="56">
        <v>24</v>
      </c>
      <c r="H130" s="64">
        <v>43257</v>
      </c>
      <c r="I130" s="57"/>
    </row>
    <row r="131" spans="1:9" ht="15.75" x14ac:dyDescent="0.25">
      <c r="A131" s="55" t="s">
        <v>30</v>
      </c>
      <c r="B131" s="55" t="s">
        <v>33</v>
      </c>
      <c r="C131" s="55" t="s">
        <v>29</v>
      </c>
      <c r="D131" s="55" t="s">
        <v>209</v>
      </c>
      <c r="E131" s="261">
        <v>11418</v>
      </c>
      <c r="F131" s="261" t="s">
        <v>214</v>
      </c>
      <c r="G131" s="56">
        <v>19</v>
      </c>
      <c r="H131" s="64">
        <v>43196</v>
      </c>
      <c r="I131" s="57"/>
    </row>
    <row r="132" spans="1:9" ht="15.75" x14ac:dyDescent="0.25">
      <c r="A132" s="59" t="s">
        <v>54</v>
      </c>
      <c r="B132" s="59" t="s">
        <v>33</v>
      </c>
      <c r="C132" s="59" t="s">
        <v>29</v>
      </c>
      <c r="D132" s="59" t="s">
        <v>209</v>
      </c>
      <c r="E132" s="262">
        <v>20858.212589999999</v>
      </c>
      <c r="F132" s="262" t="s">
        <v>191</v>
      </c>
      <c r="G132" s="31">
        <v>20</v>
      </c>
      <c r="H132" s="66">
        <v>43166</v>
      </c>
      <c r="I132" s="60"/>
    </row>
    <row r="133" spans="1:9" ht="15.75" x14ac:dyDescent="0.25">
      <c r="A133" s="59" t="s">
        <v>54</v>
      </c>
      <c r="B133" s="59" t="s">
        <v>33</v>
      </c>
      <c r="C133" s="59" t="s">
        <v>29</v>
      </c>
      <c r="D133" s="59" t="s">
        <v>209</v>
      </c>
      <c r="E133" s="262">
        <v>20881.212650000001</v>
      </c>
      <c r="F133" s="262" t="s">
        <v>191</v>
      </c>
      <c r="G133" s="31">
        <v>16</v>
      </c>
      <c r="H133" s="66">
        <v>43288</v>
      </c>
      <c r="I133" s="60"/>
    </row>
    <row r="134" spans="1:9" ht="15.75" x14ac:dyDescent="0.25">
      <c r="A134" s="55" t="s">
        <v>30</v>
      </c>
      <c r="B134" s="55" t="s">
        <v>33</v>
      </c>
      <c r="C134" s="55" t="s">
        <v>31</v>
      </c>
      <c r="D134" s="55" t="s">
        <v>215</v>
      </c>
      <c r="E134" s="261">
        <v>14136</v>
      </c>
      <c r="F134" s="261" t="s">
        <v>207</v>
      </c>
      <c r="G134" s="56">
        <v>28</v>
      </c>
      <c r="H134" s="64">
        <v>43287</v>
      </c>
      <c r="I134" s="57"/>
    </row>
    <row r="135" spans="1:9" ht="15.75" x14ac:dyDescent="0.25">
      <c r="A135" s="55" t="s">
        <v>30</v>
      </c>
      <c r="B135" s="55" t="s">
        <v>33</v>
      </c>
      <c r="C135" s="55" t="s">
        <v>31</v>
      </c>
      <c r="D135" s="55" t="s">
        <v>215</v>
      </c>
      <c r="E135" s="261">
        <v>14137</v>
      </c>
      <c r="F135" s="261" t="s">
        <v>207</v>
      </c>
      <c r="G135" s="56">
        <v>31</v>
      </c>
      <c r="H135" s="64">
        <v>43137</v>
      </c>
      <c r="I135" s="57"/>
    </row>
    <row r="136" spans="1:9" ht="15.75" x14ac:dyDescent="0.25">
      <c r="A136" s="55" t="s">
        <v>30</v>
      </c>
      <c r="B136" s="55" t="s">
        <v>33</v>
      </c>
      <c r="C136" s="55" t="s">
        <v>31</v>
      </c>
      <c r="D136" s="55" t="s">
        <v>215</v>
      </c>
      <c r="E136" s="261">
        <v>14138</v>
      </c>
      <c r="F136" s="261" t="s">
        <v>207</v>
      </c>
      <c r="G136" s="56">
        <v>29</v>
      </c>
      <c r="H136" s="64">
        <v>43317</v>
      </c>
      <c r="I136" s="57"/>
    </row>
    <row r="137" spans="1:9" ht="15.75" x14ac:dyDescent="0.25">
      <c r="A137" s="55" t="s">
        <v>30</v>
      </c>
      <c r="B137" s="55" t="s">
        <v>33</v>
      </c>
      <c r="C137" s="55" t="s">
        <v>31</v>
      </c>
      <c r="D137" s="55" t="s">
        <v>215</v>
      </c>
      <c r="E137" s="261">
        <v>14133</v>
      </c>
      <c r="F137" s="261" t="s">
        <v>217</v>
      </c>
      <c r="G137" s="56">
        <v>29</v>
      </c>
      <c r="H137" s="64">
        <v>43256</v>
      </c>
      <c r="I137" s="57"/>
    </row>
    <row r="138" spans="1:9" ht="15.75" x14ac:dyDescent="0.25">
      <c r="A138" s="55" t="s">
        <v>30</v>
      </c>
      <c r="B138" s="55" t="s">
        <v>33</v>
      </c>
      <c r="C138" s="55" t="s">
        <v>31</v>
      </c>
      <c r="D138" s="55" t="s">
        <v>215</v>
      </c>
      <c r="E138" s="261">
        <v>14130</v>
      </c>
      <c r="F138" s="261" t="s">
        <v>218</v>
      </c>
      <c r="G138" s="56">
        <v>19</v>
      </c>
      <c r="H138" s="64">
        <v>43287</v>
      </c>
      <c r="I138" s="57"/>
    </row>
    <row r="139" spans="1:9" ht="15.75" x14ac:dyDescent="0.25">
      <c r="A139" s="55" t="s">
        <v>30</v>
      </c>
      <c r="B139" s="55" t="s">
        <v>33</v>
      </c>
      <c r="C139" s="55" t="s">
        <v>31</v>
      </c>
      <c r="D139" s="55" t="s">
        <v>215</v>
      </c>
      <c r="E139" s="261">
        <v>14131</v>
      </c>
      <c r="F139" s="261" t="s">
        <v>218</v>
      </c>
      <c r="G139" s="56">
        <v>25</v>
      </c>
      <c r="H139" s="64">
        <v>43138</v>
      </c>
      <c r="I139" s="57"/>
    </row>
    <row r="140" spans="1:9" ht="15.75" x14ac:dyDescent="0.25">
      <c r="A140" s="55" t="s">
        <v>30</v>
      </c>
      <c r="B140" s="55" t="s">
        <v>33</v>
      </c>
      <c r="C140" s="55" t="s">
        <v>31</v>
      </c>
      <c r="D140" s="55" t="s">
        <v>215</v>
      </c>
      <c r="E140" s="261">
        <v>14132</v>
      </c>
      <c r="F140" s="261" t="s">
        <v>218</v>
      </c>
      <c r="G140" s="56">
        <v>23</v>
      </c>
      <c r="H140" s="64">
        <v>43107</v>
      </c>
      <c r="I140" s="57"/>
    </row>
    <row r="141" spans="1:9" ht="15.75" x14ac:dyDescent="0.25">
      <c r="A141" s="55" t="s">
        <v>30</v>
      </c>
      <c r="B141" s="55" t="s">
        <v>33</v>
      </c>
      <c r="C141" s="55" t="s">
        <v>31</v>
      </c>
      <c r="D141" s="55" t="s">
        <v>215</v>
      </c>
      <c r="E141" s="261">
        <v>14135</v>
      </c>
      <c r="F141" s="261" t="s">
        <v>219</v>
      </c>
      <c r="G141" s="56">
        <v>27</v>
      </c>
      <c r="H141" s="64">
        <v>43256</v>
      </c>
      <c r="I141" s="57"/>
    </row>
    <row r="142" spans="1:9" ht="15.75" x14ac:dyDescent="0.25">
      <c r="A142" s="55" t="s">
        <v>30</v>
      </c>
      <c r="B142" s="55" t="s">
        <v>33</v>
      </c>
      <c r="C142" s="55" t="s">
        <v>32</v>
      </c>
      <c r="D142" s="55" t="s">
        <v>221</v>
      </c>
      <c r="E142" s="263">
        <v>11392</v>
      </c>
      <c r="F142" s="263" t="s">
        <v>200</v>
      </c>
      <c r="G142" s="35">
        <v>26</v>
      </c>
      <c r="H142" s="65">
        <v>43137</v>
      </c>
      <c r="I142" s="61"/>
    </row>
    <row r="143" spans="1:9" ht="15.75" x14ac:dyDescent="0.25">
      <c r="A143" s="55" t="s">
        <v>30</v>
      </c>
      <c r="B143" s="55" t="s">
        <v>33</v>
      </c>
      <c r="C143" s="55" t="s">
        <v>32</v>
      </c>
      <c r="D143" s="55" t="s">
        <v>221</v>
      </c>
      <c r="E143" s="263">
        <v>11393</v>
      </c>
      <c r="F143" s="263" t="s">
        <v>200</v>
      </c>
      <c r="G143" s="35">
        <v>29</v>
      </c>
      <c r="H143" s="65">
        <v>43287</v>
      </c>
      <c r="I143" s="61"/>
    </row>
    <row r="144" spans="1:9" ht="15.75" x14ac:dyDescent="0.25">
      <c r="A144" s="55" t="s">
        <v>30</v>
      </c>
      <c r="B144" s="55" t="s">
        <v>33</v>
      </c>
      <c r="C144" s="55" t="s">
        <v>32</v>
      </c>
      <c r="D144" s="55" t="s">
        <v>221</v>
      </c>
      <c r="E144" s="263">
        <v>11398</v>
      </c>
      <c r="F144" s="263" t="s">
        <v>224</v>
      </c>
      <c r="G144" s="35">
        <v>30</v>
      </c>
      <c r="H144" s="65">
        <v>43258</v>
      </c>
      <c r="I144" s="61"/>
    </row>
    <row r="145" spans="1:9" ht="15.75" x14ac:dyDescent="0.25">
      <c r="A145" s="55" t="s">
        <v>30</v>
      </c>
      <c r="B145" s="55" t="s">
        <v>33</v>
      </c>
      <c r="C145" s="55" t="s">
        <v>32</v>
      </c>
      <c r="D145" s="55" t="s">
        <v>221</v>
      </c>
      <c r="E145" s="263">
        <v>11394</v>
      </c>
      <c r="F145" s="263" t="s">
        <v>225</v>
      </c>
      <c r="G145" s="35">
        <v>30</v>
      </c>
      <c r="H145" s="65">
        <v>43166</v>
      </c>
      <c r="I145" s="61"/>
    </row>
    <row r="146" spans="1:9" ht="15.75" x14ac:dyDescent="0.25">
      <c r="A146" s="55" t="s">
        <v>30</v>
      </c>
      <c r="B146" s="55" t="s">
        <v>33</v>
      </c>
      <c r="C146" s="55" t="s">
        <v>32</v>
      </c>
      <c r="D146" s="55" t="s">
        <v>221</v>
      </c>
      <c r="E146" s="263">
        <v>11395</v>
      </c>
      <c r="F146" s="263" t="s">
        <v>225</v>
      </c>
      <c r="G146" s="35">
        <v>28</v>
      </c>
      <c r="H146" s="65">
        <v>43138</v>
      </c>
      <c r="I146" s="61"/>
    </row>
    <row r="147" spans="1:9" ht="15.75" x14ac:dyDescent="0.25">
      <c r="A147" s="59" t="s">
        <v>54</v>
      </c>
      <c r="B147" s="59" t="s">
        <v>33</v>
      </c>
      <c r="C147" s="59" t="s">
        <v>32</v>
      </c>
      <c r="D147" s="59" t="s">
        <v>221</v>
      </c>
      <c r="E147" s="262">
        <v>20839</v>
      </c>
      <c r="F147" s="262" t="s">
        <v>200</v>
      </c>
      <c r="G147" s="31">
        <v>24</v>
      </c>
      <c r="H147" s="66">
        <v>43318</v>
      </c>
      <c r="I147" s="60"/>
    </row>
    <row r="148" spans="1:9" ht="15.75" x14ac:dyDescent="0.25">
      <c r="A148" s="59" t="s">
        <v>54</v>
      </c>
      <c r="B148" s="59" t="s">
        <v>33</v>
      </c>
      <c r="C148" s="59" t="s">
        <v>32</v>
      </c>
      <c r="D148" s="59" t="s">
        <v>221</v>
      </c>
      <c r="E148" s="262">
        <v>20856</v>
      </c>
      <c r="F148" s="262" t="s">
        <v>227</v>
      </c>
      <c r="G148" s="31">
        <v>14</v>
      </c>
      <c r="H148" s="66">
        <v>43197</v>
      </c>
      <c r="I148" s="60"/>
    </row>
    <row r="149" spans="1:9" ht="15.75" x14ac:dyDescent="0.25">
      <c r="A149" s="55" t="s">
        <v>30</v>
      </c>
      <c r="B149" s="55" t="s">
        <v>33</v>
      </c>
      <c r="C149" s="55" t="s">
        <v>34</v>
      </c>
      <c r="D149" s="55" t="s">
        <v>228</v>
      </c>
      <c r="E149" s="261">
        <v>11347</v>
      </c>
      <c r="F149" s="261" t="s">
        <v>229</v>
      </c>
      <c r="G149" s="56">
        <v>29</v>
      </c>
      <c r="H149" s="64">
        <v>43348</v>
      </c>
      <c r="I149" s="57"/>
    </row>
    <row r="150" spans="1:9" ht="15.75" x14ac:dyDescent="0.25">
      <c r="A150" s="55" t="s">
        <v>30</v>
      </c>
      <c r="B150" s="55" t="s">
        <v>33</v>
      </c>
      <c r="C150" s="55" t="s">
        <v>34</v>
      </c>
      <c r="D150" s="55" t="s">
        <v>228</v>
      </c>
      <c r="E150" s="261">
        <v>11355</v>
      </c>
      <c r="F150" s="261" t="s">
        <v>229</v>
      </c>
      <c r="G150" s="56">
        <v>31</v>
      </c>
      <c r="H150" s="64">
        <v>43318</v>
      </c>
      <c r="I150" s="57"/>
    </row>
    <row r="151" spans="1:9" ht="15.75" x14ac:dyDescent="0.25">
      <c r="A151" s="55" t="s">
        <v>30</v>
      </c>
      <c r="B151" s="55" t="s">
        <v>33</v>
      </c>
      <c r="C151" s="55" t="s">
        <v>34</v>
      </c>
      <c r="D151" s="55" t="s">
        <v>228</v>
      </c>
      <c r="E151" s="261">
        <v>11360</v>
      </c>
      <c r="F151" s="261" t="s">
        <v>136</v>
      </c>
      <c r="G151" s="56">
        <v>18</v>
      </c>
      <c r="H151" s="64">
        <v>43136</v>
      </c>
      <c r="I151" s="57"/>
    </row>
    <row r="152" spans="1:9" ht="15.75" x14ac:dyDescent="0.25">
      <c r="A152" s="55" t="s">
        <v>30</v>
      </c>
      <c r="B152" s="55" t="s">
        <v>33</v>
      </c>
      <c r="C152" s="55" t="s">
        <v>34</v>
      </c>
      <c r="D152" s="55" t="s">
        <v>228</v>
      </c>
      <c r="E152" s="261">
        <v>11361</v>
      </c>
      <c r="F152" s="261" t="s">
        <v>136</v>
      </c>
      <c r="G152" s="56">
        <v>31</v>
      </c>
      <c r="H152" s="64">
        <v>43286</v>
      </c>
      <c r="I152" s="57"/>
    </row>
    <row r="153" spans="1:9" ht="15.75" x14ac:dyDescent="0.25">
      <c r="A153" s="55" t="s">
        <v>30</v>
      </c>
      <c r="B153" s="20" t="s">
        <v>33</v>
      </c>
      <c r="C153" s="20" t="s">
        <v>34</v>
      </c>
      <c r="D153" s="55" t="s">
        <v>228</v>
      </c>
      <c r="E153" s="261">
        <v>11362</v>
      </c>
      <c r="F153" s="261" t="s">
        <v>136</v>
      </c>
      <c r="G153" s="56">
        <v>27</v>
      </c>
      <c r="H153" s="64">
        <v>43195</v>
      </c>
      <c r="I153" s="57"/>
    </row>
    <row r="154" spans="1:9" ht="15.75" x14ac:dyDescent="0.25">
      <c r="A154" s="55" t="s">
        <v>30</v>
      </c>
      <c r="B154" s="55" t="s">
        <v>33</v>
      </c>
      <c r="C154" s="55" t="s">
        <v>34</v>
      </c>
      <c r="D154" s="55" t="s">
        <v>228</v>
      </c>
      <c r="E154" s="261">
        <v>11363</v>
      </c>
      <c r="F154" s="261" t="s">
        <v>136</v>
      </c>
      <c r="G154" s="56">
        <v>20</v>
      </c>
      <c r="H154" s="64">
        <v>43105</v>
      </c>
      <c r="I154" s="57"/>
    </row>
    <row r="155" spans="1:9" ht="15.75" x14ac:dyDescent="0.25">
      <c r="A155" s="59" t="s">
        <v>54</v>
      </c>
      <c r="B155" s="59" t="s">
        <v>33</v>
      </c>
      <c r="C155" s="59" t="s">
        <v>34</v>
      </c>
      <c r="D155" s="59" t="s">
        <v>228</v>
      </c>
      <c r="E155" s="262">
        <v>20828</v>
      </c>
      <c r="F155" s="262" t="s">
        <v>233</v>
      </c>
      <c r="G155" s="31">
        <v>24</v>
      </c>
      <c r="H155" s="66">
        <v>43194</v>
      </c>
      <c r="I155" s="60"/>
    </row>
    <row r="156" spans="1:9" ht="15.75" x14ac:dyDescent="0.25">
      <c r="A156" s="59" t="s">
        <v>54</v>
      </c>
      <c r="B156" s="59" t="s">
        <v>33</v>
      </c>
      <c r="C156" s="59" t="s">
        <v>34</v>
      </c>
      <c r="D156" s="59" t="s">
        <v>228</v>
      </c>
      <c r="E156" s="262">
        <v>20846</v>
      </c>
      <c r="F156" s="262" t="s">
        <v>234</v>
      </c>
      <c r="G156" s="31">
        <v>17</v>
      </c>
      <c r="H156" s="66">
        <v>43136</v>
      </c>
      <c r="I156" s="60"/>
    </row>
    <row r="157" spans="1:9" ht="15.75" x14ac:dyDescent="0.25">
      <c r="A157" s="55" t="s">
        <v>30</v>
      </c>
      <c r="B157" s="55" t="s">
        <v>33</v>
      </c>
      <c r="C157" s="55" t="s">
        <v>35</v>
      </c>
      <c r="D157" s="55" t="s">
        <v>235</v>
      </c>
      <c r="E157" s="263">
        <v>11456</v>
      </c>
      <c r="F157" s="263" t="s">
        <v>236</v>
      </c>
      <c r="G157" s="35">
        <v>40</v>
      </c>
      <c r="H157" s="65">
        <v>43284</v>
      </c>
      <c r="I157" s="61"/>
    </row>
    <row r="158" spans="1:9" ht="15.75" x14ac:dyDescent="0.25">
      <c r="A158" s="55" t="s">
        <v>30</v>
      </c>
      <c r="B158" s="55" t="s">
        <v>33</v>
      </c>
      <c r="C158" s="55" t="s">
        <v>35</v>
      </c>
      <c r="D158" s="55" t="s">
        <v>235</v>
      </c>
      <c r="E158" s="263">
        <v>11407</v>
      </c>
      <c r="F158" s="263" t="s">
        <v>236</v>
      </c>
      <c r="G158" s="35">
        <v>27</v>
      </c>
      <c r="H158" s="65">
        <v>43286</v>
      </c>
      <c r="I158" s="61"/>
    </row>
    <row r="159" spans="1:9" ht="15.75" x14ac:dyDescent="0.25">
      <c r="A159" s="55" t="s">
        <v>30</v>
      </c>
      <c r="B159" s="55" t="s">
        <v>33</v>
      </c>
      <c r="C159" s="55" t="s">
        <v>35</v>
      </c>
      <c r="D159" s="55" t="s">
        <v>235</v>
      </c>
      <c r="E159" s="263">
        <v>11409</v>
      </c>
      <c r="F159" s="263" t="s">
        <v>236</v>
      </c>
      <c r="G159" s="35">
        <v>13</v>
      </c>
      <c r="H159" s="63" t="s">
        <v>57</v>
      </c>
      <c r="I159" s="61"/>
    </row>
    <row r="160" spans="1:9" ht="15.75" x14ac:dyDescent="0.25">
      <c r="A160" s="55" t="s">
        <v>30</v>
      </c>
      <c r="B160" s="55" t="s">
        <v>33</v>
      </c>
      <c r="C160" s="55" t="s">
        <v>35</v>
      </c>
      <c r="D160" s="55" t="s">
        <v>235</v>
      </c>
      <c r="E160" s="263">
        <v>11410</v>
      </c>
      <c r="F160" s="263" t="s">
        <v>236</v>
      </c>
      <c r="G160" s="35">
        <v>32</v>
      </c>
      <c r="H160" s="65">
        <v>43287</v>
      </c>
      <c r="I160" s="61"/>
    </row>
    <row r="161" spans="1:9" ht="15.75" x14ac:dyDescent="0.25">
      <c r="A161" s="55" t="s">
        <v>30</v>
      </c>
      <c r="B161" s="55" t="s">
        <v>33</v>
      </c>
      <c r="C161" s="55" t="s">
        <v>35</v>
      </c>
      <c r="D161" s="55" t="s">
        <v>235</v>
      </c>
      <c r="E161" s="263">
        <v>11412</v>
      </c>
      <c r="F161" s="263" t="s">
        <v>236</v>
      </c>
      <c r="G161" s="35">
        <v>27</v>
      </c>
      <c r="H161" s="65">
        <v>43256</v>
      </c>
      <c r="I161" s="61"/>
    </row>
    <row r="162" spans="1:9" ht="15.75" x14ac:dyDescent="0.25">
      <c r="A162" s="55" t="s">
        <v>30</v>
      </c>
      <c r="B162" s="55" t="s">
        <v>33</v>
      </c>
      <c r="C162" s="55" t="s">
        <v>35</v>
      </c>
      <c r="D162" s="55" t="s">
        <v>235</v>
      </c>
      <c r="E162" s="263">
        <v>11408</v>
      </c>
      <c r="F162" s="263" t="s">
        <v>238</v>
      </c>
      <c r="G162" s="35">
        <v>11</v>
      </c>
      <c r="H162" s="65">
        <v>43256</v>
      </c>
      <c r="I162" s="61"/>
    </row>
    <row r="163" spans="1:9" ht="15.75" x14ac:dyDescent="0.25">
      <c r="A163" s="55" t="s">
        <v>30</v>
      </c>
      <c r="B163" s="55" t="s">
        <v>33</v>
      </c>
      <c r="C163" s="55" t="s">
        <v>35</v>
      </c>
      <c r="D163" s="55" t="s">
        <v>235</v>
      </c>
      <c r="E163" s="263">
        <v>11411</v>
      </c>
      <c r="F163" s="263" t="s">
        <v>238</v>
      </c>
      <c r="G163" s="35">
        <v>31</v>
      </c>
      <c r="H163" s="65">
        <v>43318</v>
      </c>
      <c r="I163" s="61"/>
    </row>
    <row r="164" spans="1:9" ht="15.75" x14ac:dyDescent="0.25">
      <c r="A164" s="55" t="s">
        <v>30</v>
      </c>
      <c r="B164" s="55" t="s">
        <v>33</v>
      </c>
      <c r="C164" s="55" t="s">
        <v>35</v>
      </c>
      <c r="D164" s="55" t="s">
        <v>235</v>
      </c>
      <c r="E164" s="263">
        <v>11406</v>
      </c>
      <c r="F164" s="263" t="s">
        <v>239</v>
      </c>
      <c r="G164" s="35">
        <v>18</v>
      </c>
      <c r="H164" s="65">
        <v>43165</v>
      </c>
      <c r="I164" s="61"/>
    </row>
    <row r="165" spans="1:9" ht="15.75" x14ac:dyDescent="0.25">
      <c r="A165" s="59" t="s">
        <v>54</v>
      </c>
      <c r="B165" s="59" t="s">
        <v>33</v>
      </c>
      <c r="C165" s="59" t="s">
        <v>35</v>
      </c>
      <c r="D165" s="59" t="s">
        <v>241</v>
      </c>
      <c r="E165" s="262" t="s">
        <v>242</v>
      </c>
      <c r="F165" s="262" t="s">
        <v>243</v>
      </c>
      <c r="G165" s="31">
        <v>21</v>
      </c>
      <c r="H165" s="66">
        <v>43285</v>
      </c>
      <c r="I165" s="60"/>
    </row>
    <row r="166" spans="1:9" ht="15.75" x14ac:dyDescent="0.25">
      <c r="A166" s="59" t="s">
        <v>54</v>
      </c>
      <c r="B166" s="59" t="s">
        <v>33</v>
      </c>
      <c r="C166" s="59" t="s">
        <v>35</v>
      </c>
      <c r="D166" s="59" t="s">
        <v>241</v>
      </c>
      <c r="E166" s="262" t="s">
        <v>244</v>
      </c>
      <c r="F166" s="262" t="s">
        <v>236</v>
      </c>
      <c r="G166" s="31">
        <v>22</v>
      </c>
      <c r="H166" s="66">
        <v>43195</v>
      </c>
      <c r="I166" s="60"/>
    </row>
    <row r="167" spans="1:9" ht="15.75" x14ac:dyDescent="0.25">
      <c r="A167" s="55" t="s">
        <v>30</v>
      </c>
      <c r="B167" s="55" t="s">
        <v>33</v>
      </c>
      <c r="C167" s="55" t="s">
        <v>37</v>
      </c>
      <c r="D167" s="55" t="s">
        <v>245</v>
      </c>
      <c r="E167" s="263">
        <v>13675</v>
      </c>
      <c r="F167" s="263" t="s">
        <v>246</v>
      </c>
      <c r="G167" s="35">
        <v>31</v>
      </c>
      <c r="H167" s="65">
        <v>43257</v>
      </c>
      <c r="I167" s="61"/>
    </row>
    <row r="168" spans="1:9" ht="15.75" x14ac:dyDescent="0.25">
      <c r="A168" s="55" t="s">
        <v>30</v>
      </c>
      <c r="B168" s="55" t="s">
        <v>33</v>
      </c>
      <c r="C168" s="55" t="s">
        <v>37</v>
      </c>
      <c r="D168" s="55" t="s">
        <v>245</v>
      </c>
      <c r="E168" s="263">
        <v>13668</v>
      </c>
      <c r="F168" s="263" t="s">
        <v>247</v>
      </c>
      <c r="G168" s="35">
        <v>25</v>
      </c>
      <c r="H168" s="65">
        <v>43287</v>
      </c>
      <c r="I168" s="61"/>
    </row>
    <row r="169" spans="1:9" ht="15.75" x14ac:dyDescent="0.25">
      <c r="A169" s="55" t="s">
        <v>30</v>
      </c>
      <c r="B169" s="55" t="s">
        <v>33</v>
      </c>
      <c r="C169" s="55" t="s">
        <v>37</v>
      </c>
      <c r="D169" s="55" t="s">
        <v>245</v>
      </c>
      <c r="E169" s="263">
        <v>13669</v>
      </c>
      <c r="F169" s="263" t="s">
        <v>247</v>
      </c>
      <c r="G169" s="35">
        <v>29</v>
      </c>
      <c r="H169" s="65">
        <v>43287</v>
      </c>
      <c r="I169" s="61"/>
    </row>
    <row r="170" spans="1:9" ht="15.75" x14ac:dyDescent="0.25">
      <c r="A170" s="55" t="s">
        <v>30</v>
      </c>
      <c r="B170" s="55" t="s">
        <v>33</v>
      </c>
      <c r="C170" s="55" t="s">
        <v>37</v>
      </c>
      <c r="D170" s="55" t="s">
        <v>245</v>
      </c>
      <c r="E170" s="263">
        <v>13673</v>
      </c>
      <c r="F170" s="263" t="s">
        <v>175</v>
      </c>
      <c r="G170" s="35">
        <v>31</v>
      </c>
      <c r="H170" s="65">
        <v>43166</v>
      </c>
      <c r="I170" s="61"/>
    </row>
    <row r="171" spans="1:9" ht="15.75" x14ac:dyDescent="0.25">
      <c r="A171" s="55" t="s">
        <v>30</v>
      </c>
      <c r="B171" s="55" t="s">
        <v>33</v>
      </c>
      <c r="C171" s="55" t="s">
        <v>37</v>
      </c>
      <c r="D171" s="55" t="s">
        <v>245</v>
      </c>
      <c r="E171" s="263">
        <v>13671</v>
      </c>
      <c r="F171" s="263" t="s">
        <v>248</v>
      </c>
      <c r="G171" s="35">
        <v>15</v>
      </c>
      <c r="H171" s="65">
        <v>43257</v>
      </c>
      <c r="I171" s="61"/>
    </row>
    <row r="172" spans="1:9" ht="15.75" x14ac:dyDescent="0.25">
      <c r="A172" s="55" t="s">
        <v>30</v>
      </c>
      <c r="B172" s="55" t="s">
        <v>33</v>
      </c>
      <c r="C172" s="55" t="s">
        <v>37</v>
      </c>
      <c r="D172" s="55" t="s">
        <v>245</v>
      </c>
      <c r="E172" s="263">
        <v>13676</v>
      </c>
      <c r="F172" s="263" t="s">
        <v>248</v>
      </c>
      <c r="G172" s="35">
        <v>26</v>
      </c>
      <c r="H172" s="65">
        <v>43287</v>
      </c>
      <c r="I172" s="61"/>
    </row>
    <row r="173" spans="1:9" ht="15.75" x14ac:dyDescent="0.25">
      <c r="A173" s="55" t="s">
        <v>30</v>
      </c>
      <c r="B173" s="55" t="s">
        <v>33</v>
      </c>
      <c r="C173" s="55" t="s">
        <v>37</v>
      </c>
      <c r="D173" s="55" t="s">
        <v>245</v>
      </c>
      <c r="E173" s="263">
        <v>13670</v>
      </c>
      <c r="F173" s="263" t="s">
        <v>249</v>
      </c>
      <c r="G173" s="35">
        <v>34</v>
      </c>
      <c r="H173" s="65">
        <v>43257</v>
      </c>
      <c r="I173" s="61"/>
    </row>
    <row r="174" spans="1:9" ht="15.75" x14ac:dyDescent="0.25">
      <c r="A174" s="59" t="s">
        <v>54</v>
      </c>
      <c r="B174" s="59" t="s">
        <v>33</v>
      </c>
      <c r="C174" s="59" t="s">
        <v>37</v>
      </c>
      <c r="D174" s="59" t="s">
        <v>245</v>
      </c>
      <c r="E174" s="262">
        <v>20919</v>
      </c>
      <c r="F174" s="262" t="s">
        <v>249</v>
      </c>
      <c r="G174" s="31">
        <v>17</v>
      </c>
      <c r="H174" s="66">
        <v>43349</v>
      </c>
      <c r="I174" s="60"/>
    </row>
    <row r="175" spans="1:9" ht="15.75" x14ac:dyDescent="0.25">
      <c r="A175" s="55" t="s">
        <v>30</v>
      </c>
      <c r="B175" s="55" t="s">
        <v>33</v>
      </c>
      <c r="C175" s="55" t="s">
        <v>38</v>
      </c>
      <c r="D175" s="55" t="s">
        <v>250</v>
      </c>
      <c r="E175" s="261">
        <v>11420.15127</v>
      </c>
      <c r="F175" s="261" t="s">
        <v>251</v>
      </c>
      <c r="G175" s="35">
        <v>24</v>
      </c>
      <c r="H175" s="63" t="s">
        <v>125</v>
      </c>
      <c r="I175" s="61"/>
    </row>
    <row r="176" spans="1:9" ht="15.75" x14ac:dyDescent="0.25">
      <c r="A176" s="55" t="s">
        <v>30</v>
      </c>
      <c r="B176" s="55" t="s">
        <v>33</v>
      </c>
      <c r="C176" s="55" t="s">
        <v>38</v>
      </c>
      <c r="D176" s="55" t="s">
        <v>252</v>
      </c>
      <c r="E176" s="261">
        <v>11422.15091</v>
      </c>
      <c r="F176" s="261" t="s">
        <v>253</v>
      </c>
      <c r="G176" s="56">
        <v>22</v>
      </c>
      <c r="H176" s="64">
        <v>43106</v>
      </c>
      <c r="I176" s="57"/>
    </row>
    <row r="177" spans="1:9" ht="15.75" x14ac:dyDescent="0.25">
      <c r="A177" s="55" t="s">
        <v>30</v>
      </c>
      <c r="B177" s="55" t="s">
        <v>33</v>
      </c>
      <c r="C177" s="55" t="s">
        <v>38</v>
      </c>
      <c r="D177" s="55" t="s">
        <v>250</v>
      </c>
      <c r="E177" s="261">
        <v>11423</v>
      </c>
      <c r="F177" s="261" t="s">
        <v>253</v>
      </c>
      <c r="G177" s="56">
        <v>31</v>
      </c>
      <c r="H177" s="64">
        <v>43196</v>
      </c>
      <c r="I177" s="57"/>
    </row>
    <row r="178" spans="1:9" ht="15.75" x14ac:dyDescent="0.25">
      <c r="A178" s="55" t="s">
        <v>30</v>
      </c>
      <c r="B178" s="55" t="s">
        <v>33</v>
      </c>
      <c r="C178" s="55" t="s">
        <v>38</v>
      </c>
      <c r="D178" s="55" t="s">
        <v>252</v>
      </c>
      <c r="E178" s="261">
        <v>11424.15092</v>
      </c>
      <c r="F178" s="261" t="s">
        <v>254</v>
      </c>
      <c r="G178" s="56">
        <v>9</v>
      </c>
      <c r="H178" s="64">
        <v>43286</v>
      </c>
      <c r="I178" s="57"/>
    </row>
    <row r="179" spans="1:9" ht="15.75" x14ac:dyDescent="0.25">
      <c r="A179" s="55" t="s">
        <v>30</v>
      </c>
      <c r="B179" s="55" t="s">
        <v>33</v>
      </c>
      <c r="C179" s="55" t="s">
        <v>38</v>
      </c>
      <c r="D179" s="55" t="s">
        <v>250</v>
      </c>
      <c r="E179" s="261">
        <v>11425</v>
      </c>
      <c r="F179" s="261" t="s">
        <v>254</v>
      </c>
      <c r="G179" s="56">
        <v>36</v>
      </c>
      <c r="H179" s="64">
        <v>43256</v>
      </c>
      <c r="I179" s="57"/>
    </row>
    <row r="180" spans="1:9" ht="15.75" x14ac:dyDescent="0.25">
      <c r="A180" s="55" t="s">
        <v>30</v>
      </c>
      <c r="B180" s="55" t="s">
        <v>33</v>
      </c>
      <c r="C180" s="55" t="s">
        <v>38</v>
      </c>
      <c r="D180" s="55" t="s">
        <v>250</v>
      </c>
      <c r="E180" s="261">
        <v>11426</v>
      </c>
      <c r="F180" s="261" t="s">
        <v>193</v>
      </c>
      <c r="G180" s="56">
        <v>30</v>
      </c>
      <c r="H180" s="64">
        <v>43226</v>
      </c>
      <c r="I180" s="57"/>
    </row>
    <row r="181" spans="1:9" ht="15.75" x14ac:dyDescent="0.25">
      <c r="A181" s="55" t="s">
        <v>30</v>
      </c>
      <c r="B181" s="55" t="s">
        <v>33</v>
      </c>
      <c r="C181" s="55" t="s">
        <v>38</v>
      </c>
      <c r="D181" s="55" t="s">
        <v>255</v>
      </c>
      <c r="E181" s="261">
        <v>11458</v>
      </c>
      <c r="F181" s="261" t="s">
        <v>193</v>
      </c>
      <c r="G181" s="56">
        <v>40</v>
      </c>
      <c r="H181" s="64">
        <v>43225</v>
      </c>
      <c r="I181" s="57"/>
    </row>
    <row r="182" spans="1:9" ht="15.75" x14ac:dyDescent="0.25">
      <c r="A182" s="55" t="s">
        <v>30</v>
      </c>
      <c r="B182" s="55" t="s">
        <v>33</v>
      </c>
      <c r="C182" s="55" t="s">
        <v>38</v>
      </c>
      <c r="D182" s="55" t="s">
        <v>255</v>
      </c>
      <c r="E182" s="261">
        <v>15062</v>
      </c>
      <c r="F182" s="261" t="s">
        <v>147</v>
      </c>
      <c r="G182" s="56">
        <v>21</v>
      </c>
      <c r="H182" s="64">
        <v>43196</v>
      </c>
      <c r="I182" s="57"/>
    </row>
    <row r="183" spans="1:9" ht="15.75" x14ac:dyDescent="0.25">
      <c r="A183" s="59" t="s">
        <v>54</v>
      </c>
      <c r="B183" s="59" t="s">
        <v>33</v>
      </c>
      <c r="C183" s="59" t="s">
        <v>38</v>
      </c>
      <c r="D183" s="59" t="s">
        <v>252</v>
      </c>
      <c r="E183" s="264">
        <v>20860.212599999999</v>
      </c>
      <c r="F183" s="262" t="s">
        <v>193</v>
      </c>
      <c r="G183" s="31">
        <v>16</v>
      </c>
      <c r="H183" s="62" t="s">
        <v>57</v>
      </c>
      <c r="I183" s="60"/>
    </row>
    <row r="184" spans="1:9" ht="15.75" x14ac:dyDescent="0.25">
      <c r="A184" s="59" t="s">
        <v>54</v>
      </c>
      <c r="B184" s="59" t="s">
        <v>33</v>
      </c>
      <c r="C184" s="59" t="s">
        <v>38</v>
      </c>
      <c r="D184" s="59" t="s">
        <v>252</v>
      </c>
      <c r="E184" s="262">
        <v>20883.212660000001</v>
      </c>
      <c r="F184" s="262" t="s">
        <v>193</v>
      </c>
      <c r="G184" s="31">
        <v>13</v>
      </c>
      <c r="H184" s="66">
        <v>43226</v>
      </c>
      <c r="I184" s="60"/>
    </row>
    <row r="185" spans="1:9" ht="15.75" x14ac:dyDescent="0.25">
      <c r="A185" s="55" t="s">
        <v>30</v>
      </c>
      <c r="B185" s="55" t="s">
        <v>33</v>
      </c>
      <c r="C185" s="55" t="s">
        <v>39</v>
      </c>
      <c r="D185" s="55" t="s">
        <v>256</v>
      </c>
      <c r="E185" s="261">
        <v>13965</v>
      </c>
      <c r="F185" s="261" t="s">
        <v>257</v>
      </c>
      <c r="G185" s="56">
        <v>28</v>
      </c>
      <c r="H185" s="64">
        <v>43196</v>
      </c>
      <c r="I185" s="57"/>
    </row>
    <row r="186" spans="1:9" ht="15.75" x14ac:dyDescent="0.25">
      <c r="A186" s="55" t="s">
        <v>30</v>
      </c>
      <c r="B186" s="55" t="s">
        <v>33</v>
      </c>
      <c r="C186" s="55" t="s">
        <v>39</v>
      </c>
      <c r="D186" s="55" t="s">
        <v>256</v>
      </c>
      <c r="E186" s="261">
        <v>13963</v>
      </c>
      <c r="F186" s="261" t="s">
        <v>258</v>
      </c>
      <c r="G186" s="56">
        <v>37</v>
      </c>
      <c r="H186" s="64">
        <v>43226</v>
      </c>
      <c r="I186" s="57"/>
    </row>
    <row r="187" spans="1:9" ht="15.75" x14ac:dyDescent="0.25">
      <c r="A187" s="55" t="s">
        <v>30</v>
      </c>
      <c r="B187" s="55" t="s">
        <v>33</v>
      </c>
      <c r="C187" s="55" t="s">
        <v>39</v>
      </c>
      <c r="D187" s="55" t="s">
        <v>256</v>
      </c>
      <c r="E187" s="261">
        <v>13966</v>
      </c>
      <c r="F187" s="261" t="s">
        <v>259</v>
      </c>
      <c r="G187" s="56">
        <v>26</v>
      </c>
      <c r="H187" s="64">
        <v>43317</v>
      </c>
      <c r="I187" s="57"/>
    </row>
    <row r="188" spans="1:9" ht="15.75" x14ac:dyDescent="0.25">
      <c r="A188" s="55" t="s">
        <v>30</v>
      </c>
      <c r="B188" s="55" t="s">
        <v>33</v>
      </c>
      <c r="C188" s="55" t="s">
        <v>39</v>
      </c>
      <c r="D188" s="55" t="s">
        <v>256</v>
      </c>
      <c r="E188" s="261">
        <v>13967</v>
      </c>
      <c r="F188" s="261" t="s">
        <v>260</v>
      </c>
      <c r="G188" s="56">
        <v>23</v>
      </c>
      <c r="H188" s="64">
        <v>43164</v>
      </c>
      <c r="I188" s="57"/>
    </row>
    <row r="189" spans="1:9" ht="15.75" x14ac:dyDescent="0.25">
      <c r="A189" s="55" t="s">
        <v>30</v>
      </c>
      <c r="B189" s="55" t="s">
        <v>33</v>
      </c>
      <c r="C189" s="55" t="s">
        <v>39</v>
      </c>
      <c r="D189" s="55" t="s">
        <v>256</v>
      </c>
      <c r="E189" s="261">
        <v>13973</v>
      </c>
      <c r="F189" s="261" t="s">
        <v>261</v>
      </c>
      <c r="G189" s="56">
        <v>20</v>
      </c>
      <c r="H189" s="64">
        <v>43286</v>
      </c>
      <c r="I189" s="57"/>
    </row>
    <row r="190" spans="1:9" ht="15.75" x14ac:dyDescent="0.25">
      <c r="A190" s="55" t="s">
        <v>30</v>
      </c>
      <c r="B190" s="55" t="s">
        <v>33</v>
      </c>
      <c r="C190" s="55" t="s">
        <v>39</v>
      </c>
      <c r="D190" s="55" t="s">
        <v>256</v>
      </c>
      <c r="E190" s="261">
        <v>14843</v>
      </c>
      <c r="F190" s="261" t="s">
        <v>262</v>
      </c>
      <c r="G190" s="56">
        <v>29</v>
      </c>
      <c r="H190" s="64">
        <v>43256</v>
      </c>
      <c r="I190" s="57"/>
    </row>
    <row r="191" spans="1:9" ht="15.75" x14ac:dyDescent="0.25">
      <c r="A191" s="55" t="s">
        <v>30</v>
      </c>
      <c r="B191" s="55" t="s">
        <v>33</v>
      </c>
      <c r="C191" s="55" t="s">
        <v>39</v>
      </c>
      <c r="D191" s="55" t="s">
        <v>256</v>
      </c>
      <c r="E191" s="261">
        <v>13964</v>
      </c>
      <c r="F191" s="261" t="s">
        <v>263</v>
      </c>
      <c r="G191" s="56">
        <v>34</v>
      </c>
      <c r="H191" s="64">
        <v>43226</v>
      </c>
      <c r="I191" s="57"/>
    </row>
    <row r="192" spans="1:9" ht="15.75" x14ac:dyDescent="0.25">
      <c r="A192" s="59" t="s">
        <v>54</v>
      </c>
      <c r="B192" s="59" t="s">
        <v>33</v>
      </c>
      <c r="C192" s="59" t="s">
        <v>39</v>
      </c>
      <c r="D192" s="59" t="s">
        <v>256</v>
      </c>
      <c r="E192" s="262">
        <v>20943</v>
      </c>
      <c r="F192" s="262" t="s">
        <v>264</v>
      </c>
      <c r="G192" s="31">
        <v>10</v>
      </c>
      <c r="H192" s="62" t="s">
        <v>57</v>
      </c>
      <c r="I192" s="60"/>
    </row>
    <row r="193" spans="1:9" ht="15.75" x14ac:dyDescent="0.25">
      <c r="A193" s="55" t="s">
        <v>30</v>
      </c>
      <c r="B193" s="55" t="s">
        <v>33</v>
      </c>
      <c r="C193" s="55" t="s">
        <v>40</v>
      </c>
      <c r="D193" s="55" t="s">
        <v>265</v>
      </c>
      <c r="E193" s="261">
        <v>11370</v>
      </c>
      <c r="F193" s="261" t="s">
        <v>173</v>
      </c>
      <c r="G193" s="56">
        <v>26</v>
      </c>
      <c r="H193" s="64">
        <v>43165</v>
      </c>
      <c r="I193" s="57"/>
    </row>
    <row r="194" spans="1:9" ht="15.75" x14ac:dyDescent="0.25">
      <c r="A194" s="55" t="s">
        <v>30</v>
      </c>
      <c r="B194" s="55" t="s">
        <v>33</v>
      </c>
      <c r="C194" s="55" t="s">
        <v>40</v>
      </c>
      <c r="D194" s="55" t="s">
        <v>265</v>
      </c>
      <c r="E194" s="261">
        <v>11364</v>
      </c>
      <c r="F194" s="261" t="s">
        <v>266</v>
      </c>
      <c r="G194" s="56">
        <v>22</v>
      </c>
      <c r="H194" s="64">
        <v>43286</v>
      </c>
      <c r="I194" s="57"/>
    </row>
    <row r="195" spans="1:9" ht="15.75" x14ac:dyDescent="0.25">
      <c r="A195" s="55" t="s">
        <v>30</v>
      </c>
      <c r="B195" s="55" t="s">
        <v>33</v>
      </c>
      <c r="C195" s="55" t="s">
        <v>40</v>
      </c>
      <c r="D195" s="55" t="s">
        <v>265</v>
      </c>
      <c r="E195" s="261">
        <v>11366</v>
      </c>
      <c r="F195" s="261" t="s">
        <v>266</v>
      </c>
      <c r="G195" s="56">
        <v>17</v>
      </c>
      <c r="H195" s="64">
        <v>43286</v>
      </c>
      <c r="I195" s="57"/>
    </row>
    <row r="196" spans="1:9" ht="15.75" x14ac:dyDescent="0.25">
      <c r="A196" s="55" t="s">
        <v>30</v>
      </c>
      <c r="B196" s="55" t="s">
        <v>33</v>
      </c>
      <c r="C196" s="55" t="s">
        <v>40</v>
      </c>
      <c r="D196" s="55" t="s">
        <v>265</v>
      </c>
      <c r="E196" s="261">
        <v>11367</v>
      </c>
      <c r="F196" s="261" t="s">
        <v>267</v>
      </c>
      <c r="G196" s="56">
        <v>22</v>
      </c>
      <c r="H196" s="64">
        <v>43348</v>
      </c>
      <c r="I196" s="57"/>
    </row>
    <row r="197" spans="1:9" ht="15.75" x14ac:dyDescent="0.25">
      <c r="A197" s="55" t="s">
        <v>30</v>
      </c>
      <c r="B197" s="55" t="s">
        <v>33</v>
      </c>
      <c r="C197" s="55" t="s">
        <v>40</v>
      </c>
      <c r="D197" s="55" t="s">
        <v>265</v>
      </c>
      <c r="E197" s="261">
        <v>11368</v>
      </c>
      <c r="F197" s="261" t="s">
        <v>267</v>
      </c>
      <c r="G197" s="56">
        <v>23</v>
      </c>
      <c r="H197" s="64">
        <v>43317</v>
      </c>
      <c r="I197" s="57"/>
    </row>
    <row r="198" spans="1:9" ht="15.75" x14ac:dyDescent="0.25">
      <c r="A198" s="55" t="s">
        <v>30</v>
      </c>
      <c r="B198" s="55" t="s">
        <v>33</v>
      </c>
      <c r="C198" s="55" t="s">
        <v>40</v>
      </c>
      <c r="D198" s="55" t="s">
        <v>265</v>
      </c>
      <c r="E198" s="261">
        <v>11369</v>
      </c>
      <c r="F198" s="261" t="s">
        <v>267</v>
      </c>
      <c r="G198" s="56">
        <v>22</v>
      </c>
      <c r="H198" s="64">
        <v>43348</v>
      </c>
      <c r="I198" s="57"/>
    </row>
    <row r="199" spans="1:9" ht="15.75" x14ac:dyDescent="0.25">
      <c r="A199" s="59" t="s">
        <v>54</v>
      </c>
      <c r="B199" s="59" t="s">
        <v>33</v>
      </c>
      <c r="C199" s="59" t="s">
        <v>40</v>
      </c>
      <c r="D199" s="59" t="s">
        <v>265</v>
      </c>
      <c r="E199" s="262">
        <v>20840</v>
      </c>
      <c r="F199" s="262" t="s">
        <v>268</v>
      </c>
      <c r="G199" s="31">
        <v>18</v>
      </c>
      <c r="H199" s="62" t="s">
        <v>57</v>
      </c>
      <c r="I199" s="60"/>
    </row>
    <row r="200" spans="1:9" ht="15.75" x14ac:dyDescent="0.25">
      <c r="A200" s="59" t="s">
        <v>54</v>
      </c>
      <c r="B200" s="59" t="s">
        <v>33</v>
      </c>
      <c r="C200" s="59" t="s">
        <v>40</v>
      </c>
      <c r="D200" s="59" t="s">
        <v>265</v>
      </c>
      <c r="E200" s="262">
        <v>20857</v>
      </c>
      <c r="F200" s="262" t="s">
        <v>269</v>
      </c>
      <c r="G200" s="31">
        <v>21</v>
      </c>
      <c r="H200" s="66">
        <v>43225</v>
      </c>
      <c r="I200" s="60"/>
    </row>
    <row r="201" spans="1:9" ht="15.75" x14ac:dyDescent="0.25">
      <c r="A201" s="55" t="s">
        <v>30</v>
      </c>
      <c r="B201" s="55" t="s">
        <v>33</v>
      </c>
      <c r="C201" s="55" t="s">
        <v>41</v>
      </c>
      <c r="D201" s="55" t="s">
        <v>270</v>
      </c>
      <c r="E201" s="261">
        <v>11400</v>
      </c>
      <c r="F201" s="261" t="s">
        <v>271</v>
      </c>
      <c r="G201" s="56">
        <v>31</v>
      </c>
      <c r="H201" s="64">
        <v>43137</v>
      </c>
      <c r="I201" s="20"/>
    </row>
    <row r="202" spans="1:9" ht="15.75" x14ac:dyDescent="0.25">
      <c r="A202" s="55" t="s">
        <v>30</v>
      </c>
      <c r="B202" s="55" t="s">
        <v>33</v>
      </c>
      <c r="C202" s="55" t="s">
        <v>41</v>
      </c>
      <c r="D202" s="55" t="s">
        <v>270</v>
      </c>
      <c r="E202" s="261">
        <v>11404</v>
      </c>
      <c r="F202" s="261" t="s">
        <v>258</v>
      </c>
      <c r="G202" s="56">
        <v>33</v>
      </c>
      <c r="H202" s="64">
        <v>43165</v>
      </c>
      <c r="I202" s="20"/>
    </row>
    <row r="203" spans="1:9" ht="15.75" x14ac:dyDescent="0.25">
      <c r="A203" s="55" t="s">
        <v>30</v>
      </c>
      <c r="B203" s="55" t="s">
        <v>33</v>
      </c>
      <c r="C203" s="55" t="s">
        <v>41</v>
      </c>
      <c r="D203" s="55" t="s">
        <v>270</v>
      </c>
      <c r="E203" s="261">
        <v>11405</v>
      </c>
      <c r="F203" s="261" t="s">
        <v>258</v>
      </c>
      <c r="G203" s="56">
        <v>31</v>
      </c>
      <c r="H203" s="64">
        <v>43196</v>
      </c>
      <c r="I203" s="20"/>
    </row>
    <row r="204" spans="1:9" ht="15.75" x14ac:dyDescent="0.25">
      <c r="A204" s="55" t="s">
        <v>30</v>
      </c>
      <c r="B204" s="55" t="s">
        <v>33</v>
      </c>
      <c r="C204" s="55" t="s">
        <v>41</v>
      </c>
      <c r="D204" s="55" t="s">
        <v>272</v>
      </c>
      <c r="E204" s="261">
        <v>11455</v>
      </c>
      <c r="F204" s="261" t="s">
        <v>273</v>
      </c>
      <c r="G204" s="56">
        <v>27</v>
      </c>
      <c r="H204" s="64">
        <v>43256</v>
      </c>
      <c r="I204" s="20"/>
    </row>
    <row r="205" spans="1:9" ht="15.75" x14ac:dyDescent="0.25">
      <c r="A205" s="55" t="s">
        <v>30</v>
      </c>
      <c r="B205" s="55" t="s">
        <v>33</v>
      </c>
      <c r="C205" s="55" t="s">
        <v>41</v>
      </c>
      <c r="D205" s="55" t="s">
        <v>270</v>
      </c>
      <c r="E205" s="261">
        <v>11402</v>
      </c>
      <c r="F205" s="261" t="s">
        <v>273</v>
      </c>
      <c r="G205" s="56">
        <v>36</v>
      </c>
      <c r="H205" s="64">
        <v>43106</v>
      </c>
      <c r="I205" s="20"/>
    </row>
    <row r="206" spans="1:9" ht="15.75" x14ac:dyDescent="0.25">
      <c r="A206" s="55" t="s">
        <v>30</v>
      </c>
      <c r="B206" s="55" t="s">
        <v>33</v>
      </c>
      <c r="C206" s="55" t="s">
        <v>41</v>
      </c>
      <c r="D206" s="55" t="s">
        <v>270</v>
      </c>
      <c r="E206" s="261">
        <v>11399</v>
      </c>
      <c r="F206" s="261" t="s">
        <v>274</v>
      </c>
      <c r="G206" s="56">
        <v>34</v>
      </c>
      <c r="H206" s="64">
        <v>43166</v>
      </c>
      <c r="I206" s="20"/>
    </row>
    <row r="207" spans="1:9" ht="15.75" x14ac:dyDescent="0.25">
      <c r="A207" s="59" t="s">
        <v>54</v>
      </c>
      <c r="B207" s="59" t="s">
        <v>33</v>
      </c>
      <c r="C207" s="59" t="s">
        <v>41</v>
      </c>
      <c r="D207" s="59" t="s">
        <v>275</v>
      </c>
      <c r="E207" s="262">
        <v>20863.212609999999</v>
      </c>
      <c r="F207" s="262" t="s">
        <v>276</v>
      </c>
      <c r="G207" s="31">
        <v>17</v>
      </c>
      <c r="H207" s="66">
        <v>43257</v>
      </c>
      <c r="I207" s="60"/>
    </row>
    <row r="208" spans="1:9" ht="15.75" x14ac:dyDescent="0.25">
      <c r="A208" s="59" t="s">
        <v>54</v>
      </c>
      <c r="B208" s="59" t="s">
        <v>33</v>
      </c>
      <c r="C208" s="59" t="s">
        <v>41</v>
      </c>
      <c r="D208" s="59" t="s">
        <v>275</v>
      </c>
      <c r="E208" s="262">
        <v>20885.212670000001</v>
      </c>
      <c r="F208" s="262" t="s">
        <v>277</v>
      </c>
      <c r="G208" s="31">
        <v>18</v>
      </c>
      <c r="H208" s="66">
        <v>43318</v>
      </c>
      <c r="I208" s="60"/>
    </row>
    <row r="209" spans="1:9" ht="15.75" x14ac:dyDescent="0.25">
      <c r="A209" s="59" t="s">
        <v>54</v>
      </c>
      <c r="B209" s="59" t="s">
        <v>33</v>
      </c>
      <c r="C209" s="59" t="s">
        <v>41</v>
      </c>
      <c r="D209" s="59" t="s">
        <v>275</v>
      </c>
      <c r="E209" s="262">
        <v>21378</v>
      </c>
      <c r="F209" s="262" t="s">
        <v>278</v>
      </c>
      <c r="G209" s="31">
        <v>10</v>
      </c>
      <c r="H209" s="66">
        <v>43287</v>
      </c>
      <c r="I209" s="60"/>
    </row>
    <row r="210" spans="1:9" ht="15.75" x14ac:dyDescent="0.25">
      <c r="A210" s="55" t="s">
        <v>30</v>
      </c>
      <c r="B210" s="55" t="s">
        <v>33</v>
      </c>
      <c r="C210" s="55" t="s">
        <v>42</v>
      </c>
      <c r="D210" s="61"/>
      <c r="E210" s="261">
        <v>13981</v>
      </c>
      <c r="F210" s="261" t="s">
        <v>280</v>
      </c>
      <c r="G210" s="56">
        <v>21</v>
      </c>
      <c r="H210" s="64">
        <v>43318</v>
      </c>
      <c r="I210" s="57"/>
    </row>
    <row r="211" spans="1:9" ht="15.75" x14ac:dyDescent="0.25">
      <c r="A211" s="55" t="s">
        <v>30</v>
      </c>
      <c r="B211" s="55" t="s">
        <v>33</v>
      </c>
      <c r="C211" s="55" t="s">
        <v>42</v>
      </c>
      <c r="D211" s="55" t="s">
        <v>281</v>
      </c>
      <c r="E211" s="261">
        <v>13982</v>
      </c>
      <c r="F211" s="261" t="s">
        <v>280</v>
      </c>
      <c r="G211" s="56">
        <v>13</v>
      </c>
      <c r="H211" s="64">
        <v>43349</v>
      </c>
      <c r="I211" s="57"/>
    </row>
    <row r="212" spans="1:9" ht="15.75" x14ac:dyDescent="0.25">
      <c r="A212" s="55" t="s">
        <v>30</v>
      </c>
      <c r="B212" s="55" t="s">
        <v>33</v>
      </c>
      <c r="C212" s="55" t="s">
        <v>42</v>
      </c>
      <c r="D212" s="55" t="s">
        <v>281</v>
      </c>
      <c r="E212" s="261">
        <v>13976</v>
      </c>
      <c r="F212" s="261" t="s">
        <v>282</v>
      </c>
      <c r="G212" s="56">
        <v>19</v>
      </c>
      <c r="H212" s="64">
        <v>43287</v>
      </c>
      <c r="I212" s="57"/>
    </row>
    <row r="213" spans="1:9" ht="15.75" x14ac:dyDescent="0.25">
      <c r="A213" s="55" t="s">
        <v>30</v>
      </c>
      <c r="B213" s="55" t="s">
        <v>33</v>
      </c>
      <c r="C213" s="55" t="s">
        <v>42</v>
      </c>
      <c r="D213" s="55" t="s">
        <v>281</v>
      </c>
      <c r="E213" s="261">
        <v>13977</v>
      </c>
      <c r="F213" s="261" t="s">
        <v>282</v>
      </c>
      <c r="G213" s="56">
        <v>26</v>
      </c>
      <c r="H213" s="64">
        <v>43165</v>
      </c>
      <c r="I213" s="57"/>
    </row>
    <row r="214" spans="1:9" ht="15.75" x14ac:dyDescent="0.25">
      <c r="A214" s="55" t="s">
        <v>30</v>
      </c>
      <c r="B214" s="55" t="s">
        <v>33</v>
      </c>
      <c r="C214" s="55" t="s">
        <v>42</v>
      </c>
      <c r="D214" s="55" t="s">
        <v>281</v>
      </c>
      <c r="E214" s="261">
        <v>13978</v>
      </c>
      <c r="F214" s="261" t="s">
        <v>282</v>
      </c>
      <c r="G214" s="56">
        <v>30</v>
      </c>
      <c r="H214" s="58" t="s">
        <v>125</v>
      </c>
      <c r="I214" s="57"/>
    </row>
    <row r="215" spans="1:9" ht="15.75" x14ac:dyDescent="0.25">
      <c r="A215" s="55" t="s">
        <v>30</v>
      </c>
      <c r="B215" s="55" t="s">
        <v>33</v>
      </c>
      <c r="C215" s="55" t="s">
        <v>42</v>
      </c>
      <c r="D215" s="55" t="s">
        <v>281</v>
      </c>
      <c r="E215" s="261">
        <v>13983</v>
      </c>
      <c r="F215" s="261" t="s">
        <v>283</v>
      </c>
      <c r="G215" s="56">
        <v>30</v>
      </c>
      <c r="H215" s="64">
        <v>43106</v>
      </c>
      <c r="I215" s="57"/>
    </row>
    <row r="216" spans="1:9" ht="15.75" x14ac:dyDescent="0.25">
      <c r="A216" s="55" t="s">
        <v>30</v>
      </c>
      <c r="B216" s="55" t="s">
        <v>33</v>
      </c>
      <c r="C216" s="55" t="s">
        <v>42</v>
      </c>
      <c r="D216" s="55" t="s">
        <v>281</v>
      </c>
      <c r="E216" s="261">
        <v>13984</v>
      </c>
      <c r="F216" s="261" t="s">
        <v>283</v>
      </c>
      <c r="G216" s="56">
        <v>24</v>
      </c>
      <c r="H216" s="64">
        <v>43165</v>
      </c>
      <c r="I216" s="57"/>
    </row>
    <row r="217" spans="1:9" ht="15.75" x14ac:dyDescent="0.25">
      <c r="A217" s="59" t="s">
        <v>54</v>
      </c>
      <c r="B217" s="59" t="s">
        <v>33</v>
      </c>
      <c r="C217" s="59" t="s">
        <v>42</v>
      </c>
      <c r="D217" s="59" t="s">
        <v>281</v>
      </c>
      <c r="E217" s="262">
        <v>20947</v>
      </c>
      <c r="F217" s="262" t="s">
        <v>284</v>
      </c>
      <c r="G217" s="31">
        <v>14</v>
      </c>
      <c r="H217" s="66">
        <v>43226</v>
      </c>
      <c r="I217" s="60"/>
    </row>
    <row r="218" spans="1:9" ht="15.75" x14ac:dyDescent="0.25">
      <c r="A218" s="55" t="s">
        <v>30</v>
      </c>
      <c r="B218" s="55" t="s">
        <v>33</v>
      </c>
      <c r="C218" s="55" t="s">
        <v>44</v>
      </c>
      <c r="D218" s="55" t="s">
        <v>285</v>
      </c>
      <c r="E218" s="261">
        <v>11459</v>
      </c>
      <c r="F218" s="261" t="s">
        <v>190</v>
      </c>
      <c r="G218" s="56">
        <v>37</v>
      </c>
      <c r="H218" s="67">
        <v>43225</v>
      </c>
      <c r="I218" s="57"/>
    </row>
    <row r="219" spans="1:9" ht="15.75" x14ac:dyDescent="0.25">
      <c r="A219" s="55" t="s">
        <v>30</v>
      </c>
      <c r="B219" s="55" t="s">
        <v>33</v>
      </c>
      <c r="C219" s="55" t="s">
        <v>44</v>
      </c>
      <c r="D219" s="55" t="s">
        <v>286</v>
      </c>
      <c r="E219" s="261">
        <v>14855</v>
      </c>
      <c r="F219" s="261" t="s">
        <v>190</v>
      </c>
      <c r="G219" s="56">
        <v>22</v>
      </c>
      <c r="H219" s="64" t="s">
        <v>57</v>
      </c>
      <c r="I219" s="57"/>
    </row>
    <row r="220" spans="1:9" ht="15.75" x14ac:dyDescent="0.25">
      <c r="A220" s="55" t="s">
        <v>30</v>
      </c>
      <c r="B220" s="55" t="s">
        <v>33</v>
      </c>
      <c r="C220" s="55" t="s">
        <v>44</v>
      </c>
      <c r="D220" s="55" t="s">
        <v>286</v>
      </c>
      <c r="E220" s="261">
        <v>14853.15055</v>
      </c>
      <c r="F220" s="261" t="s">
        <v>191</v>
      </c>
      <c r="G220" s="56">
        <v>36</v>
      </c>
      <c r="H220" s="64">
        <v>43226</v>
      </c>
      <c r="I220" s="57"/>
    </row>
    <row r="221" spans="1:9" ht="15.75" x14ac:dyDescent="0.25">
      <c r="A221" s="55" t="s">
        <v>30</v>
      </c>
      <c r="B221" s="55" t="s">
        <v>33</v>
      </c>
      <c r="C221" s="55" t="s">
        <v>44</v>
      </c>
      <c r="D221" s="55" t="s">
        <v>286</v>
      </c>
      <c r="E221" s="261">
        <v>14856</v>
      </c>
      <c r="F221" s="261" t="s">
        <v>191</v>
      </c>
      <c r="G221" s="56">
        <v>24</v>
      </c>
      <c r="H221" s="64">
        <v>43287</v>
      </c>
      <c r="I221" s="57"/>
    </row>
    <row r="222" spans="1:9" ht="15.75" x14ac:dyDescent="0.25">
      <c r="A222" s="55" t="s">
        <v>30</v>
      </c>
      <c r="B222" s="55" t="s">
        <v>33</v>
      </c>
      <c r="C222" s="55" t="s">
        <v>44</v>
      </c>
      <c r="D222" s="55" t="s">
        <v>286</v>
      </c>
      <c r="E222" s="261">
        <v>14857</v>
      </c>
      <c r="F222" s="261" t="s">
        <v>191</v>
      </c>
      <c r="G222" s="56">
        <v>32</v>
      </c>
      <c r="H222" s="64">
        <v>43287</v>
      </c>
      <c r="I222" s="57"/>
    </row>
    <row r="223" spans="1:9" ht="15.75" x14ac:dyDescent="0.25">
      <c r="A223" s="55" t="s">
        <v>30</v>
      </c>
      <c r="B223" s="55" t="s">
        <v>33</v>
      </c>
      <c r="C223" s="55" t="s">
        <v>44</v>
      </c>
      <c r="D223" s="55" t="s">
        <v>286</v>
      </c>
      <c r="E223" s="261">
        <v>14851</v>
      </c>
      <c r="F223" s="261" t="s">
        <v>289</v>
      </c>
      <c r="G223" s="56">
        <v>13</v>
      </c>
      <c r="H223" s="64">
        <v>43197</v>
      </c>
      <c r="I223" s="57"/>
    </row>
    <row r="224" spans="1:9" ht="15.75" x14ac:dyDescent="0.25">
      <c r="A224" s="59" t="s">
        <v>54</v>
      </c>
      <c r="B224" s="59" t="s">
        <v>33</v>
      </c>
      <c r="C224" s="59" t="s">
        <v>44</v>
      </c>
      <c r="D224" s="59" t="s">
        <v>290</v>
      </c>
      <c r="E224" s="265" t="s">
        <v>291</v>
      </c>
      <c r="F224" s="262" t="s">
        <v>293</v>
      </c>
      <c r="G224" s="31">
        <v>12</v>
      </c>
      <c r="H224" s="66">
        <v>43349</v>
      </c>
      <c r="I224" s="60"/>
    </row>
    <row r="225" spans="1:9" ht="15.75" x14ac:dyDescent="0.25">
      <c r="A225" s="59" t="s">
        <v>54</v>
      </c>
      <c r="B225" s="59" t="s">
        <v>33</v>
      </c>
      <c r="C225" s="59" t="s">
        <v>44</v>
      </c>
      <c r="D225" s="59" t="s">
        <v>290</v>
      </c>
      <c r="E225" s="265" t="s">
        <v>294</v>
      </c>
      <c r="F225" s="262" t="s">
        <v>293</v>
      </c>
      <c r="G225" s="31">
        <v>21</v>
      </c>
      <c r="H225" s="66">
        <v>43138</v>
      </c>
      <c r="I225" s="60"/>
    </row>
    <row r="226" spans="1:9" ht="15.75" x14ac:dyDescent="0.25">
      <c r="A226" s="55" t="s">
        <v>30</v>
      </c>
      <c r="B226" s="55" t="s">
        <v>33</v>
      </c>
      <c r="C226" s="55" t="s">
        <v>45</v>
      </c>
      <c r="D226" s="55" t="s">
        <v>295</v>
      </c>
      <c r="E226" s="261">
        <v>13652</v>
      </c>
      <c r="F226" s="261" t="s">
        <v>296</v>
      </c>
      <c r="G226" s="56">
        <v>7</v>
      </c>
      <c r="H226" s="64">
        <v>43318</v>
      </c>
      <c r="I226" s="57"/>
    </row>
    <row r="227" spans="1:9" ht="15.75" x14ac:dyDescent="0.25">
      <c r="A227" s="55" t="s">
        <v>30</v>
      </c>
      <c r="B227" s="55" t="s">
        <v>33</v>
      </c>
      <c r="C227" s="55" t="s">
        <v>45</v>
      </c>
      <c r="D227" s="55" t="s">
        <v>295</v>
      </c>
      <c r="E227" s="261">
        <v>13636</v>
      </c>
      <c r="F227" s="261" t="s">
        <v>297</v>
      </c>
      <c r="G227" s="56">
        <v>37</v>
      </c>
      <c r="H227" s="64">
        <v>43287</v>
      </c>
      <c r="I227" s="57"/>
    </row>
    <row r="228" spans="1:9" ht="15.75" x14ac:dyDescent="0.25">
      <c r="A228" s="55" t="s">
        <v>30</v>
      </c>
      <c r="B228" s="55" t="s">
        <v>33</v>
      </c>
      <c r="C228" s="55" t="s">
        <v>45</v>
      </c>
      <c r="D228" s="55" t="s">
        <v>295</v>
      </c>
      <c r="E228" s="261">
        <v>13643</v>
      </c>
      <c r="F228" s="261" t="s">
        <v>297</v>
      </c>
      <c r="G228" s="56">
        <v>34</v>
      </c>
      <c r="H228" s="64">
        <v>43318</v>
      </c>
      <c r="I228" s="57"/>
    </row>
    <row r="229" spans="1:9" ht="15.75" x14ac:dyDescent="0.25">
      <c r="A229" s="55" t="s">
        <v>30</v>
      </c>
      <c r="B229" s="55" t="s">
        <v>33</v>
      </c>
      <c r="C229" s="55" t="s">
        <v>45</v>
      </c>
      <c r="D229" s="55" t="s">
        <v>295</v>
      </c>
      <c r="E229" s="261">
        <v>13646</v>
      </c>
      <c r="F229" s="261" t="s">
        <v>298</v>
      </c>
      <c r="G229" s="56">
        <v>38</v>
      </c>
      <c r="H229" s="64">
        <v>43166</v>
      </c>
      <c r="I229" s="57"/>
    </row>
    <row r="230" spans="1:9" ht="15.75" x14ac:dyDescent="0.25">
      <c r="A230" s="55" t="s">
        <v>30</v>
      </c>
      <c r="B230" s="55" t="s">
        <v>33</v>
      </c>
      <c r="C230" s="55" t="s">
        <v>45</v>
      </c>
      <c r="D230" s="55" t="s">
        <v>295</v>
      </c>
      <c r="E230" s="261">
        <v>13647</v>
      </c>
      <c r="F230" s="261" t="s">
        <v>298</v>
      </c>
      <c r="G230" s="56">
        <v>37</v>
      </c>
      <c r="H230" s="64">
        <v>43166</v>
      </c>
      <c r="I230" s="57"/>
    </row>
    <row r="231" spans="1:9" ht="15.75" x14ac:dyDescent="0.25">
      <c r="A231" s="55" t="s">
        <v>30</v>
      </c>
      <c r="B231" s="55" t="s">
        <v>33</v>
      </c>
      <c r="C231" s="55" t="s">
        <v>45</v>
      </c>
      <c r="D231" s="55" t="s">
        <v>295</v>
      </c>
      <c r="E231" s="261">
        <v>13649</v>
      </c>
      <c r="F231" s="261" t="s">
        <v>298</v>
      </c>
      <c r="G231" s="56">
        <v>35</v>
      </c>
      <c r="H231" s="64">
        <v>43166</v>
      </c>
      <c r="I231" s="57"/>
    </row>
    <row r="232" spans="1:9" ht="15.75" x14ac:dyDescent="0.25">
      <c r="A232" s="55" t="s">
        <v>30</v>
      </c>
      <c r="B232" s="55" t="s">
        <v>33</v>
      </c>
      <c r="C232" s="55" t="s">
        <v>45</v>
      </c>
      <c r="D232" s="55" t="s">
        <v>295</v>
      </c>
      <c r="E232" s="261">
        <v>13651</v>
      </c>
      <c r="F232" s="261" t="s">
        <v>298</v>
      </c>
      <c r="G232" s="56">
        <v>35</v>
      </c>
      <c r="H232" s="64">
        <v>43138</v>
      </c>
      <c r="I232" s="57"/>
    </row>
    <row r="233" spans="1:9" ht="15.75" x14ac:dyDescent="0.25">
      <c r="A233" s="59" t="s">
        <v>54</v>
      </c>
      <c r="B233" s="59" t="s">
        <v>33</v>
      </c>
      <c r="C233" s="59" t="s">
        <v>45</v>
      </c>
      <c r="D233" s="59" t="s">
        <v>295</v>
      </c>
      <c r="E233" s="262">
        <v>21275</v>
      </c>
      <c r="F233" s="262" t="s">
        <v>298</v>
      </c>
      <c r="G233" s="31">
        <v>26</v>
      </c>
      <c r="H233" s="66">
        <v>43166</v>
      </c>
      <c r="I233" s="60"/>
    </row>
    <row r="234" spans="1:9" ht="15.75" x14ac:dyDescent="0.25">
      <c r="A234" s="55" t="s">
        <v>30</v>
      </c>
      <c r="B234" s="55" t="s">
        <v>33</v>
      </c>
      <c r="C234" s="55" t="s">
        <v>46</v>
      </c>
      <c r="D234" s="55" t="s">
        <v>302</v>
      </c>
      <c r="E234" s="261">
        <v>13691</v>
      </c>
      <c r="F234" s="261" t="s">
        <v>303</v>
      </c>
      <c r="G234" s="56">
        <v>33</v>
      </c>
      <c r="H234" s="64">
        <v>43258</v>
      </c>
      <c r="I234" s="57"/>
    </row>
    <row r="235" spans="1:9" ht="15.75" x14ac:dyDescent="0.25">
      <c r="A235" s="55" t="s">
        <v>30</v>
      </c>
      <c r="B235" s="55" t="s">
        <v>33</v>
      </c>
      <c r="C235" s="55" t="s">
        <v>46</v>
      </c>
      <c r="D235" s="55" t="s">
        <v>302</v>
      </c>
      <c r="E235" s="261">
        <v>13692</v>
      </c>
      <c r="F235" s="261" t="s">
        <v>304</v>
      </c>
      <c r="G235" s="56">
        <v>29</v>
      </c>
      <c r="H235" s="64">
        <v>43287</v>
      </c>
      <c r="I235" s="57"/>
    </row>
    <row r="236" spans="1:9" ht="15.75" x14ac:dyDescent="0.25">
      <c r="A236" s="55" t="s">
        <v>30</v>
      </c>
      <c r="B236" s="55" t="s">
        <v>33</v>
      </c>
      <c r="C236" s="55" t="s">
        <v>46</v>
      </c>
      <c r="D236" s="55" t="s">
        <v>302</v>
      </c>
      <c r="E236" s="261">
        <v>13694</v>
      </c>
      <c r="F236" s="261" t="s">
        <v>304</v>
      </c>
      <c r="G236" s="56">
        <v>32</v>
      </c>
      <c r="H236" s="64">
        <v>43138</v>
      </c>
      <c r="I236" s="57"/>
    </row>
    <row r="237" spans="1:9" ht="15.75" x14ac:dyDescent="0.25">
      <c r="A237" s="55" t="s">
        <v>30</v>
      </c>
      <c r="B237" s="55" t="s">
        <v>33</v>
      </c>
      <c r="C237" s="55" t="s">
        <v>46</v>
      </c>
      <c r="D237" s="55" t="s">
        <v>302</v>
      </c>
      <c r="E237" s="261">
        <v>13688</v>
      </c>
      <c r="F237" s="261" t="s">
        <v>305</v>
      </c>
      <c r="G237" s="56">
        <v>12</v>
      </c>
      <c r="H237" s="64">
        <v>43226</v>
      </c>
      <c r="I237" s="57"/>
    </row>
    <row r="238" spans="1:9" ht="15.75" x14ac:dyDescent="0.25">
      <c r="A238" s="55" t="s">
        <v>30</v>
      </c>
      <c r="B238" s="55" t="s">
        <v>33</v>
      </c>
      <c r="C238" s="55" t="s">
        <v>46</v>
      </c>
      <c r="D238" s="55" t="s">
        <v>302</v>
      </c>
      <c r="E238" s="261">
        <v>13696</v>
      </c>
      <c r="F238" s="261" t="s">
        <v>307</v>
      </c>
      <c r="G238" s="56">
        <v>29</v>
      </c>
      <c r="H238" s="64">
        <v>43349</v>
      </c>
      <c r="I238" s="57"/>
    </row>
    <row r="239" spans="1:9" ht="15.75" x14ac:dyDescent="0.25">
      <c r="A239" s="59" t="s">
        <v>54</v>
      </c>
      <c r="B239" s="59" t="s">
        <v>33</v>
      </c>
      <c r="C239" s="59" t="s">
        <v>46</v>
      </c>
      <c r="D239" s="59" t="s">
        <v>302</v>
      </c>
      <c r="E239" s="262">
        <v>20924</v>
      </c>
      <c r="F239" s="262" t="s">
        <v>308</v>
      </c>
      <c r="G239" s="31">
        <v>14</v>
      </c>
      <c r="H239" s="66">
        <v>43349</v>
      </c>
      <c r="I239" s="60"/>
    </row>
    <row r="240" spans="1:9" ht="15.75" x14ac:dyDescent="0.25">
      <c r="A240" s="55" t="s">
        <v>30</v>
      </c>
      <c r="B240" s="55" t="s">
        <v>33</v>
      </c>
      <c r="C240" s="55" t="s">
        <v>47</v>
      </c>
      <c r="D240" s="55" t="s">
        <v>309</v>
      </c>
      <c r="E240" s="261">
        <v>14282</v>
      </c>
      <c r="F240" s="261" t="s">
        <v>310</v>
      </c>
      <c r="G240" s="56">
        <v>33</v>
      </c>
      <c r="H240" s="64">
        <v>43196</v>
      </c>
      <c r="I240" s="57"/>
    </row>
    <row r="241" spans="1:9" ht="15.75" x14ac:dyDescent="0.25">
      <c r="A241" s="55" t="s">
        <v>30</v>
      </c>
      <c r="B241" s="55" t="s">
        <v>33</v>
      </c>
      <c r="C241" s="55" t="s">
        <v>47</v>
      </c>
      <c r="D241" s="55" t="s">
        <v>309</v>
      </c>
      <c r="E241" s="261">
        <v>14284</v>
      </c>
      <c r="F241" s="261" t="s">
        <v>310</v>
      </c>
      <c r="G241" s="56">
        <v>20</v>
      </c>
      <c r="H241" s="64">
        <v>43226</v>
      </c>
      <c r="I241" s="57"/>
    </row>
    <row r="242" spans="1:9" ht="15.75" x14ac:dyDescent="0.25">
      <c r="A242" s="55" t="s">
        <v>30</v>
      </c>
      <c r="B242" s="55" t="s">
        <v>33</v>
      </c>
      <c r="C242" s="55" t="s">
        <v>47</v>
      </c>
      <c r="D242" s="55" t="s">
        <v>309</v>
      </c>
      <c r="E242" s="261">
        <v>14283</v>
      </c>
      <c r="F242" s="261" t="s">
        <v>311</v>
      </c>
      <c r="G242" s="56">
        <v>13</v>
      </c>
      <c r="H242" s="64">
        <v>43136</v>
      </c>
      <c r="I242" s="57"/>
    </row>
    <row r="243" spans="1:9" ht="15.75" x14ac:dyDescent="0.25">
      <c r="A243" s="55" t="s">
        <v>30</v>
      </c>
      <c r="B243" s="55" t="s">
        <v>33</v>
      </c>
      <c r="C243" s="55" t="s">
        <v>47</v>
      </c>
      <c r="D243" s="55" t="s">
        <v>309</v>
      </c>
      <c r="E243" s="261">
        <v>14281</v>
      </c>
      <c r="F243" s="261" t="s">
        <v>312</v>
      </c>
      <c r="G243" s="56">
        <v>6</v>
      </c>
      <c r="H243" s="58" t="s">
        <v>161</v>
      </c>
      <c r="I243" s="57"/>
    </row>
    <row r="244" spans="1:9" ht="15.75" x14ac:dyDescent="0.25">
      <c r="A244" s="55" t="s">
        <v>30</v>
      </c>
      <c r="B244" s="55" t="s">
        <v>33</v>
      </c>
      <c r="C244" s="55" t="s">
        <v>47</v>
      </c>
      <c r="D244" s="55" t="s">
        <v>309</v>
      </c>
      <c r="E244" s="261">
        <v>14286</v>
      </c>
      <c r="F244" s="261" t="s">
        <v>315</v>
      </c>
      <c r="G244" s="56">
        <v>8</v>
      </c>
      <c r="H244" s="64">
        <v>43286</v>
      </c>
      <c r="I244" s="57"/>
    </row>
    <row r="245" spans="1:9" ht="15.75" x14ac:dyDescent="0.25">
      <c r="A245" s="59" t="s">
        <v>54</v>
      </c>
      <c r="B245" s="59" t="s">
        <v>33</v>
      </c>
      <c r="C245" s="59" t="s">
        <v>316</v>
      </c>
      <c r="D245" s="59" t="s">
        <v>317</v>
      </c>
      <c r="E245" s="262">
        <v>20982</v>
      </c>
      <c r="F245" s="262" t="s">
        <v>318</v>
      </c>
      <c r="G245" s="31">
        <v>11</v>
      </c>
      <c r="H245" s="66">
        <v>43225</v>
      </c>
      <c r="I245" s="60"/>
    </row>
    <row r="246" spans="1:9" ht="15.75" x14ac:dyDescent="0.25">
      <c r="A246" s="59" t="s">
        <v>54</v>
      </c>
      <c r="B246" s="59" t="s">
        <v>33</v>
      </c>
      <c r="C246" s="59" t="s">
        <v>316</v>
      </c>
      <c r="D246" s="59" t="s">
        <v>317</v>
      </c>
      <c r="E246" s="262">
        <v>20983</v>
      </c>
      <c r="F246" s="262" t="s">
        <v>318</v>
      </c>
      <c r="G246" s="31">
        <v>14</v>
      </c>
      <c r="H246" s="66">
        <v>43136</v>
      </c>
      <c r="I246" s="60"/>
    </row>
    <row r="247" spans="1:9" ht="15.75" x14ac:dyDescent="0.25">
      <c r="A247" s="55" t="s">
        <v>30</v>
      </c>
      <c r="B247" s="55" t="s">
        <v>33</v>
      </c>
      <c r="C247" s="55" t="s">
        <v>48</v>
      </c>
      <c r="D247" s="55" t="s">
        <v>320</v>
      </c>
      <c r="E247" s="261">
        <v>11477</v>
      </c>
      <c r="F247" s="261" t="s">
        <v>322</v>
      </c>
      <c r="G247" s="35">
        <v>35</v>
      </c>
      <c r="H247" s="65">
        <v>43348</v>
      </c>
      <c r="I247" s="61"/>
    </row>
    <row r="248" spans="1:9" ht="15.75" x14ac:dyDescent="0.25">
      <c r="A248" s="55" t="s">
        <v>30</v>
      </c>
      <c r="B248" s="55" t="s">
        <v>33</v>
      </c>
      <c r="C248" s="55" t="s">
        <v>48</v>
      </c>
      <c r="D248" s="55" t="s">
        <v>320</v>
      </c>
      <c r="E248" s="261">
        <v>11476</v>
      </c>
      <c r="F248" s="261" t="s">
        <v>324</v>
      </c>
      <c r="G248" s="35">
        <v>36</v>
      </c>
      <c r="H248" s="65">
        <v>43349</v>
      </c>
      <c r="I248" s="61"/>
    </row>
    <row r="249" spans="1:9" ht="15.75" x14ac:dyDescent="0.25">
      <c r="A249" s="55" t="s">
        <v>30</v>
      </c>
      <c r="B249" s="55" t="s">
        <v>33</v>
      </c>
      <c r="C249" s="55" t="s">
        <v>48</v>
      </c>
      <c r="D249" s="55" t="s">
        <v>320</v>
      </c>
      <c r="E249" s="261">
        <v>11479</v>
      </c>
      <c r="F249" s="261" t="s">
        <v>324</v>
      </c>
      <c r="G249" s="35">
        <v>20</v>
      </c>
      <c r="H249" s="65">
        <v>43348</v>
      </c>
      <c r="I249" s="61"/>
    </row>
    <row r="250" spans="1:9" ht="15.75" x14ac:dyDescent="0.25">
      <c r="A250" s="55" t="s">
        <v>30</v>
      </c>
      <c r="B250" s="55" t="s">
        <v>33</v>
      </c>
      <c r="C250" s="55" t="s">
        <v>48</v>
      </c>
      <c r="D250" s="55" t="s">
        <v>320</v>
      </c>
      <c r="E250" s="261">
        <v>11481</v>
      </c>
      <c r="F250" s="261" t="s">
        <v>324</v>
      </c>
      <c r="G250" s="35">
        <v>31</v>
      </c>
      <c r="H250" s="65">
        <v>43348</v>
      </c>
      <c r="I250" s="61"/>
    </row>
    <row r="251" spans="1:9" ht="15.75" x14ac:dyDescent="0.25">
      <c r="A251" s="55" t="s">
        <v>30</v>
      </c>
      <c r="B251" s="55" t="s">
        <v>33</v>
      </c>
      <c r="C251" s="55" t="s">
        <v>48</v>
      </c>
      <c r="D251" s="55" t="s">
        <v>320</v>
      </c>
      <c r="E251" s="261">
        <v>11480</v>
      </c>
      <c r="F251" s="261" t="s">
        <v>328</v>
      </c>
      <c r="G251" s="35">
        <v>27</v>
      </c>
      <c r="H251" s="65">
        <v>43137</v>
      </c>
      <c r="I251" s="61"/>
    </row>
    <row r="252" spans="1:9" ht="15.75" x14ac:dyDescent="0.25">
      <c r="A252" s="59" t="s">
        <v>54</v>
      </c>
      <c r="B252" s="59" t="s">
        <v>33</v>
      </c>
      <c r="C252" s="59" t="s">
        <v>48</v>
      </c>
      <c r="D252" s="59" t="s">
        <v>320</v>
      </c>
      <c r="E252" s="262">
        <v>20898</v>
      </c>
      <c r="F252" s="262" t="s">
        <v>331</v>
      </c>
      <c r="G252" s="31">
        <v>12</v>
      </c>
      <c r="H252" s="66">
        <v>43138</v>
      </c>
      <c r="I252" s="60"/>
    </row>
    <row r="253" spans="1:9" ht="15.75" x14ac:dyDescent="0.25">
      <c r="A253" s="59" t="s">
        <v>54</v>
      </c>
      <c r="B253" s="59" t="s">
        <v>33</v>
      </c>
      <c r="C253" s="59" t="s">
        <v>48</v>
      </c>
      <c r="D253" s="59" t="s">
        <v>320</v>
      </c>
      <c r="E253" s="262">
        <v>20910</v>
      </c>
      <c r="F253" s="262" t="s">
        <v>358</v>
      </c>
      <c r="G253" s="31">
        <v>14</v>
      </c>
      <c r="H253" s="66">
        <v>43137</v>
      </c>
      <c r="I253" s="60"/>
    </row>
    <row r="254" spans="1:9" ht="15.75" x14ac:dyDescent="0.25">
      <c r="A254" s="55" t="s">
        <v>30</v>
      </c>
      <c r="B254" s="55" t="s">
        <v>33</v>
      </c>
      <c r="C254" s="55" t="s">
        <v>49</v>
      </c>
      <c r="D254" s="55" t="s">
        <v>359</v>
      </c>
      <c r="E254" s="261">
        <v>11473</v>
      </c>
      <c r="F254" s="261" t="s">
        <v>360</v>
      </c>
      <c r="G254" s="35">
        <v>27</v>
      </c>
      <c r="H254" s="65">
        <v>43137</v>
      </c>
      <c r="I254" s="61"/>
    </row>
    <row r="255" spans="1:9" ht="15.75" x14ac:dyDescent="0.25">
      <c r="A255" s="55" t="s">
        <v>30</v>
      </c>
      <c r="B255" s="55" t="s">
        <v>33</v>
      </c>
      <c r="C255" s="55" t="s">
        <v>49</v>
      </c>
      <c r="D255" s="55" t="s">
        <v>359</v>
      </c>
      <c r="E255" s="261">
        <v>11471</v>
      </c>
      <c r="F255" s="261" t="s">
        <v>361</v>
      </c>
      <c r="G255" s="35">
        <v>29</v>
      </c>
      <c r="H255" s="65">
        <v>43317</v>
      </c>
      <c r="I255" s="61"/>
    </row>
    <row r="256" spans="1:9" ht="15.75" x14ac:dyDescent="0.25">
      <c r="A256" s="55" t="s">
        <v>30</v>
      </c>
      <c r="B256" s="55" t="s">
        <v>33</v>
      </c>
      <c r="C256" s="55" t="s">
        <v>49</v>
      </c>
      <c r="D256" s="55" t="s">
        <v>359</v>
      </c>
      <c r="E256" s="261">
        <v>11472</v>
      </c>
      <c r="F256" s="261" t="s">
        <v>311</v>
      </c>
      <c r="G256" s="35">
        <v>10</v>
      </c>
      <c r="H256" s="63" t="s">
        <v>57</v>
      </c>
      <c r="I256" s="61"/>
    </row>
    <row r="257" spans="1:9" ht="15.75" x14ac:dyDescent="0.25">
      <c r="A257" s="55" t="s">
        <v>30</v>
      </c>
      <c r="B257" s="55" t="s">
        <v>33</v>
      </c>
      <c r="C257" s="55" t="s">
        <v>49</v>
      </c>
      <c r="D257" s="55" t="s">
        <v>359</v>
      </c>
      <c r="E257" s="261">
        <v>11469</v>
      </c>
      <c r="F257" s="261" t="s">
        <v>365</v>
      </c>
      <c r="G257" s="35">
        <v>30</v>
      </c>
      <c r="H257" s="65">
        <v>43317</v>
      </c>
      <c r="I257" s="61"/>
    </row>
    <row r="258" spans="1:9" ht="15.75" x14ac:dyDescent="0.25">
      <c r="A258" s="55" t="s">
        <v>30</v>
      </c>
      <c r="B258" s="55" t="s">
        <v>33</v>
      </c>
      <c r="C258" s="55" t="s">
        <v>49</v>
      </c>
      <c r="D258" s="55" t="s">
        <v>359</v>
      </c>
      <c r="E258" s="261">
        <v>11470</v>
      </c>
      <c r="F258" s="261" t="s">
        <v>312</v>
      </c>
      <c r="G258" s="35">
        <v>31</v>
      </c>
      <c r="H258" s="63" t="s">
        <v>57</v>
      </c>
      <c r="I258" s="61"/>
    </row>
    <row r="259" spans="1:9" ht="15.75" x14ac:dyDescent="0.25">
      <c r="A259" s="55" t="s">
        <v>30</v>
      </c>
      <c r="B259" s="55" t="s">
        <v>33</v>
      </c>
      <c r="C259" s="55" t="s">
        <v>49</v>
      </c>
      <c r="D259" s="55" t="s">
        <v>359</v>
      </c>
      <c r="E259" s="261">
        <v>11474</v>
      </c>
      <c r="F259" s="261" t="s">
        <v>367</v>
      </c>
      <c r="G259" s="35">
        <v>18</v>
      </c>
      <c r="H259" s="63" t="s">
        <v>57</v>
      </c>
      <c r="I259" s="61"/>
    </row>
    <row r="260" spans="1:9" ht="15.75" x14ac:dyDescent="0.25">
      <c r="A260" s="59" t="s">
        <v>54</v>
      </c>
      <c r="B260" s="59" t="s">
        <v>33</v>
      </c>
      <c r="C260" s="59" t="s">
        <v>49</v>
      </c>
      <c r="D260" s="59" t="s">
        <v>359</v>
      </c>
      <c r="E260" s="262">
        <v>20896</v>
      </c>
      <c r="F260" s="262" t="s">
        <v>369</v>
      </c>
      <c r="G260" s="31">
        <v>13</v>
      </c>
      <c r="H260" s="66">
        <v>43137</v>
      </c>
      <c r="I260" s="60"/>
    </row>
    <row r="261" spans="1:9" ht="15.75" x14ac:dyDescent="0.25">
      <c r="A261" s="59" t="s">
        <v>54</v>
      </c>
      <c r="B261" s="59" t="s">
        <v>33</v>
      </c>
      <c r="C261" s="59" t="s">
        <v>49</v>
      </c>
      <c r="D261" s="59" t="s">
        <v>359</v>
      </c>
      <c r="E261" s="262">
        <v>20905</v>
      </c>
      <c r="F261" s="262" t="s">
        <v>369</v>
      </c>
      <c r="G261" s="31">
        <v>11</v>
      </c>
      <c r="H261" s="66">
        <v>43349</v>
      </c>
      <c r="I261" s="60"/>
    </row>
    <row r="265" spans="1:9" ht="15.75" x14ac:dyDescent="0.25">
      <c r="B265" s="70" t="s">
        <v>7</v>
      </c>
      <c r="C265" s="70" t="s">
        <v>132</v>
      </c>
      <c r="D265" s="70" t="s">
        <v>137</v>
      </c>
      <c r="E265" s="70" t="s">
        <v>138</v>
      </c>
      <c r="F265" s="269" t="s">
        <v>139</v>
      </c>
      <c r="G265" s="70" t="s">
        <v>140</v>
      </c>
    </row>
    <row r="266" spans="1:9" ht="15.75" x14ac:dyDescent="0.25">
      <c r="B266" s="71" t="s">
        <v>141</v>
      </c>
      <c r="C266" s="40">
        <v>41</v>
      </c>
      <c r="D266" s="72">
        <v>6.1</v>
      </c>
      <c r="E266" s="40">
        <v>353</v>
      </c>
      <c r="F266" s="43">
        <v>346</v>
      </c>
      <c r="G266" s="40">
        <v>10</v>
      </c>
    </row>
    <row r="267" spans="1:9" ht="15.75" x14ac:dyDescent="0.25">
      <c r="B267" s="73" t="s">
        <v>166</v>
      </c>
      <c r="C267" s="41">
        <v>43</v>
      </c>
      <c r="D267" s="75">
        <v>5.4</v>
      </c>
      <c r="E267" s="41">
        <v>46</v>
      </c>
      <c r="F267" s="44">
        <v>46</v>
      </c>
      <c r="G267" s="41">
        <v>3</v>
      </c>
    </row>
    <row r="268" spans="1:9" ht="15" customHeight="1" x14ac:dyDescent="0.25">
      <c r="F268" s="36"/>
    </row>
    <row r="269" spans="1:9" ht="15" customHeight="1" x14ac:dyDescent="0.25">
      <c r="F269" s="36"/>
    </row>
    <row r="270" spans="1:9" ht="15.75" x14ac:dyDescent="0.25">
      <c r="B270" s="70" t="s">
        <v>8</v>
      </c>
      <c r="C270" s="70" t="s">
        <v>132</v>
      </c>
      <c r="D270" s="70" t="s">
        <v>137</v>
      </c>
      <c r="E270" s="70" t="s">
        <v>138</v>
      </c>
      <c r="F270" s="269" t="s">
        <v>139</v>
      </c>
      <c r="G270" s="70" t="s">
        <v>140</v>
      </c>
    </row>
    <row r="271" spans="1:9" ht="15.75" x14ac:dyDescent="0.25">
      <c r="B271" s="71" t="s">
        <v>141</v>
      </c>
      <c r="C271" s="40">
        <v>44</v>
      </c>
      <c r="D271" s="72">
        <v>6.4</v>
      </c>
      <c r="E271" s="40">
        <v>115</v>
      </c>
      <c r="F271" s="43">
        <v>115</v>
      </c>
      <c r="G271" s="40">
        <v>5</v>
      </c>
    </row>
    <row r="272" spans="1:9" ht="15.75" x14ac:dyDescent="0.25">
      <c r="B272" s="73" t="s">
        <v>166</v>
      </c>
      <c r="C272" s="41">
        <v>54</v>
      </c>
      <c r="D272" s="75">
        <v>6.6</v>
      </c>
      <c r="E272" s="41">
        <v>38</v>
      </c>
      <c r="F272" s="44">
        <v>38</v>
      </c>
      <c r="G272" s="41">
        <v>2</v>
      </c>
    </row>
    <row r="273" spans="2:7" ht="15" customHeight="1" x14ac:dyDescent="0.25">
      <c r="F273" s="36"/>
    </row>
    <row r="274" spans="2:7" ht="15" customHeight="1" x14ac:dyDescent="0.25">
      <c r="F274" s="36"/>
    </row>
    <row r="275" spans="2:7" ht="15.75" x14ac:dyDescent="0.25">
      <c r="B275" s="70" t="s">
        <v>412</v>
      </c>
      <c r="C275" s="70" t="s">
        <v>132</v>
      </c>
      <c r="D275" s="70" t="s">
        <v>137</v>
      </c>
      <c r="E275" s="70" t="s">
        <v>138</v>
      </c>
      <c r="F275" s="269" t="s">
        <v>139</v>
      </c>
      <c r="G275" s="70" t="s">
        <v>140</v>
      </c>
    </row>
    <row r="276" spans="2:7" ht="15.75" x14ac:dyDescent="0.25">
      <c r="B276" s="71" t="s">
        <v>141</v>
      </c>
      <c r="C276" s="40">
        <v>60</v>
      </c>
      <c r="D276" s="72">
        <v>5.2</v>
      </c>
      <c r="E276" s="40">
        <v>154</v>
      </c>
      <c r="F276" s="43">
        <v>152</v>
      </c>
      <c r="G276" s="40">
        <v>6</v>
      </c>
    </row>
    <row r="277" spans="2:7" ht="15.75" x14ac:dyDescent="0.25">
      <c r="B277" s="73" t="s">
        <v>166</v>
      </c>
      <c r="C277" s="41">
        <v>66</v>
      </c>
      <c r="D277" s="75">
        <v>6.1</v>
      </c>
      <c r="E277" s="41">
        <v>20</v>
      </c>
      <c r="F277" s="44">
        <v>19</v>
      </c>
      <c r="G277" s="41">
        <v>2</v>
      </c>
    </row>
    <row r="278" spans="2:7" ht="15" customHeight="1" x14ac:dyDescent="0.25">
      <c r="F278" s="36"/>
    </row>
    <row r="279" spans="2:7" ht="15" customHeight="1" x14ac:dyDescent="0.25">
      <c r="F279" s="36"/>
    </row>
    <row r="280" spans="2:7" ht="15.75" x14ac:dyDescent="0.25">
      <c r="B280" s="70" t="s">
        <v>10</v>
      </c>
      <c r="C280" s="70" t="s">
        <v>132</v>
      </c>
      <c r="D280" s="70" t="s">
        <v>137</v>
      </c>
      <c r="E280" s="70" t="s">
        <v>138</v>
      </c>
      <c r="F280" s="269" t="s">
        <v>139</v>
      </c>
      <c r="G280" s="70" t="s">
        <v>140</v>
      </c>
    </row>
    <row r="281" spans="2:7" ht="15.75" x14ac:dyDescent="0.25">
      <c r="B281" s="71" t="s">
        <v>141</v>
      </c>
      <c r="C281" s="40">
        <v>48</v>
      </c>
      <c r="D281" s="72">
        <v>6.7</v>
      </c>
      <c r="E281" s="40">
        <v>313</v>
      </c>
      <c r="F281" s="43">
        <v>306</v>
      </c>
      <c r="G281" s="40">
        <v>9</v>
      </c>
    </row>
    <row r="282" spans="2:7" ht="15.75" x14ac:dyDescent="0.25">
      <c r="B282" s="73" t="s">
        <v>166</v>
      </c>
      <c r="C282" s="41">
        <v>46</v>
      </c>
      <c r="D282" s="75">
        <v>5.9</v>
      </c>
      <c r="E282" s="41">
        <v>48</v>
      </c>
      <c r="F282" s="44">
        <v>48</v>
      </c>
      <c r="G282" s="41">
        <v>3</v>
      </c>
    </row>
    <row r="283" spans="2:7" ht="15" customHeight="1" x14ac:dyDescent="0.25">
      <c r="F283" s="36"/>
    </row>
    <row r="284" spans="2:7" ht="15" customHeight="1" x14ac:dyDescent="0.25">
      <c r="F284" s="36"/>
    </row>
    <row r="285" spans="2:7" ht="15.75" x14ac:dyDescent="0.25">
      <c r="B285" s="70" t="s">
        <v>12</v>
      </c>
      <c r="C285" s="70" t="s">
        <v>132</v>
      </c>
      <c r="D285" s="70" t="s">
        <v>137</v>
      </c>
      <c r="E285" s="70" t="s">
        <v>138</v>
      </c>
      <c r="F285" s="269" t="s">
        <v>139</v>
      </c>
      <c r="G285" s="70" t="s">
        <v>140</v>
      </c>
    </row>
    <row r="286" spans="2:7" ht="15.75" x14ac:dyDescent="0.25">
      <c r="B286" s="71" t="s">
        <v>141</v>
      </c>
      <c r="C286" s="40">
        <v>59</v>
      </c>
      <c r="D286" s="72">
        <v>5.5</v>
      </c>
      <c r="E286" s="40">
        <v>265</v>
      </c>
      <c r="F286" s="43">
        <v>263</v>
      </c>
      <c r="G286" s="40">
        <v>9</v>
      </c>
    </row>
    <row r="287" spans="2:7" ht="15.75" x14ac:dyDescent="0.25">
      <c r="B287" s="73" t="s">
        <v>166</v>
      </c>
      <c r="C287" s="41">
        <v>58</v>
      </c>
      <c r="D287" s="75">
        <v>5.2</v>
      </c>
      <c r="E287" s="41">
        <v>45</v>
      </c>
      <c r="F287" s="44">
        <v>47</v>
      </c>
      <c r="G287" s="41">
        <v>3</v>
      </c>
    </row>
    <row r="288" spans="2:7" ht="15" customHeight="1" x14ac:dyDescent="0.25">
      <c r="F288" s="36"/>
    </row>
    <row r="289" spans="2:7" ht="15" customHeight="1" x14ac:dyDescent="0.25">
      <c r="F289" s="36"/>
    </row>
    <row r="290" spans="2:7" ht="15.75" x14ac:dyDescent="0.25">
      <c r="B290" s="70" t="s">
        <v>425</v>
      </c>
      <c r="C290" s="70" t="s">
        <v>132</v>
      </c>
      <c r="D290" s="70" t="s">
        <v>137</v>
      </c>
      <c r="E290" s="70" t="s">
        <v>138</v>
      </c>
      <c r="F290" s="269" t="s">
        <v>139</v>
      </c>
      <c r="G290" s="70" t="s">
        <v>140</v>
      </c>
    </row>
    <row r="291" spans="2:7" ht="15.75" x14ac:dyDescent="0.25">
      <c r="B291" s="71" t="s">
        <v>141</v>
      </c>
      <c r="C291" s="40">
        <v>47</v>
      </c>
      <c r="D291" s="72">
        <v>5.9</v>
      </c>
      <c r="E291" s="40">
        <v>306</v>
      </c>
      <c r="F291" s="43">
        <v>300</v>
      </c>
      <c r="G291" s="40">
        <v>9</v>
      </c>
    </row>
    <row r="292" spans="2:7" ht="15.75" x14ac:dyDescent="0.25">
      <c r="B292" s="73" t="s">
        <v>166</v>
      </c>
      <c r="C292" s="41">
        <v>47</v>
      </c>
      <c r="D292" s="75">
        <v>5.9</v>
      </c>
      <c r="E292" s="41">
        <v>47</v>
      </c>
      <c r="F292" s="44">
        <v>47</v>
      </c>
      <c r="G292" s="41">
        <v>3</v>
      </c>
    </row>
    <row r="293" spans="2:7" ht="15" customHeight="1" x14ac:dyDescent="0.25">
      <c r="F293" s="36"/>
    </row>
    <row r="294" spans="2:7" ht="15" customHeight="1" x14ac:dyDescent="0.25">
      <c r="F294" s="36"/>
    </row>
    <row r="295" spans="2:7" ht="15.75" x14ac:dyDescent="0.25">
      <c r="B295" s="70" t="s">
        <v>426</v>
      </c>
      <c r="C295" s="70" t="s">
        <v>132</v>
      </c>
      <c r="D295" s="70" t="s">
        <v>137</v>
      </c>
      <c r="E295" s="70" t="s">
        <v>138</v>
      </c>
      <c r="F295" s="269" t="s">
        <v>139</v>
      </c>
      <c r="G295" s="70" t="s">
        <v>140</v>
      </c>
    </row>
    <row r="296" spans="2:7" ht="15.75" x14ac:dyDescent="0.25">
      <c r="B296" s="71" t="s">
        <v>141</v>
      </c>
      <c r="C296" s="40">
        <v>44</v>
      </c>
      <c r="D296" s="72">
        <v>5.5</v>
      </c>
      <c r="E296" s="40">
        <v>188</v>
      </c>
      <c r="F296" s="43">
        <v>188</v>
      </c>
      <c r="G296" s="40">
        <v>7</v>
      </c>
    </row>
    <row r="297" spans="2:7" ht="15.75" x14ac:dyDescent="0.25">
      <c r="B297" s="73" t="s">
        <v>166</v>
      </c>
      <c r="C297" s="41">
        <v>49</v>
      </c>
      <c r="D297" s="75">
        <v>6</v>
      </c>
      <c r="E297" s="41">
        <v>25</v>
      </c>
      <c r="F297" s="44">
        <v>25</v>
      </c>
      <c r="G297" s="41">
        <v>1</v>
      </c>
    </row>
    <row r="298" spans="2:7" ht="15" customHeight="1" x14ac:dyDescent="0.25">
      <c r="F298" s="36"/>
    </row>
    <row r="299" spans="2:7" ht="15" customHeight="1" x14ac:dyDescent="0.25">
      <c r="F299" s="36"/>
    </row>
    <row r="300" spans="2:7" ht="15.75" x14ac:dyDescent="0.25">
      <c r="B300" s="70" t="s">
        <v>16</v>
      </c>
      <c r="C300" s="70" t="s">
        <v>132</v>
      </c>
      <c r="D300" s="70" t="s">
        <v>137</v>
      </c>
      <c r="E300" s="70" t="s">
        <v>138</v>
      </c>
      <c r="F300" s="269" t="s">
        <v>139</v>
      </c>
      <c r="G300" s="70" t="s">
        <v>140</v>
      </c>
    </row>
    <row r="301" spans="2:7" ht="15.75" x14ac:dyDescent="0.25">
      <c r="B301" s="71" t="s">
        <v>141</v>
      </c>
      <c r="C301" s="40">
        <v>43</v>
      </c>
      <c r="D301" s="72">
        <v>6.2</v>
      </c>
      <c r="E301" s="40">
        <v>120</v>
      </c>
      <c r="F301" s="43">
        <v>117</v>
      </c>
      <c r="G301" s="40">
        <v>5</v>
      </c>
    </row>
    <row r="302" spans="2:7" ht="15.75" x14ac:dyDescent="0.25">
      <c r="B302" s="73" t="s">
        <v>166</v>
      </c>
      <c r="C302" s="41">
        <v>47</v>
      </c>
      <c r="D302" s="75">
        <v>5.8</v>
      </c>
      <c r="E302" s="41">
        <v>41</v>
      </c>
      <c r="F302" s="44">
        <v>41</v>
      </c>
      <c r="G302" s="41">
        <v>2</v>
      </c>
    </row>
    <row r="303" spans="2:7" ht="15" customHeight="1" x14ac:dyDescent="0.25">
      <c r="F303" s="36"/>
    </row>
    <row r="304" spans="2:7" ht="15" customHeight="1" x14ac:dyDescent="0.25">
      <c r="F304" s="36"/>
    </row>
    <row r="305" spans="2:7" ht="15.75" x14ac:dyDescent="0.25">
      <c r="B305" s="70" t="s">
        <v>429</v>
      </c>
      <c r="C305" s="70" t="s">
        <v>132</v>
      </c>
      <c r="D305" s="70" t="s">
        <v>137</v>
      </c>
      <c r="E305" s="70" t="s">
        <v>138</v>
      </c>
      <c r="F305" s="269" t="s">
        <v>139</v>
      </c>
      <c r="G305" s="70" t="s">
        <v>140</v>
      </c>
    </row>
    <row r="306" spans="2:7" ht="15.75" x14ac:dyDescent="0.25">
      <c r="B306" s="71" t="s">
        <v>141</v>
      </c>
      <c r="C306" s="40">
        <v>42</v>
      </c>
      <c r="D306" s="72">
        <v>7</v>
      </c>
      <c r="E306" s="40">
        <v>36</v>
      </c>
      <c r="F306" s="43">
        <v>32</v>
      </c>
      <c r="G306" s="40">
        <v>2</v>
      </c>
    </row>
    <row r="307" spans="2:7" ht="15.75" x14ac:dyDescent="0.25">
      <c r="B307" s="73" t="s">
        <v>166</v>
      </c>
      <c r="C307" s="41"/>
      <c r="D307" s="75"/>
      <c r="E307" s="41"/>
      <c r="F307" s="44"/>
      <c r="G307" s="41"/>
    </row>
    <row r="308" spans="2:7" ht="15" customHeight="1" x14ac:dyDescent="0.25">
      <c r="F308" s="36"/>
    </row>
    <row r="309" spans="2:7" ht="15" customHeight="1" x14ac:dyDescent="0.25">
      <c r="F309" s="36"/>
    </row>
    <row r="310" spans="2:7" ht="15.75" x14ac:dyDescent="0.25">
      <c r="B310" s="70" t="s">
        <v>439</v>
      </c>
      <c r="C310" s="70" t="s">
        <v>132</v>
      </c>
      <c r="D310" s="70" t="s">
        <v>137</v>
      </c>
      <c r="E310" s="70" t="s">
        <v>138</v>
      </c>
      <c r="F310" s="269" t="s">
        <v>139</v>
      </c>
      <c r="G310" s="70" t="s">
        <v>140</v>
      </c>
    </row>
    <row r="311" spans="2:7" ht="15.75" x14ac:dyDescent="0.25">
      <c r="B311" s="71" t="s">
        <v>141</v>
      </c>
      <c r="C311" s="40">
        <v>44</v>
      </c>
      <c r="D311" s="72">
        <v>6.2</v>
      </c>
      <c r="E311" s="40">
        <v>99</v>
      </c>
      <c r="F311" s="43">
        <v>98</v>
      </c>
      <c r="G311" s="40">
        <v>4</v>
      </c>
    </row>
    <row r="312" spans="2:7" ht="15.75" x14ac:dyDescent="0.25">
      <c r="B312" s="73" t="s">
        <v>166</v>
      </c>
      <c r="C312" s="41">
        <v>53</v>
      </c>
      <c r="D312" s="75">
        <v>6.5</v>
      </c>
      <c r="E312" s="41">
        <v>43</v>
      </c>
      <c r="F312" s="44">
        <v>43</v>
      </c>
      <c r="G312" s="41">
        <v>2</v>
      </c>
    </row>
    <row r="313" spans="2:7" ht="15" customHeight="1" x14ac:dyDescent="0.25">
      <c r="F313" s="36"/>
    </row>
    <row r="314" spans="2:7" ht="15" customHeight="1" x14ac:dyDescent="0.25">
      <c r="F314" s="36"/>
    </row>
    <row r="315" spans="2:7" ht="15.75" x14ac:dyDescent="0.25">
      <c r="B315" s="70" t="s">
        <v>26</v>
      </c>
      <c r="C315" s="70" t="s">
        <v>132</v>
      </c>
      <c r="D315" s="70" t="s">
        <v>137</v>
      </c>
      <c r="E315" s="70" t="s">
        <v>138</v>
      </c>
      <c r="F315" s="269" t="s">
        <v>139</v>
      </c>
      <c r="G315" s="70" t="s">
        <v>140</v>
      </c>
    </row>
    <row r="316" spans="2:7" ht="15.75" x14ac:dyDescent="0.25">
      <c r="B316" s="71" t="s">
        <v>141</v>
      </c>
      <c r="C316" s="40">
        <v>53</v>
      </c>
      <c r="D316" s="72">
        <v>5.0999999999999996</v>
      </c>
      <c r="E316" s="40">
        <v>297</v>
      </c>
      <c r="F316" s="43">
        <v>290</v>
      </c>
      <c r="G316" s="40">
        <v>9</v>
      </c>
    </row>
    <row r="317" spans="2:7" ht="15.75" x14ac:dyDescent="0.25">
      <c r="B317" s="73" t="s">
        <v>166</v>
      </c>
      <c r="C317" s="41">
        <v>55</v>
      </c>
      <c r="D317" s="75">
        <v>5.0999999999999996</v>
      </c>
      <c r="E317" s="41">
        <v>45</v>
      </c>
      <c r="F317" s="44">
        <v>45</v>
      </c>
      <c r="G317" s="41">
        <v>3</v>
      </c>
    </row>
    <row r="318" spans="2:7" ht="15" customHeight="1" x14ac:dyDescent="0.25">
      <c r="F318" s="36"/>
    </row>
    <row r="319" spans="2:7" ht="15" customHeight="1" x14ac:dyDescent="0.25">
      <c r="F319" s="36"/>
    </row>
    <row r="320" spans="2:7" ht="15.75" x14ac:dyDescent="0.25">
      <c r="B320" s="70" t="s">
        <v>442</v>
      </c>
      <c r="C320" s="70" t="s">
        <v>132</v>
      </c>
      <c r="D320" s="70" t="s">
        <v>137</v>
      </c>
      <c r="E320" s="70" t="s">
        <v>138</v>
      </c>
      <c r="F320" s="269" t="s">
        <v>139</v>
      </c>
      <c r="G320" s="70" t="s">
        <v>140</v>
      </c>
    </row>
    <row r="321" spans="2:7" ht="15.75" x14ac:dyDescent="0.25">
      <c r="B321" s="71" t="s">
        <v>141</v>
      </c>
      <c r="C321" s="40">
        <v>58</v>
      </c>
      <c r="D321" s="72">
        <v>5.7</v>
      </c>
      <c r="E321" s="40">
        <v>214</v>
      </c>
      <c r="F321" s="43">
        <v>213</v>
      </c>
      <c r="G321" s="40">
        <v>8</v>
      </c>
    </row>
    <row r="322" spans="2:7" ht="15.75" x14ac:dyDescent="0.25">
      <c r="B322" s="73" t="s">
        <v>166</v>
      </c>
      <c r="C322" s="41">
        <v>54</v>
      </c>
      <c r="D322" s="75">
        <v>5.9</v>
      </c>
      <c r="E322" s="41">
        <v>14</v>
      </c>
      <c r="F322" s="44">
        <v>13</v>
      </c>
      <c r="G322" s="41">
        <v>1</v>
      </c>
    </row>
    <row r="323" spans="2:7" ht="15" customHeight="1" x14ac:dyDescent="0.25">
      <c r="F323" s="36"/>
    </row>
    <row r="324" spans="2:7" ht="15" customHeight="1" x14ac:dyDescent="0.25">
      <c r="F324" s="36"/>
    </row>
    <row r="325" spans="2:7" ht="15.75" x14ac:dyDescent="0.25">
      <c r="B325" s="70" t="s">
        <v>444</v>
      </c>
      <c r="C325" s="70" t="s">
        <v>132</v>
      </c>
      <c r="D325" s="70" t="s">
        <v>137</v>
      </c>
      <c r="E325" s="70" t="s">
        <v>138</v>
      </c>
      <c r="F325" s="269" t="s">
        <v>139</v>
      </c>
      <c r="G325" s="70" t="s">
        <v>140</v>
      </c>
    </row>
    <row r="326" spans="2:7" ht="15.75" x14ac:dyDescent="0.25">
      <c r="B326" s="71" t="s">
        <v>141</v>
      </c>
      <c r="C326" s="40">
        <v>35</v>
      </c>
      <c r="D326" s="72">
        <v>7.1</v>
      </c>
      <c r="E326" s="40">
        <v>251</v>
      </c>
      <c r="F326" s="43">
        <v>248</v>
      </c>
      <c r="G326" s="40">
        <v>9</v>
      </c>
    </row>
    <row r="327" spans="2:7" ht="15.75" x14ac:dyDescent="0.25">
      <c r="B327" s="73" t="s">
        <v>166</v>
      </c>
      <c r="C327" s="41">
        <v>37</v>
      </c>
      <c r="D327" s="75">
        <v>6.8</v>
      </c>
      <c r="E327" s="41">
        <v>44</v>
      </c>
      <c r="F327" s="44">
        <v>44</v>
      </c>
      <c r="G327" s="41">
        <v>3</v>
      </c>
    </row>
    <row r="328" spans="2:7" ht="15" customHeight="1" x14ac:dyDescent="0.25">
      <c r="F328" s="36"/>
    </row>
    <row r="329" spans="2:7" ht="15" customHeight="1" x14ac:dyDescent="0.25">
      <c r="F329" s="36"/>
    </row>
    <row r="330" spans="2:7" ht="15.75" x14ac:dyDescent="0.25">
      <c r="B330" s="70" t="s">
        <v>445</v>
      </c>
      <c r="C330" s="70" t="s">
        <v>132</v>
      </c>
      <c r="D330" s="70" t="s">
        <v>137</v>
      </c>
      <c r="E330" s="70" t="s">
        <v>138</v>
      </c>
      <c r="F330" s="269" t="s">
        <v>139</v>
      </c>
      <c r="G330" s="70" t="s">
        <v>140</v>
      </c>
    </row>
    <row r="331" spans="2:7" ht="15.75" x14ac:dyDescent="0.25">
      <c r="B331" s="71" t="s">
        <v>141</v>
      </c>
      <c r="C331" s="40">
        <v>37</v>
      </c>
      <c r="D331" s="72">
        <v>6.6</v>
      </c>
      <c r="E331" s="40">
        <v>163</v>
      </c>
      <c r="F331" s="43">
        <v>159</v>
      </c>
      <c r="G331" s="40">
        <v>7</v>
      </c>
    </row>
    <row r="332" spans="2:7" ht="15.75" x14ac:dyDescent="0.25">
      <c r="B332" s="73" t="s">
        <v>166</v>
      </c>
      <c r="C332" s="41">
        <v>45</v>
      </c>
      <c r="D332" s="75">
        <v>7.5</v>
      </c>
      <c r="E332" s="41">
        <v>36</v>
      </c>
      <c r="F332" s="44">
        <v>35</v>
      </c>
      <c r="G332" s="41">
        <v>2</v>
      </c>
    </row>
    <row r="333" spans="2:7" ht="15" customHeight="1" x14ac:dyDescent="0.25">
      <c r="F333" s="36"/>
    </row>
    <row r="334" spans="2:7" ht="15" customHeight="1" x14ac:dyDescent="0.25">
      <c r="F334" s="36"/>
    </row>
    <row r="335" spans="2:7" ht="15.75" x14ac:dyDescent="0.25">
      <c r="B335" s="70" t="s">
        <v>31</v>
      </c>
      <c r="C335" s="70" t="s">
        <v>132</v>
      </c>
      <c r="D335" s="70" t="s">
        <v>137</v>
      </c>
      <c r="E335" s="70" t="s">
        <v>138</v>
      </c>
      <c r="F335" s="269" t="s">
        <v>139</v>
      </c>
      <c r="G335" s="70" t="s">
        <v>140</v>
      </c>
    </row>
    <row r="336" spans="2:7" ht="15.75" x14ac:dyDescent="0.25">
      <c r="B336" s="71" t="s">
        <v>141</v>
      </c>
      <c r="C336" s="40">
        <v>43</v>
      </c>
      <c r="D336" s="72">
        <v>6.3</v>
      </c>
      <c r="E336" s="40">
        <v>211</v>
      </c>
      <c r="F336" s="43">
        <v>208</v>
      </c>
      <c r="G336" s="40">
        <v>8</v>
      </c>
    </row>
    <row r="337" spans="2:7" ht="15.75" x14ac:dyDescent="0.25">
      <c r="B337" s="73" t="s">
        <v>166</v>
      </c>
      <c r="C337" s="41"/>
      <c r="D337" s="75"/>
      <c r="E337" s="41"/>
      <c r="F337" s="44"/>
      <c r="G337" s="41"/>
    </row>
    <row r="338" spans="2:7" ht="15" customHeight="1" x14ac:dyDescent="0.25">
      <c r="F338" s="36"/>
    </row>
    <row r="339" spans="2:7" ht="15" customHeight="1" x14ac:dyDescent="0.25">
      <c r="F339" s="36"/>
    </row>
    <row r="340" spans="2:7" ht="15.75" x14ac:dyDescent="0.25">
      <c r="B340" s="70" t="s">
        <v>32</v>
      </c>
      <c r="C340" s="70" t="s">
        <v>132</v>
      </c>
      <c r="D340" s="70" t="s">
        <v>137</v>
      </c>
      <c r="E340" s="70" t="s">
        <v>138</v>
      </c>
      <c r="F340" s="269" t="s">
        <v>139</v>
      </c>
      <c r="G340" s="70" t="s">
        <v>140</v>
      </c>
    </row>
    <row r="341" spans="2:7" ht="15.75" x14ac:dyDescent="0.25">
      <c r="B341" s="71" t="s">
        <v>141</v>
      </c>
      <c r="C341" s="40">
        <v>45</v>
      </c>
      <c r="D341" s="72">
        <v>7</v>
      </c>
      <c r="E341" s="40">
        <v>143</v>
      </c>
      <c r="F341" s="43">
        <v>142</v>
      </c>
      <c r="G341" s="40">
        <v>5</v>
      </c>
    </row>
    <row r="342" spans="2:7" ht="15.75" x14ac:dyDescent="0.25">
      <c r="B342" s="73" t="s">
        <v>166</v>
      </c>
      <c r="C342" s="41">
        <v>48</v>
      </c>
      <c r="D342" s="75">
        <v>7</v>
      </c>
      <c r="E342" s="41">
        <v>38</v>
      </c>
      <c r="F342" s="44">
        <v>35</v>
      </c>
      <c r="G342" s="41">
        <v>2</v>
      </c>
    </row>
    <row r="343" spans="2:7" ht="15" customHeight="1" x14ac:dyDescent="0.25">
      <c r="F343" s="36"/>
    </row>
    <row r="344" spans="2:7" ht="15" customHeight="1" x14ac:dyDescent="0.25">
      <c r="F344" s="36"/>
    </row>
    <row r="345" spans="2:7" ht="15.75" x14ac:dyDescent="0.25">
      <c r="B345" s="70" t="s">
        <v>34</v>
      </c>
      <c r="C345" s="70" t="s">
        <v>132</v>
      </c>
      <c r="D345" s="70" t="s">
        <v>137</v>
      </c>
      <c r="E345" s="70" t="s">
        <v>138</v>
      </c>
      <c r="F345" s="269" t="s">
        <v>139</v>
      </c>
      <c r="G345" s="70" t="s">
        <v>140</v>
      </c>
    </row>
    <row r="346" spans="2:7" ht="15.75" x14ac:dyDescent="0.25">
      <c r="B346" s="71" t="s">
        <v>141</v>
      </c>
      <c r="C346" s="40">
        <v>57</v>
      </c>
      <c r="D346" s="72">
        <v>5.8</v>
      </c>
      <c r="E346" s="40">
        <v>156</v>
      </c>
      <c r="F346" s="43">
        <v>154</v>
      </c>
      <c r="G346" s="40">
        <v>6</v>
      </c>
    </row>
    <row r="347" spans="2:7" ht="15.75" x14ac:dyDescent="0.25">
      <c r="B347" s="73" t="s">
        <v>166</v>
      </c>
      <c r="C347" s="41">
        <v>62</v>
      </c>
      <c r="D347" s="75">
        <v>4.8</v>
      </c>
      <c r="E347" s="41">
        <v>41</v>
      </c>
      <c r="F347" s="44">
        <v>41</v>
      </c>
      <c r="G347" s="41">
        <v>2</v>
      </c>
    </row>
    <row r="348" spans="2:7" ht="15" customHeight="1" x14ac:dyDescent="0.25">
      <c r="F348" s="36"/>
    </row>
    <row r="349" spans="2:7" ht="15" customHeight="1" x14ac:dyDescent="0.25">
      <c r="F349" s="36"/>
    </row>
    <row r="350" spans="2:7" ht="15.75" x14ac:dyDescent="0.25">
      <c r="B350" s="70" t="s">
        <v>451</v>
      </c>
      <c r="C350" s="70" t="s">
        <v>132</v>
      </c>
      <c r="D350" s="70" t="s">
        <v>137</v>
      </c>
      <c r="E350" s="70" t="s">
        <v>138</v>
      </c>
      <c r="F350" s="269" t="s">
        <v>139</v>
      </c>
      <c r="G350" s="70" t="s">
        <v>140</v>
      </c>
    </row>
    <row r="351" spans="2:7" ht="15.75" x14ac:dyDescent="0.25">
      <c r="B351" s="71" t="s">
        <v>141</v>
      </c>
      <c r="C351" s="40">
        <v>39</v>
      </c>
      <c r="D351" s="72">
        <v>6.2</v>
      </c>
      <c r="E351" s="40">
        <v>199</v>
      </c>
      <c r="F351" s="43">
        <v>157</v>
      </c>
      <c r="G351" s="40">
        <v>8</v>
      </c>
    </row>
    <row r="352" spans="2:7" ht="15.75" x14ac:dyDescent="0.25">
      <c r="B352" s="73" t="s">
        <v>166</v>
      </c>
      <c r="C352" s="41">
        <v>60</v>
      </c>
      <c r="D352" s="75">
        <v>5</v>
      </c>
      <c r="E352" s="41">
        <v>43</v>
      </c>
      <c r="F352" s="44">
        <v>43</v>
      </c>
      <c r="G352" s="41">
        <v>2</v>
      </c>
    </row>
    <row r="353" spans="2:7" ht="15" customHeight="1" x14ac:dyDescent="0.25">
      <c r="F353" s="36"/>
    </row>
    <row r="354" spans="2:7" ht="15" customHeight="1" x14ac:dyDescent="0.25">
      <c r="F354" s="36"/>
    </row>
    <row r="355" spans="2:7" ht="15.75" x14ac:dyDescent="0.25">
      <c r="B355" s="70" t="s">
        <v>37</v>
      </c>
      <c r="C355" s="70" t="s">
        <v>132</v>
      </c>
      <c r="D355" s="70" t="s">
        <v>137</v>
      </c>
      <c r="E355" s="70" t="s">
        <v>138</v>
      </c>
      <c r="F355" s="269" t="s">
        <v>139</v>
      </c>
      <c r="G355" s="70" t="s">
        <v>140</v>
      </c>
    </row>
    <row r="356" spans="2:7" ht="15.75" x14ac:dyDescent="0.25">
      <c r="B356" s="71" t="s">
        <v>141</v>
      </c>
      <c r="C356" s="40">
        <v>51</v>
      </c>
      <c r="D356" s="72">
        <v>6.8</v>
      </c>
      <c r="E356" s="40">
        <v>191</v>
      </c>
      <c r="F356" s="43">
        <v>188</v>
      </c>
      <c r="G356" s="40">
        <v>7</v>
      </c>
    </row>
    <row r="357" spans="2:7" ht="15.75" x14ac:dyDescent="0.25">
      <c r="B357" s="73" t="s">
        <v>166</v>
      </c>
      <c r="C357" s="41">
        <v>51</v>
      </c>
      <c r="D357" s="75">
        <v>6.9</v>
      </c>
      <c r="E357" s="41">
        <v>17</v>
      </c>
      <c r="F357" s="44">
        <v>16</v>
      </c>
      <c r="G357" s="41">
        <v>1</v>
      </c>
    </row>
    <row r="358" spans="2:7" ht="15" customHeight="1" x14ac:dyDescent="0.25">
      <c r="F358" s="36"/>
    </row>
    <row r="359" spans="2:7" ht="15" customHeight="1" x14ac:dyDescent="0.25">
      <c r="F359" s="36"/>
    </row>
    <row r="360" spans="2:7" ht="15.75" x14ac:dyDescent="0.25">
      <c r="B360" s="70" t="s">
        <v>455</v>
      </c>
      <c r="C360" s="70" t="s">
        <v>132</v>
      </c>
      <c r="D360" s="70" t="s">
        <v>137</v>
      </c>
      <c r="E360" s="70" t="s">
        <v>138</v>
      </c>
      <c r="F360" s="269" t="s">
        <v>139</v>
      </c>
      <c r="G360" s="70" t="s">
        <v>140</v>
      </c>
    </row>
    <row r="361" spans="2:7" ht="15.75" x14ac:dyDescent="0.25">
      <c r="B361" s="71" t="s">
        <v>141</v>
      </c>
      <c r="C361" s="40">
        <v>52</v>
      </c>
      <c r="D361" s="72">
        <v>6.1</v>
      </c>
      <c r="E361" s="40">
        <v>213</v>
      </c>
      <c r="F361" s="43">
        <v>197</v>
      </c>
      <c r="G361" s="40">
        <v>8</v>
      </c>
    </row>
    <row r="362" spans="2:7" ht="15.75" x14ac:dyDescent="0.25">
      <c r="B362" s="73" t="s">
        <v>166</v>
      </c>
      <c r="C362" s="41">
        <v>66</v>
      </c>
      <c r="D362" s="75">
        <v>6.2</v>
      </c>
      <c r="E362" s="41">
        <v>29</v>
      </c>
      <c r="F362" s="44">
        <v>29</v>
      </c>
      <c r="G362" s="41">
        <v>2</v>
      </c>
    </row>
    <row r="363" spans="2:7" ht="15" customHeight="1" x14ac:dyDescent="0.25">
      <c r="F363" s="36"/>
    </row>
    <row r="364" spans="2:7" ht="15" customHeight="1" x14ac:dyDescent="0.25">
      <c r="F364" s="36"/>
    </row>
    <row r="365" spans="2:7" ht="15.75" x14ac:dyDescent="0.25">
      <c r="B365" s="70" t="s">
        <v>39</v>
      </c>
      <c r="C365" s="70" t="s">
        <v>132</v>
      </c>
      <c r="D365" s="70" t="s">
        <v>137</v>
      </c>
      <c r="E365" s="70" t="s">
        <v>138</v>
      </c>
      <c r="F365" s="269" t="s">
        <v>139</v>
      </c>
      <c r="G365" s="70" t="s">
        <v>140</v>
      </c>
    </row>
    <row r="366" spans="2:7" ht="15.75" x14ac:dyDescent="0.25">
      <c r="B366" s="71" t="s">
        <v>141</v>
      </c>
      <c r="C366" s="40">
        <v>35</v>
      </c>
      <c r="D366" s="72">
        <v>6.1</v>
      </c>
      <c r="E366" s="40">
        <v>197</v>
      </c>
      <c r="F366" s="43">
        <v>197</v>
      </c>
      <c r="G366" s="40">
        <v>7</v>
      </c>
    </row>
    <row r="367" spans="2:7" ht="15.75" x14ac:dyDescent="0.25">
      <c r="B367" s="73" t="s">
        <v>166</v>
      </c>
      <c r="C367" s="41">
        <v>31</v>
      </c>
      <c r="D367" s="75">
        <v>6</v>
      </c>
      <c r="E367" s="41">
        <v>10</v>
      </c>
      <c r="F367" s="44">
        <v>10</v>
      </c>
      <c r="G367" s="41">
        <v>1</v>
      </c>
    </row>
    <row r="368" spans="2:7" ht="15" customHeight="1" x14ac:dyDescent="0.25">
      <c r="F368" s="36"/>
    </row>
    <row r="369" spans="2:7" ht="15" customHeight="1" x14ac:dyDescent="0.25">
      <c r="F369" s="36"/>
    </row>
    <row r="370" spans="2:7" ht="15.75" x14ac:dyDescent="0.25">
      <c r="B370" s="70" t="s">
        <v>40</v>
      </c>
      <c r="C370" s="70" t="s">
        <v>132</v>
      </c>
      <c r="D370" s="70" t="s">
        <v>137</v>
      </c>
      <c r="E370" s="70" t="s">
        <v>138</v>
      </c>
      <c r="F370" s="269" t="s">
        <v>139</v>
      </c>
      <c r="G370" s="70" t="s">
        <v>140</v>
      </c>
    </row>
    <row r="371" spans="2:7" ht="15.75" x14ac:dyDescent="0.25">
      <c r="B371" s="71" t="s">
        <v>141</v>
      </c>
      <c r="C371" s="40">
        <v>38</v>
      </c>
      <c r="D371" s="72">
        <v>5.9</v>
      </c>
      <c r="E371" s="40">
        <v>132</v>
      </c>
      <c r="F371" s="43">
        <v>129</v>
      </c>
      <c r="G371" s="40">
        <v>6</v>
      </c>
    </row>
    <row r="372" spans="2:7" ht="15.75" x14ac:dyDescent="0.25">
      <c r="B372" s="73" t="s">
        <v>166</v>
      </c>
      <c r="C372" s="41">
        <v>44</v>
      </c>
      <c r="D372" s="75">
        <v>5.7</v>
      </c>
      <c r="E372" s="41">
        <v>39</v>
      </c>
      <c r="F372" s="44">
        <v>39</v>
      </c>
      <c r="G372" s="41">
        <v>2</v>
      </c>
    </row>
    <row r="373" spans="2:7" ht="15" customHeight="1" x14ac:dyDescent="0.25">
      <c r="F373" s="36"/>
    </row>
    <row r="374" spans="2:7" ht="15" customHeight="1" x14ac:dyDescent="0.25">
      <c r="F374" s="36"/>
    </row>
    <row r="375" spans="2:7" ht="15.75" x14ac:dyDescent="0.25">
      <c r="B375" s="70" t="s">
        <v>41</v>
      </c>
      <c r="C375" s="70" t="s">
        <v>132</v>
      </c>
      <c r="D375" s="70" t="s">
        <v>137</v>
      </c>
      <c r="E375" s="70" t="s">
        <v>138</v>
      </c>
      <c r="F375" s="269" t="s">
        <v>139</v>
      </c>
      <c r="G375" s="70" t="s">
        <v>140</v>
      </c>
    </row>
    <row r="376" spans="2:7" ht="15.75" x14ac:dyDescent="0.25">
      <c r="B376" s="71" t="s">
        <v>141</v>
      </c>
      <c r="C376" s="40">
        <v>38</v>
      </c>
      <c r="D376" s="72">
        <v>6.3</v>
      </c>
      <c r="E376" s="40">
        <v>192</v>
      </c>
      <c r="F376" s="43">
        <v>186</v>
      </c>
      <c r="G376" s="40">
        <v>6</v>
      </c>
    </row>
    <row r="377" spans="2:7" ht="15.75" x14ac:dyDescent="0.25">
      <c r="B377" s="73" t="s">
        <v>166</v>
      </c>
      <c r="C377" s="41">
        <v>37</v>
      </c>
      <c r="D377" s="75">
        <v>6.7</v>
      </c>
      <c r="E377" s="41">
        <v>45</v>
      </c>
      <c r="F377" s="44">
        <v>44</v>
      </c>
      <c r="G377" s="41">
        <v>3</v>
      </c>
    </row>
    <row r="378" spans="2:7" ht="15" customHeight="1" x14ac:dyDescent="0.25">
      <c r="F378" s="36"/>
    </row>
    <row r="379" spans="2:7" ht="15" customHeight="1" x14ac:dyDescent="0.25">
      <c r="F379" s="36"/>
    </row>
    <row r="380" spans="2:7" ht="15.75" x14ac:dyDescent="0.25">
      <c r="B380" s="70" t="s">
        <v>42</v>
      </c>
      <c r="C380" s="70" t="s">
        <v>132</v>
      </c>
      <c r="D380" s="70" t="s">
        <v>137</v>
      </c>
      <c r="E380" s="70" t="s">
        <v>138</v>
      </c>
      <c r="F380" s="269" t="s">
        <v>139</v>
      </c>
      <c r="G380" s="70" t="s">
        <v>140</v>
      </c>
    </row>
    <row r="381" spans="2:7" ht="15.75" x14ac:dyDescent="0.25">
      <c r="B381" s="71" t="s">
        <v>141</v>
      </c>
      <c r="C381" s="40">
        <v>27</v>
      </c>
      <c r="D381" s="72">
        <v>6.5</v>
      </c>
      <c r="E381" s="40">
        <v>163</v>
      </c>
      <c r="F381" s="43">
        <v>161</v>
      </c>
      <c r="G381" s="40">
        <v>7</v>
      </c>
    </row>
    <row r="382" spans="2:7" ht="15.75" x14ac:dyDescent="0.25">
      <c r="B382" s="73" t="s">
        <v>166</v>
      </c>
      <c r="C382" s="41">
        <v>23</v>
      </c>
      <c r="D382" s="75">
        <v>6.5</v>
      </c>
      <c r="E382" s="41">
        <v>14</v>
      </c>
      <c r="F382" s="44">
        <v>14</v>
      </c>
      <c r="G382" s="41">
        <v>1</v>
      </c>
    </row>
    <row r="383" spans="2:7" ht="15" customHeight="1" x14ac:dyDescent="0.25">
      <c r="F383" s="36"/>
    </row>
    <row r="384" spans="2:7" ht="15" customHeight="1" x14ac:dyDescent="0.25">
      <c r="F384" s="36"/>
    </row>
    <row r="385" spans="2:28" ht="15.75" x14ac:dyDescent="0.25">
      <c r="B385" s="70" t="s">
        <v>44</v>
      </c>
      <c r="C385" s="70" t="s">
        <v>132</v>
      </c>
      <c r="D385" s="70" t="s">
        <v>137</v>
      </c>
      <c r="E385" s="70" t="s">
        <v>138</v>
      </c>
      <c r="F385" s="269" t="s">
        <v>139</v>
      </c>
      <c r="G385" s="70" t="s">
        <v>140</v>
      </c>
    </row>
    <row r="386" spans="2:28" ht="15.75" x14ac:dyDescent="0.25">
      <c r="B386" s="71" t="s">
        <v>141</v>
      </c>
      <c r="C386" s="40">
        <v>57</v>
      </c>
      <c r="D386" s="72">
        <v>6.4</v>
      </c>
      <c r="E386" s="40">
        <v>164</v>
      </c>
      <c r="F386" s="43">
        <v>155</v>
      </c>
      <c r="G386" s="40">
        <v>6</v>
      </c>
    </row>
    <row r="387" spans="2:28" ht="15.75" x14ac:dyDescent="0.25">
      <c r="B387" s="73" t="s">
        <v>166</v>
      </c>
      <c r="C387" s="41">
        <v>61</v>
      </c>
      <c r="D387" s="75">
        <v>7.1</v>
      </c>
      <c r="E387" s="41">
        <v>33</v>
      </c>
      <c r="F387" s="44">
        <v>33</v>
      </c>
      <c r="G387" s="41">
        <v>2</v>
      </c>
    </row>
    <row r="388" spans="2:28" ht="15" customHeight="1" x14ac:dyDescent="0.25">
      <c r="F388" s="36"/>
    </row>
    <row r="389" spans="2:28" ht="15" customHeight="1" x14ac:dyDescent="0.25">
      <c r="F389" s="36"/>
    </row>
    <row r="390" spans="2:28" ht="15.75" x14ac:dyDescent="0.25">
      <c r="B390" s="70" t="s">
        <v>45</v>
      </c>
      <c r="C390" s="70" t="s">
        <v>132</v>
      </c>
      <c r="D390" s="70" t="s">
        <v>137</v>
      </c>
      <c r="E390" s="70" t="s">
        <v>138</v>
      </c>
      <c r="F390" s="269" t="s">
        <v>139</v>
      </c>
      <c r="G390" s="70" t="s">
        <v>140</v>
      </c>
    </row>
    <row r="391" spans="2:28" ht="15.75" x14ac:dyDescent="0.25">
      <c r="B391" s="71" t="s">
        <v>141</v>
      </c>
      <c r="C391" s="40">
        <v>33</v>
      </c>
      <c r="D391" s="72">
        <v>7.1</v>
      </c>
      <c r="E391" s="40">
        <v>223</v>
      </c>
      <c r="F391" s="43">
        <v>206</v>
      </c>
      <c r="G391" s="40">
        <v>7</v>
      </c>
    </row>
    <row r="392" spans="2:28" ht="15.75" x14ac:dyDescent="0.25">
      <c r="B392" s="73" t="s">
        <v>166</v>
      </c>
      <c r="C392" s="41">
        <v>37</v>
      </c>
      <c r="D392" s="75">
        <v>7.3</v>
      </c>
      <c r="E392" s="41">
        <v>26</v>
      </c>
      <c r="F392" s="44">
        <v>26</v>
      </c>
      <c r="G392" s="41">
        <v>1</v>
      </c>
    </row>
    <row r="393" spans="2:28" ht="15" customHeight="1" x14ac:dyDescent="0.25">
      <c r="B393" s="20"/>
      <c r="C393" s="20"/>
      <c r="D393" s="20"/>
      <c r="E393" s="20"/>
      <c r="F393" s="42"/>
      <c r="G393" s="20"/>
    </row>
    <row r="394" spans="2:28" ht="15" customHeight="1" x14ac:dyDescent="0.25">
      <c r="F394" s="36"/>
    </row>
    <row r="395" spans="2:28" ht="15.75" x14ac:dyDescent="0.25">
      <c r="B395" s="70" t="s">
        <v>46</v>
      </c>
      <c r="C395" s="70" t="s">
        <v>132</v>
      </c>
      <c r="D395" s="70" t="s">
        <v>137</v>
      </c>
      <c r="E395" s="70" t="s">
        <v>138</v>
      </c>
      <c r="F395" s="269" t="s">
        <v>139</v>
      </c>
      <c r="G395" s="70" t="s">
        <v>140</v>
      </c>
    </row>
    <row r="396" spans="2:28" ht="15.75" x14ac:dyDescent="0.25">
      <c r="B396" s="71" t="s">
        <v>141</v>
      </c>
      <c r="C396" s="40">
        <v>47</v>
      </c>
      <c r="D396" s="72">
        <v>7.1</v>
      </c>
      <c r="E396" s="40">
        <v>135</v>
      </c>
      <c r="F396" s="43">
        <v>135</v>
      </c>
      <c r="G396" s="40">
        <v>5</v>
      </c>
    </row>
    <row r="397" spans="2:28" ht="15.75" x14ac:dyDescent="0.25">
      <c r="B397" s="73" t="s">
        <v>166</v>
      </c>
      <c r="C397" s="41">
        <v>66</v>
      </c>
      <c r="D397" s="75">
        <v>6.9</v>
      </c>
      <c r="E397" s="41">
        <v>14</v>
      </c>
      <c r="F397" s="44">
        <v>14</v>
      </c>
      <c r="G397" s="41">
        <v>1</v>
      </c>
      <c r="AB397" s="10" t="s">
        <v>712</v>
      </c>
    </row>
    <row r="398" spans="2:28" ht="15" customHeight="1" x14ac:dyDescent="0.25">
      <c r="F398" s="36"/>
    </row>
    <row r="399" spans="2:28" ht="15" customHeight="1" x14ac:dyDescent="0.25">
      <c r="F399" s="36"/>
    </row>
    <row r="400" spans="2:28" ht="15.75" x14ac:dyDescent="0.25">
      <c r="B400" s="70" t="s">
        <v>47</v>
      </c>
      <c r="C400" s="70" t="s">
        <v>132</v>
      </c>
      <c r="D400" s="70" t="s">
        <v>137</v>
      </c>
      <c r="E400" s="70" t="s">
        <v>138</v>
      </c>
      <c r="F400" s="269" t="s">
        <v>139</v>
      </c>
      <c r="G400" s="70" t="s">
        <v>140</v>
      </c>
    </row>
    <row r="401" spans="2:7" ht="15.75" x14ac:dyDescent="0.25">
      <c r="B401" s="71" t="s">
        <v>141</v>
      </c>
      <c r="C401" s="40">
        <v>52</v>
      </c>
      <c r="D401" s="72">
        <v>6.1</v>
      </c>
      <c r="E401" s="40">
        <v>80</v>
      </c>
      <c r="F401" s="43">
        <v>79</v>
      </c>
      <c r="G401" s="40">
        <v>5</v>
      </c>
    </row>
    <row r="402" spans="2:7" ht="15.75" x14ac:dyDescent="0.25">
      <c r="B402" s="73" t="s">
        <v>166</v>
      </c>
      <c r="C402" s="41">
        <v>50</v>
      </c>
      <c r="D402" s="75">
        <v>5.3</v>
      </c>
      <c r="E402" s="41">
        <v>25</v>
      </c>
      <c r="F402" s="44">
        <v>24</v>
      </c>
      <c r="G402" s="41">
        <v>2</v>
      </c>
    </row>
    <row r="403" spans="2:7" ht="15" customHeight="1" x14ac:dyDescent="0.25">
      <c r="F403" s="36"/>
    </row>
    <row r="404" spans="2:7" ht="15" customHeight="1" x14ac:dyDescent="0.25">
      <c r="F404" s="36"/>
    </row>
    <row r="405" spans="2:7" ht="15.75" x14ac:dyDescent="0.25">
      <c r="B405" s="70" t="s">
        <v>48</v>
      </c>
      <c r="C405" s="70" t="s">
        <v>132</v>
      </c>
      <c r="D405" s="70" t="s">
        <v>137</v>
      </c>
      <c r="E405" s="70" t="s">
        <v>138</v>
      </c>
      <c r="F405" s="269" t="s">
        <v>139</v>
      </c>
      <c r="G405" s="70" t="s">
        <v>140</v>
      </c>
    </row>
    <row r="406" spans="2:7" ht="15.75" x14ac:dyDescent="0.25">
      <c r="B406" s="71" t="s">
        <v>141</v>
      </c>
      <c r="C406" s="40">
        <v>51</v>
      </c>
      <c r="D406" s="72">
        <v>6.2</v>
      </c>
      <c r="E406" s="40">
        <v>149</v>
      </c>
      <c r="F406" s="43">
        <v>147</v>
      </c>
      <c r="G406" s="40">
        <v>5</v>
      </c>
    </row>
    <row r="407" spans="2:7" ht="15.75" x14ac:dyDescent="0.25">
      <c r="B407" s="73" t="s">
        <v>166</v>
      </c>
      <c r="C407" s="41">
        <v>52</v>
      </c>
      <c r="D407" s="75">
        <v>6.7</v>
      </c>
      <c r="E407" s="41">
        <v>25</v>
      </c>
      <c r="F407" s="44">
        <v>25</v>
      </c>
      <c r="G407" s="41">
        <v>2</v>
      </c>
    </row>
    <row r="408" spans="2:7" ht="15" customHeight="1" x14ac:dyDescent="0.25">
      <c r="F408" s="36"/>
    </row>
    <row r="409" spans="2:7" ht="15" customHeight="1" x14ac:dyDescent="0.25">
      <c r="F409" s="36"/>
    </row>
    <row r="410" spans="2:7" ht="15.75" x14ac:dyDescent="0.25">
      <c r="B410" s="70" t="s">
        <v>49</v>
      </c>
      <c r="C410" s="70" t="s">
        <v>132</v>
      </c>
      <c r="D410" s="70" t="s">
        <v>137</v>
      </c>
      <c r="E410" s="70" t="s">
        <v>138</v>
      </c>
      <c r="F410" s="269" t="s">
        <v>139</v>
      </c>
      <c r="G410" s="70" t="s">
        <v>140</v>
      </c>
    </row>
    <row r="411" spans="2:7" ht="15.75" x14ac:dyDescent="0.25">
      <c r="B411" s="71" t="s">
        <v>141</v>
      </c>
      <c r="C411" s="40">
        <v>41</v>
      </c>
      <c r="D411" s="82">
        <v>6</v>
      </c>
      <c r="E411" s="40">
        <v>145</v>
      </c>
      <c r="F411" s="43">
        <v>144</v>
      </c>
      <c r="G411" s="40">
        <v>6</v>
      </c>
    </row>
    <row r="412" spans="2:7" ht="15.75" x14ac:dyDescent="0.25">
      <c r="B412" s="73" t="s">
        <v>166</v>
      </c>
      <c r="C412" s="41">
        <v>42</v>
      </c>
      <c r="D412" s="75">
        <v>6.5</v>
      </c>
      <c r="E412" s="41">
        <v>24</v>
      </c>
      <c r="F412" s="44">
        <v>23</v>
      </c>
      <c r="G412" s="41">
        <v>2</v>
      </c>
    </row>
    <row r="437" spans="39:39" ht="15" customHeight="1" x14ac:dyDescent="0.25">
      <c r="AM437" s="13"/>
    </row>
  </sheetData>
  <autoFilter ref="A4:I261"/>
  <mergeCells count="2">
    <mergeCell ref="A1:E1"/>
    <mergeCell ref="A2:E2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7"/>
  <sheetViews>
    <sheetView topLeftCell="I1" zoomScale="90" zoomScaleNormal="90" zoomScalePageLayoutView="53" workbookViewId="0">
      <pane ySplit="4" topLeftCell="A71" activePane="bottomLeft" state="frozen"/>
      <selection pane="bottomLeft" activeCell="J19" sqref="J19"/>
    </sheetView>
  </sheetViews>
  <sheetFormatPr baseColWidth="10" defaultColWidth="14.42578125" defaultRowHeight="15" customHeight="1" x14ac:dyDescent="0.2"/>
  <cols>
    <col min="1" max="1" width="9.42578125" style="83" customWidth="1"/>
    <col min="2" max="2" width="32.42578125" style="83" customWidth="1"/>
    <col min="3" max="3" width="38.42578125" style="83" customWidth="1"/>
    <col min="4" max="4" width="31.28515625" style="83" customWidth="1"/>
    <col min="5" max="5" width="27" style="83" customWidth="1"/>
    <col min="6" max="6" width="33.42578125" style="83" customWidth="1"/>
    <col min="7" max="7" width="15.140625" style="83" customWidth="1"/>
    <col min="8" max="8" width="25.7109375" style="123" customWidth="1"/>
    <col min="9" max="9" width="14.42578125" style="83"/>
    <col min="10" max="10" width="36" style="84" customWidth="1"/>
    <col min="11" max="21" width="31.42578125" style="84" customWidth="1"/>
    <col min="22" max="16384" width="14.42578125" style="8"/>
  </cols>
  <sheetData>
    <row r="1" spans="1:21" ht="15.75" customHeight="1" x14ac:dyDescent="0.25">
      <c r="A1" s="255" t="s">
        <v>6</v>
      </c>
      <c r="B1" s="254"/>
      <c r="C1" s="254"/>
      <c r="D1" s="254"/>
      <c r="E1" s="254"/>
    </row>
    <row r="2" spans="1:21" ht="15.75" customHeight="1" x14ac:dyDescent="0.25">
      <c r="A2" s="253" t="s">
        <v>11</v>
      </c>
      <c r="B2" s="254"/>
      <c r="C2" s="254"/>
      <c r="D2" s="254"/>
      <c r="E2" s="254"/>
    </row>
    <row r="3" spans="1:21" ht="15.75" customHeight="1" thickBot="1" x14ac:dyDescent="0.25">
      <c r="A3" s="85"/>
      <c r="B3" s="86"/>
      <c r="C3" s="86"/>
      <c r="D3" s="86"/>
      <c r="E3" s="87"/>
      <c r="F3" s="86"/>
      <c r="G3" s="85"/>
      <c r="H3" s="124"/>
    </row>
    <row r="4" spans="1:21" ht="15.75" customHeight="1" x14ac:dyDescent="0.2">
      <c r="A4" s="88" t="s">
        <v>14</v>
      </c>
      <c r="B4" s="12" t="s">
        <v>17</v>
      </c>
      <c r="C4" s="12" t="s">
        <v>19</v>
      </c>
      <c r="D4" s="12" t="s">
        <v>20</v>
      </c>
      <c r="E4" s="89" t="s">
        <v>21</v>
      </c>
      <c r="F4" s="12" t="s">
        <v>22</v>
      </c>
      <c r="G4" s="90" t="s">
        <v>23</v>
      </c>
      <c r="H4" s="125" t="s">
        <v>279</v>
      </c>
    </row>
    <row r="5" spans="1:21" ht="15.75" customHeight="1" x14ac:dyDescent="0.2">
      <c r="A5" s="91" t="s">
        <v>30</v>
      </c>
      <c r="B5" s="91" t="s">
        <v>67</v>
      </c>
      <c r="C5" s="91" t="s">
        <v>299</v>
      </c>
      <c r="D5" s="91" t="s">
        <v>300</v>
      </c>
      <c r="E5" s="92">
        <v>13204</v>
      </c>
      <c r="F5" s="91" t="s">
        <v>301</v>
      </c>
      <c r="G5" s="93">
        <v>30</v>
      </c>
      <c r="H5" s="126" t="s">
        <v>306</v>
      </c>
    </row>
    <row r="6" spans="1:21" ht="15.75" customHeight="1" x14ac:dyDescent="0.2">
      <c r="A6" s="91" t="s">
        <v>30</v>
      </c>
      <c r="B6" s="91" t="s">
        <v>67</v>
      </c>
      <c r="C6" s="91" t="s">
        <v>299</v>
      </c>
      <c r="D6" s="91" t="s">
        <v>300</v>
      </c>
      <c r="E6" s="92">
        <v>13209</v>
      </c>
      <c r="F6" s="91" t="s">
        <v>301</v>
      </c>
      <c r="G6" s="93">
        <v>27</v>
      </c>
      <c r="H6" s="126" t="s">
        <v>71</v>
      </c>
    </row>
    <row r="7" spans="1:21" ht="15.75" customHeight="1" x14ac:dyDescent="0.2">
      <c r="A7" s="91" t="s">
        <v>30</v>
      </c>
      <c r="B7" s="91" t="s">
        <v>67</v>
      </c>
      <c r="C7" s="91" t="s">
        <v>299</v>
      </c>
      <c r="D7" s="91" t="s">
        <v>300</v>
      </c>
      <c r="E7" s="92">
        <v>13196</v>
      </c>
      <c r="F7" s="91" t="s">
        <v>313</v>
      </c>
      <c r="G7" s="93">
        <v>29</v>
      </c>
      <c r="H7" s="126" t="s">
        <v>314</v>
      </c>
    </row>
    <row r="8" spans="1:21" ht="15.75" customHeight="1" x14ac:dyDescent="0.2">
      <c r="A8" s="91" t="s">
        <v>30</v>
      </c>
      <c r="B8" s="91" t="s">
        <v>67</v>
      </c>
      <c r="C8" s="91" t="s">
        <v>299</v>
      </c>
      <c r="D8" s="91" t="s">
        <v>300</v>
      </c>
      <c r="E8" s="92">
        <v>13197</v>
      </c>
      <c r="F8" s="91" t="s">
        <v>313</v>
      </c>
      <c r="G8" s="93">
        <v>27</v>
      </c>
      <c r="H8" s="126" t="s">
        <v>104</v>
      </c>
    </row>
    <row r="9" spans="1:21" ht="15.75" customHeight="1" x14ac:dyDescent="0.2">
      <c r="A9" s="91" t="s">
        <v>30</v>
      </c>
      <c r="B9" s="91" t="s">
        <v>67</v>
      </c>
      <c r="C9" s="91" t="s">
        <v>299</v>
      </c>
      <c r="D9" s="91" t="s">
        <v>300</v>
      </c>
      <c r="E9" s="92">
        <v>13198</v>
      </c>
      <c r="F9" s="91" t="s">
        <v>319</v>
      </c>
      <c r="G9" s="93">
        <v>30</v>
      </c>
      <c r="H9" s="126" t="s">
        <v>104</v>
      </c>
    </row>
    <row r="10" spans="1:21" ht="15.75" customHeight="1" x14ac:dyDescent="0.2">
      <c r="A10" s="91" t="s">
        <v>30</v>
      </c>
      <c r="B10" s="91" t="s">
        <v>67</v>
      </c>
      <c r="C10" s="91" t="s">
        <v>299</v>
      </c>
      <c r="D10" s="91" t="s">
        <v>300</v>
      </c>
      <c r="E10" s="92" t="s">
        <v>321</v>
      </c>
      <c r="F10" s="91" t="s">
        <v>319</v>
      </c>
      <c r="G10" s="93">
        <v>32</v>
      </c>
      <c r="H10" s="126" t="s">
        <v>125</v>
      </c>
      <c r="M10" s="94"/>
    </row>
    <row r="11" spans="1:21" ht="15.75" customHeight="1" x14ac:dyDescent="0.2">
      <c r="A11" s="91" t="s">
        <v>30</v>
      </c>
      <c r="B11" s="91" t="s">
        <v>67</v>
      </c>
      <c r="C11" s="91" t="s">
        <v>299</v>
      </c>
      <c r="D11" s="91" t="s">
        <v>300</v>
      </c>
      <c r="E11" s="92">
        <v>13199</v>
      </c>
      <c r="F11" s="91" t="s">
        <v>323</v>
      </c>
      <c r="G11" s="93">
        <v>31</v>
      </c>
      <c r="H11" s="126" t="s">
        <v>125</v>
      </c>
      <c r="J11" s="270" t="s">
        <v>741</v>
      </c>
      <c r="K11" s="95" t="s">
        <v>500</v>
      </c>
      <c r="L11" s="95" t="s">
        <v>509</v>
      </c>
      <c r="M11" s="95" t="s">
        <v>86</v>
      </c>
      <c r="N11" s="96" t="s">
        <v>515</v>
      </c>
      <c r="O11" s="96" t="s">
        <v>517</v>
      </c>
      <c r="P11" s="95" t="s">
        <v>88</v>
      </c>
      <c r="Q11" s="95" t="s">
        <v>89</v>
      </c>
      <c r="R11" s="95" t="s">
        <v>523</v>
      </c>
      <c r="S11" s="95" t="s">
        <v>525</v>
      </c>
      <c r="T11" s="95" t="s">
        <v>527</v>
      </c>
      <c r="U11" s="95" t="s">
        <v>96</v>
      </c>
    </row>
    <row r="12" spans="1:21" ht="15.75" customHeight="1" x14ac:dyDescent="0.2">
      <c r="A12" s="91" t="s">
        <v>30</v>
      </c>
      <c r="B12" s="91" t="s">
        <v>67</v>
      </c>
      <c r="C12" s="91" t="s">
        <v>299</v>
      </c>
      <c r="D12" s="91" t="s">
        <v>300</v>
      </c>
      <c r="E12" s="92">
        <v>13201</v>
      </c>
      <c r="F12" s="91" t="s">
        <v>325</v>
      </c>
      <c r="G12" s="93">
        <v>28</v>
      </c>
      <c r="H12" s="126" t="s">
        <v>71</v>
      </c>
      <c r="J12" s="107" t="s">
        <v>141</v>
      </c>
      <c r="K12" s="108">
        <v>7</v>
      </c>
      <c r="L12" s="108">
        <v>7.5</v>
      </c>
      <c r="M12" s="108">
        <v>6.2</v>
      </c>
      <c r="N12" s="108">
        <v>7</v>
      </c>
      <c r="O12" s="108">
        <v>6.8</v>
      </c>
      <c r="P12" s="108">
        <v>6.7</v>
      </c>
      <c r="Q12" s="108">
        <v>7.1</v>
      </c>
      <c r="R12" s="108">
        <v>7.5</v>
      </c>
      <c r="S12" s="108">
        <v>7.6</v>
      </c>
      <c r="T12" s="108">
        <v>7.5</v>
      </c>
      <c r="U12" s="108">
        <v>6.4</v>
      </c>
    </row>
    <row r="13" spans="1:21" ht="15.75" customHeight="1" x14ac:dyDescent="0.2">
      <c r="A13" s="91" t="s">
        <v>30</v>
      </c>
      <c r="B13" s="91" t="s">
        <v>67</v>
      </c>
      <c r="C13" s="91" t="s">
        <v>299</v>
      </c>
      <c r="D13" s="91" t="s">
        <v>300</v>
      </c>
      <c r="E13" s="92">
        <v>13206</v>
      </c>
      <c r="F13" s="91" t="s">
        <v>325</v>
      </c>
      <c r="G13" s="93">
        <v>28</v>
      </c>
      <c r="H13" s="126" t="s">
        <v>326</v>
      </c>
      <c r="J13" s="109" t="s">
        <v>166</v>
      </c>
      <c r="K13" s="110">
        <v>6.9</v>
      </c>
      <c r="L13" s="110">
        <v>7.4</v>
      </c>
      <c r="M13" s="110">
        <v>6.4</v>
      </c>
      <c r="N13" s="110">
        <v>7</v>
      </c>
      <c r="O13" s="110"/>
      <c r="P13" s="110">
        <v>7</v>
      </c>
      <c r="Q13" s="110">
        <v>7.6</v>
      </c>
      <c r="R13" s="110">
        <v>7.6</v>
      </c>
      <c r="S13" s="110"/>
      <c r="T13" s="110"/>
      <c r="U13" s="110">
        <v>6.8</v>
      </c>
    </row>
    <row r="14" spans="1:21" ht="15.75" customHeight="1" x14ac:dyDescent="0.2">
      <c r="A14" s="91" t="s">
        <v>30</v>
      </c>
      <c r="B14" s="91" t="s">
        <v>67</v>
      </c>
      <c r="C14" s="91" t="s">
        <v>299</v>
      </c>
      <c r="D14" s="91" t="s">
        <v>300</v>
      </c>
      <c r="E14" s="92" t="s">
        <v>327</v>
      </c>
      <c r="F14" s="91" t="s">
        <v>325</v>
      </c>
      <c r="G14" s="93">
        <v>29</v>
      </c>
      <c r="H14" s="126" t="s">
        <v>326</v>
      </c>
    </row>
    <row r="15" spans="1:21" ht="15.75" customHeight="1" x14ac:dyDescent="0.2">
      <c r="A15" s="91" t="s">
        <v>30</v>
      </c>
      <c r="B15" s="91" t="s">
        <v>67</v>
      </c>
      <c r="C15" s="91" t="s">
        <v>299</v>
      </c>
      <c r="D15" s="91" t="s">
        <v>300</v>
      </c>
      <c r="E15" s="92">
        <v>13212</v>
      </c>
      <c r="F15" s="91" t="s">
        <v>329</v>
      </c>
      <c r="G15" s="93">
        <v>30</v>
      </c>
      <c r="H15" s="126" t="s">
        <v>72</v>
      </c>
    </row>
    <row r="16" spans="1:21" ht="15.75" customHeight="1" x14ac:dyDescent="0.2">
      <c r="A16" s="91" t="s">
        <v>30</v>
      </c>
      <c r="B16" s="91" t="s">
        <v>67</v>
      </c>
      <c r="C16" s="91" t="s">
        <v>299</v>
      </c>
      <c r="D16" s="91" t="s">
        <v>300</v>
      </c>
      <c r="E16" s="92">
        <v>13213</v>
      </c>
      <c r="F16" s="91" t="s">
        <v>329</v>
      </c>
      <c r="G16" s="93">
        <v>30</v>
      </c>
      <c r="H16" s="126" t="s">
        <v>110</v>
      </c>
    </row>
    <row r="17" spans="1:8" ht="15.75" customHeight="1" x14ac:dyDescent="0.2">
      <c r="A17" s="91" t="s">
        <v>30</v>
      </c>
      <c r="B17" s="91" t="s">
        <v>67</v>
      </c>
      <c r="C17" s="91" t="s">
        <v>299</v>
      </c>
      <c r="D17" s="91" t="s">
        <v>300</v>
      </c>
      <c r="E17" s="92">
        <v>13205</v>
      </c>
      <c r="F17" s="91" t="s">
        <v>330</v>
      </c>
      <c r="G17" s="97">
        <v>25</v>
      </c>
      <c r="H17" s="126" t="s">
        <v>306</v>
      </c>
    </row>
    <row r="18" spans="1:8" ht="15.75" customHeight="1" x14ac:dyDescent="0.2">
      <c r="A18" s="91" t="s">
        <v>30</v>
      </c>
      <c r="B18" s="91" t="s">
        <v>67</v>
      </c>
      <c r="C18" s="91" t="s">
        <v>299</v>
      </c>
      <c r="D18" s="91" t="s">
        <v>300</v>
      </c>
      <c r="E18" s="92">
        <v>13207</v>
      </c>
      <c r="F18" s="91" t="s">
        <v>330</v>
      </c>
      <c r="G18" s="97">
        <v>30</v>
      </c>
      <c r="H18" s="126" t="s">
        <v>75</v>
      </c>
    </row>
    <row r="19" spans="1:8" ht="15.75" customHeight="1" x14ac:dyDescent="0.2">
      <c r="A19" s="91" t="s">
        <v>30</v>
      </c>
      <c r="B19" s="91" t="s">
        <v>67</v>
      </c>
      <c r="C19" s="91" t="s">
        <v>299</v>
      </c>
      <c r="D19" s="91" t="s">
        <v>300</v>
      </c>
      <c r="E19" s="92">
        <v>13203</v>
      </c>
      <c r="F19" s="91" t="s">
        <v>332</v>
      </c>
      <c r="G19" s="97">
        <v>28</v>
      </c>
      <c r="H19" s="126" t="s">
        <v>306</v>
      </c>
    </row>
    <row r="20" spans="1:8" ht="15.75" customHeight="1" x14ac:dyDescent="0.2">
      <c r="A20" s="91" t="s">
        <v>30</v>
      </c>
      <c r="B20" s="91" t="s">
        <v>67</v>
      </c>
      <c r="C20" s="91" t="s">
        <v>299</v>
      </c>
      <c r="D20" s="91" t="s">
        <v>300</v>
      </c>
      <c r="E20" s="92">
        <v>13210</v>
      </c>
      <c r="F20" s="91" t="s">
        <v>333</v>
      </c>
      <c r="G20" s="97">
        <v>29</v>
      </c>
      <c r="H20" s="126" t="s">
        <v>125</v>
      </c>
    </row>
    <row r="21" spans="1:8" ht="15.75" customHeight="1" x14ac:dyDescent="0.2">
      <c r="A21" s="91" t="s">
        <v>30</v>
      </c>
      <c r="B21" s="91" t="s">
        <v>67</v>
      </c>
      <c r="C21" s="91" t="s">
        <v>299</v>
      </c>
      <c r="D21" s="91" t="s">
        <v>300</v>
      </c>
      <c r="E21" s="92" t="s">
        <v>334</v>
      </c>
      <c r="F21" s="91" t="s">
        <v>335</v>
      </c>
      <c r="G21" s="97">
        <v>30</v>
      </c>
      <c r="H21" s="126" t="s">
        <v>110</v>
      </c>
    </row>
    <row r="22" spans="1:8" ht="15.75" customHeight="1" x14ac:dyDescent="0.2">
      <c r="A22" s="91" t="s">
        <v>30</v>
      </c>
      <c r="B22" s="91" t="s">
        <v>67</v>
      </c>
      <c r="C22" s="91" t="s">
        <v>299</v>
      </c>
      <c r="D22" s="91" t="s">
        <v>300</v>
      </c>
      <c r="E22" s="92">
        <v>13195</v>
      </c>
      <c r="F22" s="91" t="s">
        <v>336</v>
      </c>
      <c r="G22" s="97">
        <v>31</v>
      </c>
      <c r="H22" s="126" t="s">
        <v>326</v>
      </c>
    </row>
    <row r="23" spans="1:8" ht="15.75" customHeight="1" x14ac:dyDescent="0.2">
      <c r="A23" s="98" t="s">
        <v>54</v>
      </c>
      <c r="B23" s="98" t="s">
        <v>67</v>
      </c>
      <c r="C23" s="98" t="s">
        <v>299</v>
      </c>
      <c r="D23" s="98" t="s">
        <v>300</v>
      </c>
      <c r="E23" s="99">
        <v>20269.214049999999</v>
      </c>
      <c r="F23" s="98" t="s">
        <v>337</v>
      </c>
      <c r="G23" s="100">
        <v>35</v>
      </c>
      <c r="H23" s="127" t="s">
        <v>75</v>
      </c>
    </row>
    <row r="24" spans="1:8" ht="15.75" customHeight="1" x14ac:dyDescent="0.2">
      <c r="A24" s="98" t="s">
        <v>54</v>
      </c>
      <c r="B24" s="98" t="s">
        <v>67</v>
      </c>
      <c r="C24" s="98" t="s">
        <v>299</v>
      </c>
      <c r="D24" s="98" t="s">
        <v>300</v>
      </c>
      <c r="E24" s="99">
        <v>20261</v>
      </c>
      <c r="F24" s="98" t="s">
        <v>338</v>
      </c>
      <c r="G24" s="100">
        <v>35</v>
      </c>
      <c r="H24" s="127" t="s">
        <v>125</v>
      </c>
    </row>
    <row r="25" spans="1:8" ht="15.75" customHeight="1" x14ac:dyDescent="0.2">
      <c r="A25" s="98" t="s">
        <v>54</v>
      </c>
      <c r="B25" s="98" t="s">
        <v>67</v>
      </c>
      <c r="C25" s="98" t="s">
        <v>299</v>
      </c>
      <c r="D25" s="98" t="s">
        <v>300</v>
      </c>
      <c r="E25" s="99">
        <v>20253</v>
      </c>
      <c r="F25" s="98" t="s">
        <v>339</v>
      </c>
      <c r="G25" s="100">
        <v>36</v>
      </c>
      <c r="H25" s="127" t="s">
        <v>74</v>
      </c>
    </row>
    <row r="26" spans="1:8" ht="15.75" customHeight="1" x14ac:dyDescent="0.2">
      <c r="A26" s="98" t="s">
        <v>54</v>
      </c>
      <c r="B26" s="98" t="s">
        <v>67</v>
      </c>
      <c r="C26" s="98" t="s">
        <v>299</v>
      </c>
      <c r="D26" s="98" t="s">
        <v>300</v>
      </c>
      <c r="E26" s="99">
        <v>20255.212759999999</v>
      </c>
      <c r="F26" s="98" t="s">
        <v>339</v>
      </c>
      <c r="G26" s="100">
        <v>38</v>
      </c>
      <c r="H26" s="127" t="s">
        <v>306</v>
      </c>
    </row>
    <row r="27" spans="1:8" ht="15.75" customHeight="1" x14ac:dyDescent="0.2">
      <c r="A27" s="98" t="s">
        <v>54</v>
      </c>
      <c r="B27" s="98" t="s">
        <v>67</v>
      </c>
      <c r="C27" s="98" t="s">
        <v>299</v>
      </c>
      <c r="D27" s="98" t="s">
        <v>300</v>
      </c>
      <c r="E27" s="99">
        <v>20258</v>
      </c>
      <c r="F27" s="101" t="s">
        <v>340</v>
      </c>
      <c r="G27" s="100">
        <v>33</v>
      </c>
      <c r="H27" s="127" t="s">
        <v>72</v>
      </c>
    </row>
    <row r="28" spans="1:8" ht="15.75" customHeight="1" x14ac:dyDescent="0.2">
      <c r="A28" s="91" t="s">
        <v>30</v>
      </c>
      <c r="B28" s="91" t="s">
        <v>67</v>
      </c>
      <c r="C28" s="91" t="s">
        <v>299</v>
      </c>
      <c r="D28" s="91" t="s">
        <v>300</v>
      </c>
      <c r="E28" s="92">
        <v>13222</v>
      </c>
      <c r="F28" s="91" t="s">
        <v>313</v>
      </c>
      <c r="G28" s="97">
        <v>30</v>
      </c>
      <c r="H28" s="126" t="s">
        <v>72</v>
      </c>
    </row>
    <row r="29" spans="1:8" ht="15.75" customHeight="1" x14ac:dyDescent="0.2">
      <c r="A29" s="91" t="s">
        <v>30</v>
      </c>
      <c r="B29" s="91" t="s">
        <v>67</v>
      </c>
      <c r="C29" s="91" t="s">
        <v>299</v>
      </c>
      <c r="D29" s="91" t="s">
        <v>300</v>
      </c>
      <c r="E29" s="92">
        <v>13223</v>
      </c>
      <c r="F29" s="91" t="s">
        <v>313</v>
      </c>
      <c r="G29" s="97">
        <v>31</v>
      </c>
      <c r="H29" s="126" t="s">
        <v>326</v>
      </c>
    </row>
    <row r="30" spans="1:8" ht="15.75" customHeight="1" x14ac:dyDescent="0.2">
      <c r="A30" s="91" t="s">
        <v>30</v>
      </c>
      <c r="B30" s="91" t="s">
        <v>67</v>
      </c>
      <c r="C30" s="91" t="s">
        <v>299</v>
      </c>
      <c r="D30" s="91" t="s">
        <v>300</v>
      </c>
      <c r="E30" s="92">
        <v>13214</v>
      </c>
      <c r="F30" s="91" t="s">
        <v>341</v>
      </c>
      <c r="G30" s="97">
        <v>30</v>
      </c>
      <c r="H30" s="126" t="s">
        <v>342</v>
      </c>
    </row>
    <row r="31" spans="1:8" ht="15.75" customHeight="1" x14ac:dyDescent="0.2">
      <c r="A31" s="91" t="s">
        <v>30</v>
      </c>
      <c r="B31" s="91" t="s">
        <v>67</v>
      </c>
      <c r="C31" s="91" t="s">
        <v>299</v>
      </c>
      <c r="D31" s="91" t="s">
        <v>300</v>
      </c>
      <c r="E31" s="92">
        <v>13215</v>
      </c>
      <c r="F31" s="91" t="s">
        <v>341</v>
      </c>
      <c r="G31" s="97">
        <v>29</v>
      </c>
      <c r="H31" s="126" t="s">
        <v>71</v>
      </c>
    </row>
    <row r="32" spans="1:8" ht="15.75" customHeight="1" x14ac:dyDescent="0.2">
      <c r="A32" s="91" t="s">
        <v>30</v>
      </c>
      <c r="B32" s="91" t="s">
        <v>67</v>
      </c>
      <c r="C32" s="91" t="s">
        <v>299</v>
      </c>
      <c r="D32" s="91" t="s">
        <v>300</v>
      </c>
      <c r="E32" s="92">
        <v>13232</v>
      </c>
      <c r="F32" s="91" t="s">
        <v>341</v>
      </c>
      <c r="G32" s="97">
        <v>31</v>
      </c>
      <c r="H32" s="126" t="s">
        <v>71</v>
      </c>
    </row>
    <row r="33" spans="1:8" ht="15.75" customHeight="1" x14ac:dyDescent="0.2">
      <c r="A33" s="91" t="s">
        <v>30</v>
      </c>
      <c r="B33" s="91" t="s">
        <v>67</v>
      </c>
      <c r="C33" s="91" t="s">
        <v>299</v>
      </c>
      <c r="D33" s="91" t="s">
        <v>300</v>
      </c>
      <c r="E33" s="92" t="s">
        <v>343</v>
      </c>
      <c r="F33" s="91" t="s">
        <v>344</v>
      </c>
      <c r="G33" s="97">
        <v>30</v>
      </c>
      <c r="H33" s="126" t="s">
        <v>326</v>
      </c>
    </row>
    <row r="34" spans="1:8" ht="15.75" customHeight="1" x14ac:dyDescent="0.2">
      <c r="A34" s="91" t="s">
        <v>30</v>
      </c>
      <c r="B34" s="91" t="s">
        <v>67</v>
      </c>
      <c r="C34" s="91" t="s">
        <v>299</v>
      </c>
      <c r="D34" s="91" t="s">
        <v>300</v>
      </c>
      <c r="E34" s="92">
        <v>13225</v>
      </c>
      <c r="F34" s="91" t="s">
        <v>346</v>
      </c>
      <c r="G34" s="97">
        <v>31</v>
      </c>
      <c r="H34" s="126" t="s">
        <v>347</v>
      </c>
    </row>
    <row r="35" spans="1:8" ht="15.75" customHeight="1" x14ac:dyDescent="0.2">
      <c r="A35" s="91" t="s">
        <v>30</v>
      </c>
      <c r="B35" s="91" t="s">
        <v>67</v>
      </c>
      <c r="C35" s="91" t="s">
        <v>299</v>
      </c>
      <c r="D35" s="91" t="s">
        <v>300</v>
      </c>
      <c r="E35" s="92">
        <v>13228</v>
      </c>
      <c r="F35" s="91" t="s">
        <v>346</v>
      </c>
      <c r="G35" s="97">
        <v>31</v>
      </c>
      <c r="H35" s="126" t="s">
        <v>348</v>
      </c>
    </row>
    <row r="36" spans="1:8" ht="15.75" customHeight="1" x14ac:dyDescent="0.2">
      <c r="A36" s="91" t="s">
        <v>30</v>
      </c>
      <c r="B36" s="91" t="s">
        <v>67</v>
      </c>
      <c r="C36" s="91" t="s">
        <v>299</v>
      </c>
      <c r="D36" s="91" t="s">
        <v>300</v>
      </c>
      <c r="E36" s="92">
        <v>13220</v>
      </c>
      <c r="F36" s="91" t="s">
        <v>349</v>
      </c>
      <c r="G36" s="97">
        <v>25</v>
      </c>
      <c r="H36" s="126" t="s">
        <v>71</v>
      </c>
    </row>
    <row r="37" spans="1:8" ht="15.75" customHeight="1" x14ac:dyDescent="0.2">
      <c r="A37" s="91" t="s">
        <v>30</v>
      </c>
      <c r="B37" s="91" t="s">
        <v>67</v>
      </c>
      <c r="C37" s="91" t="s">
        <v>299</v>
      </c>
      <c r="D37" s="91" t="s">
        <v>300</v>
      </c>
      <c r="E37" s="92">
        <v>13218</v>
      </c>
      <c r="F37" s="91" t="s">
        <v>325</v>
      </c>
      <c r="G37" s="97">
        <v>29</v>
      </c>
      <c r="H37" s="126" t="s">
        <v>347</v>
      </c>
    </row>
    <row r="38" spans="1:8" ht="15.75" customHeight="1" x14ac:dyDescent="0.2">
      <c r="A38" s="91" t="s">
        <v>30</v>
      </c>
      <c r="B38" s="91" t="s">
        <v>67</v>
      </c>
      <c r="C38" s="91" t="s">
        <v>299</v>
      </c>
      <c r="D38" s="91" t="s">
        <v>300</v>
      </c>
      <c r="E38" s="92">
        <v>13229</v>
      </c>
      <c r="F38" s="91" t="s">
        <v>350</v>
      </c>
      <c r="G38" s="97">
        <v>29</v>
      </c>
      <c r="H38" s="126" t="s">
        <v>326</v>
      </c>
    </row>
    <row r="39" spans="1:8" ht="15.75" customHeight="1" x14ac:dyDescent="0.2">
      <c r="A39" s="91" t="s">
        <v>30</v>
      </c>
      <c r="B39" s="91" t="s">
        <v>67</v>
      </c>
      <c r="C39" s="91" t="s">
        <v>299</v>
      </c>
      <c r="D39" s="91" t="s">
        <v>300</v>
      </c>
      <c r="E39" s="92">
        <v>13230</v>
      </c>
      <c r="F39" s="91" t="s">
        <v>350</v>
      </c>
      <c r="G39" s="97">
        <v>31</v>
      </c>
      <c r="H39" s="126" t="s">
        <v>326</v>
      </c>
    </row>
    <row r="40" spans="1:8" ht="15.75" customHeight="1" x14ac:dyDescent="0.2">
      <c r="A40" s="91" t="s">
        <v>30</v>
      </c>
      <c r="B40" s="91" t="s">
        <v>67</v>
      </c>
      <c r="C40" s="91" t="s">
        <v>299</v>
      </c>
      <c r="D40" s="91" t="s">
        <v>300</v>
      </c>
      <c r="E40" s="92">
        <v>13219</v>
      </c>
      <c r="F40" s="91" t="s">
        <v>332</v>
      </c>
      <c r="G40" s="97">
        <v>29</v>
      </c>
      <c r="H40" s="126" t="s">
        <v>72</v>
      </c>
    </row>
    <row r="41" spans="1:8" ht="15.75" customHeight="1" x14ac:dyDescent="0.2">
      <c r="A41" s="91" t="s">
        <v>30</v>
      </c>
      <c r="B41" s="91" t="s">
        <v>67</v>
      </c>
      <c r="C41" s="91" t="s">
        <v>299</v>
      </c>
      <c r="D41" s="91" t="s">
        <v>300</v>
      </c>
      <c r="E41" s="92">
        <v>13233</v>
      </c>
      <c r="F41" s="91" t="s">
        <v>332</v>
      </c>
      <c r="G41" s="97">
        <v>28</v>
      </c>
      <c r="H41" s="126" t="s">
        <v>342</v>
      </c>
    </row>
    <row r="42" spans="1:8" ht="15.75" customHeight="1" x14ac:dyDescent="0.2">
      <c r="A42" s="91" t="s">
        <v>30</v>
      </c>
      <c r="B42" s="91" t="s">
        <v>67</v>
      </c>
      <c r="C42" s="91" t="s">
        <v>299</v>
      </c>
      <c r="D42" s="91" t="s">
        <v>300</v>
      </c>
      <c r="E42" s="92">
        <v>13227</v>
      </c>
      <c r="F42" s="91" t="s">
        <v>352</v>
      </c>
      <c r="G42" s="97">
        <v>29</v>
      </c>
      <c r="H42" s="126" t="s">
        <v>72</v>
      </c>
    </row>
    <row r="43" spans="1:8" ht="15.75" customHeight="1" x14ac:dyDescent="0.2">
      <c r="A43" s="91" t="s">
        <v>30</v>
      </c>
      <c r="B43" s="91" t="s">
        <v>67</v>
      </c>
      <c r="C43" s="91" t="s">
        <v>299</v>
      </c>
      <c r="D43" s="91" t="s">
        <v>300</v>
      </c>
      <c r="E43" s="92">
        <v>13231</v>
      </c>
      <c r="F43" s="91" t="s">
        <v>352</v>
      </c>
      <c r="G43" s="97">
        <v>30</v>
      </c>
      <c r="H43" s="126" t="s">
        <v>342</v>
      </c>
    </row>
    <row r="44" spans="1:8" ht="15.75" customHeight="1" x14ac:dyDescent="0.2">
      <c r="A44" s="91" t="s">
        <v>30</v>
      </c>
      <c r="B44" s="91" t="s">
        <v>67</v>
      </c>
      <c r="C44" s="91" t="s">
        <v>299</v>
      </c>
      <c r="D44" s="91" t="s">
        <v>300</v>
      </c>
      <c r="E44" s="92">
        <v>13216</v>
      </c>
      <c r="F44" s="91" t="s">
        <v>353</v>
      </c>
      <c r="G44" s="97">
        <v>28</v>
      </c>
      <c r="H44" s="126" t="s">
        <v>101</v>
      </c>
    </row>
    <row r="45" spans="1:8" ht="15.75" customHeight="1" x14ac:dyDescent="0.2">
      <c r="A45" s="91" t="s">
        <v>30</v>
      </c>
      <c r="B45" s="91" t="s">
        <v>67</v>
      </c>
      <c r="C45" s="91" t="s">
        <v>299</v>
      </c>
      <c r="D45" s="91" t="s">
        <v>300</v>
      </c>
      <c r="E45" s="92">
        <v>13217</v>
      </c>
      <c r="F45" s="91" t="s">
        <v>353</v>
      </c>
      <c r="G45" s="97">
        <v>22</v>
      </c>
      <c r="H45" s="126" t="s">
        <v>71</v>
      </c>
    </row>
    <row r="46" spans="1:8" ht="15.75" customHeight="1" x14ac:dyDescent="0.2">
      <c r="A46" s="91" t="s">
        <v>30</v>
      </c>
      <c r="B46" s="91" t="s">
        <v>67</v>
      </c>
      <c r="C46" s="91" t="s">
        <v>299</v>
      </c>
      <c r="D46" s="91" t="s">
        <v>300</v>
      </c>
      <c r="E46" s="92">
        <v>13221</v>
      </c>
      <c r="F46" s="91" t="s">
        <v>353</v>
      </c>
      <c r="G46" s="97">
        <v>18</v>
      </c>
      <c r="H46" s="126" t="s">
        <v>101</v>
      </c>
    </row>
    <row r="47" spans="1:8" ht="15.75" customHeight="1" x14ac:dyDescent="0.2">
      <c r="A47" s="98" t="s">
        <v>54</v>
      </c>
      <c r="B47" s="98" t="s">
        <v>67</v>
      </c>
      <c r="C47" s="98" t="s">
        <v>299</v>
      </c>
      <c r="D47" s="98" t="s">
        <v>300</v>
      </c>
      <c r="E47" s="99">
        <v>20268</v>
      </c>
      <c r="F47" s="98" t="s">
        <v>337</v>
      </c>
      <c r="G47" s="100">
        <v>32</v>
      </c>
      <c r="H47" s="128" t="s">
        <v>71</v>
      </c>
    </row>
    <row r="48" spans="1:8" ht="15.75" customHeight="1" x14ac:dyDescent="0.2">
      <c r="A48" s="98" t="s">
        <v>54</v>
      </c>
      <c r="B48" s="98" t="s">
        <v>67</v>
      </c>
      <c r="C48" s="98" t="s">
        <v>299</v>
      </c>
      <c r="D48" s="98" t="s">
        <v>300</v>
      </c>
      <c r="E48" s="99">
        <v>20263</v>
      </c>
      <c r="F48" s="98" t="s">
        <v>338</v>
      </c>
      <c r="G48" s="100">
        <v>15</v>
      </c>
      <c r="H48" s="128" t="s">
        <v>348</v>
      </c>
    </row>
    <row r="49" spans="1:21" ht="15.75" customHeight="1" x14ac:dyDescent="0.2">
      <c r="A49" s="98" t="s">
        <v>54</v>
      </c>
      <c r="B49" s="98" t="s">
        <v>67</v>
      </c>
      <c r="C49" s="98" t="s">
        <v>299</v>
      </c>
      <c r="D49" s="98" t="s">
        <v>300</v>
      </c>
      <c r="E49" s="99">
        <v>20249</v>
      </c>
      <c r="F49" s="98" t="s">
        <v>376</v>
      </c>
      <c r="G49" s="100">
        <v>38</v>
      </c>
      <c r="H49" s="127" t="s">
        <v>72</v>
      </c>
    </row>
    <row r="50" spans="1:21" ht="15.75" customHeight="1" x14ac:dyDescent="0.2">
      <c r="A50" s="98" t="s">
        <v>54</v>
      </c>
      <c r="B50" s="98" t="s">
        <v>67</v>
      </c>
      <c r="C50" s="98" t="s">
        <v>299</v>
      </c>
      <c r="D50" s="98" t="s">
        <v>300</v>
      </c>
      <c r="E50" s="99">
        <v>21361</v>
      </c>
      <c r="F50" s="98" t="s">
        <v>330</v>
      </c>
      <c r="G50" s="100">
        <v>34</v>
      </c>
      <c r="H50" s="128" t="s">
        <v>110</v>
      </c>
    </row>
    <row r="51" spans="1:21" ht="15.75" customHeight="1" x14ac:dyDescent="0.2">
      <c r="A51" s="98" t="s">
        <v>54</v>
      </c>
      <c r="B51" s="98" t="s">
        <v>67</v>
      </c>
      <c r="C51" s="98" t="s">
        <v>299</v>
      </c>
      <c r="D51" s="98" t="s">
        <v>300</v>
      </c>
      <c r="E51" s="99">
        <v>20252</v>
      </c>
      <c r="F51" s="98" t="s">
        <v>339</v>
      </c>
      <c r="G51" s="100">
        <v>38</v>
      </c>
      <c r="H51" s="128" t="s">
        <v>101</v>
      </c>
    </row>
    <row r="52" spans="1:21" ht="15.75" customHeight="1" x14ac:dyDescent="0.2">
      <c r="A52" s="98" t="s">
        <v>54</v>
      </c>
      <c r="B52" s="98" t="s">
        <v>67</v>
      </c>
      <c r="C52" s="98" t="s">
        <v>299</v>
      </c>
      <c r="D52" s="98" t="s">
        <v>300</v>
      </c>
      <c r="E52" s="99">
        <v>20256</v>
      </c>
      <c r="F52" s="98" t="s">
        <v>340</v>
      </c>
      <c r="G52" s="100">
        <v>37</v>
      </c>
      <c r="H52" s="128" t="s">
        <v>377</v>
      </c>
      <c r="J52" s="113" t="s">
        <v>717</v>
      </c>
      <c r="K52" s="95" t="s">
        <v>500</v>
      </c>
      <c r="L52" s="95" t="s">
        <v>509</v>
      </c>
      <c r="M52" s="95" t="s">
        <v>86</v>
      </c>
      <c r="N52" s="96" t="s">
        <v>515</v>
      </c>
      <c r="O52" s="96" t="s">
        <v>517</v>
      </c>
      <c r="P52" s="95" t="s">
        <v>88</v>
      </c>
      <c r="Q52" s="95" t="s">
        <v>89</v>
      </c>
      <c r="R52" s="95" t="s">
        <v>523</v>
      </c>
      <c r="S52" s="95" t="s">
        <v>525</v>
      </c>
      <c r="T52" s="95" t="s">
        <v>527</v>
      </c>
      <c r="U52" s="95" t="s">
        <v>96</v>
      </c>
    </row>
    <row r="53" spans="1:21" ht="15.75" customHeight="1" x14ac:dyDescent="0.2">
      <c r="A53" s="91" t="s">
        <v>30</v>
      </c>
      <c r="B53" s="91" t="s">
        <v>67</v>
      </c>
      <c r="C53" s="91" t="s">
        <v>299</v>
      </c>
      <c r="D53" s="91" t="s">
        <v>300</v>
      </c>
      <c r="E53" s="92">
        <v>13239</v>
      </c>
      <c r="F53" s="91" t="s">
        <v>378</v>
      </c>
      <c r="G53" s="97">
        <v>26</v>
      </c>
      <c r="H53" s="126" t="s">
        <v>74</v>
      </c>
      <c r="J53" s="107" t="s">
        <v>141</v>
      </c>
      <c r="K53" s="111">
        <v>49</v>
      </c>
      <c r="L53" s="111">
        <v>49</v>
      </c>
      <c r="M53" s="111">
        <v>56</v>
      </c>
      <c r="N53" s="111">
        <v>26</v>
      </c>
      <c r="O53" s="111">
        <v>24</v>
      </c>
      <c r="P53" s="111">
        <v>32</v>
      </c>
      <c r="Q53" s="111">
        <v>31</v>
      </c>
      <c r="R53" s="111">
        <v>22</v>
      </c>
      <c r="S53" s="111">
        <v>23</v>
      </c>
      <c r="T53" s="111">
        <v>23</v>
      </c>
      <c r="U53" s="111">
        <v>38</v>
      </c>
    </row>
    <row r="54" spans="1:21" ht="15.75" customHeight="1" x14ac:dyDescent="0.2">
      <c r="A54" s="91" t="s">
        <v>30</v>
      </c>
      <c r="B54" s="91" t="s">
        <v>67</v>
      </c>
      <c r="C54" s="91" t="s">
        <v>299</v>
      </c>
      <c r="D54" s="91" t="s">
        <v>300</v>
      </c>
      <c r="E54" s="92">
        <v>13240</v>
      </c>
      <c r="F54" s="91" t="s">
        <v>378</v>
      </c>
      <c r="G54" s="97">
        <v>31</v>
      </c>
      <c r="H54" s="126" t="s">
        <v>79</v>
      </c>
      <c r="J54" s="109" t="s">
        <v>166</v>
      </c>
      <c r="K54" s="112">
        <v>53</v>
      </c>
      <c r="L54" s="112">
        <v>50</v>
      </c>
      <c r="M54" s="112">
        <v>59</v>
      </c>
      <c r="N54" s="112">
        <v>26</v>
      </c>
      <c r="O54" s="112"/>
      <c r="P54" s="112">
        <v>38</v>
      </c>
      <c r="Q54" s="112">
        <v>31</v>
      </c>
      <c r="R54" s="112">
        <v>19</v>
      </c>
      <c r="S54" s="112"/>
      <c r="T54" s="112"/>
      <c r="U54" s="112">
        <v>27</v>
      </c>
    </row>
    <row r="55" spans="1:21" ht="15.75" customHeight="1" x14ac:dyDescent="0.2">
      <c r="A55" s="91" t="s">
        <v>30</v>
      </c>
      <c r="B55" s="91" t="s">
        <v>67</v>
      </c>
      <c r="C55" s="91" t="s">
        <v>299</v>
      </c>
      <c r="D55" s="91" t="s">
        <v>300</v>
      </c>
      <c r="E55" s="92">
        <v>14804</v>
      </c>
      <c r="F55" s="91" t="s">
        <v>378</v>
      </c>
      <c r="G55" s="97">
        <v>26</v>
      </c>
      <c r="H55" s="126" t="s">
        <v>79</v>
      </c>
    </row>
    <row r="56" spans="1:21" ht="15.75" customHeight="1" x14ac:dyDescent="0.2">
      <c r="A56" s="91" t="s">
        <v>30</v>
      </c>
      <c r="B56" s="91" t="s">
        <v>67</v>
      </c>
      <c r="C56" s="91" t="s">
        <v>299</v>
      </c>
      <c r="D56" s="91" t="s">
        <v>300</v>
      </c>
      <c r="E56" s="92">
        <v>13246</v>
      </c>
      <c r="F56" s="91" t="s">
        <v>379</v>
      </c>
      <c r="G56" s="97">
        <v>24</v>
      </c>
      <c r="H56" s="126" t="s">
        <v>82</v>
      </c>
    </row>
    <row r="57" spans="1:21" ht="15.75" customHeight="1" x14ac:dyDescent="0.2">
      <c r="A57" s="91" t="s">
        <v>30</v>
      </c>
      <c r="B57" s="91" t="s">
        <v>67</v>
      </c>
      <c r="C57" s="91" t="s">
        <v>299</v>
      </c>
      <c r="D57" s="91" t="s">
        <v>300</v>
      </c>
      <c r="E57" s="92">
        <v>13247</v>
      </c>
      <c r="F57" s="91" t="s">
        <v>379</v>
      </c>
      <c r="G57" s="97">
        <v>31</v>
      </c>
      <c r="H57" s="126" t="s">
        <v>380</v>
      </c>
    </row>
    <row r="58" spans="1:21" ht="15.75" customHeight="1" x14ac:dyDescent="0.2">
      <c r="A58" s="91" t="s">
        <v>30</v>
      </c>
      <c r="B58" s="91" t="s">
        <v>67</v>
      </c>
      <c r="C58" s="91" t="s">
        <v>299</v>
      </c>
      <c r="D58" s="91" t="s">
        <v>300</v>
      </c>
      <c r="E58" s="92">
        <v>13237</v>
      </c>
      <c r="F58" s="91" t="s">
        <v>344</v>
      </c>
      <c r="G58" s="97">
        <v>29</v>
      </c>
      <c r="H58" s="126" t="s">
        <v>90</v>
      </c>
    </row>
    <row r="59" spans="1:21" ht="15.75" customHeight="1" x14ac:dyDescent="0.2">
      <c r="A59" s="91" t="s">
        <v>30</v>
      </c>
      <c r="B59" s="91" t="s">
        <v>67</v>
      </c>
      <c r="C59" s="91" t="s">
        <v>299</v>
      </c>
      <c r="D59" s="91" t="s">
        <v>300</v>
      </c>
      <c r="E59" s="92">
        <v>13241</v>
      </c>
      <c r="F59" s="91" t="s">
        <v>346</v>
      </c>
      <c r="G59" s="97">
        <v>31</v>
      </c>
      <c r="H59" s="126" t="s">
        <v>114</v>
      </c>
    </row>
    <row r="60" spans="1:21" ht="15.75" customHeight="1" x14ac:dyDescent="0.2">
      <c r="A60" s="91" t="s">
        <v>30</v>
      </c>
      <c r="B60" s="91" t="s">
        <v>67</v>
      </c>
      <c r="C60" s="91" t="s">
        <v>299</v>
      </c>
      <c r="D60" s="91" t="s">
        <v>300</v>
      </c>
      <c r="E60" s="92">
        <v>13243</v>
      </c>
      <c r="F60" s="91" t="s">
        <v>349</v>
      </c>
      <c r="G60" s="97">
        <v>23</v>
      </c>
      <c r="H60" s="126" t="s">
        <v>114</v>
      </c>
    </row>
    <row r="61" spans="1:21" ht="15.75" customHeight="1" x14ac:dyDescent="0.2">
      <c r="A61" s="91" t="s">
        <v>30</v>
      </c>
      <c r="B61" s="91" t="s">
        <v>67</v>
      </c>
      <c r="C61" s="91" t="s">
        <v>299</v>
      </c>
      <c r="D61" s="91" t="s">
        <v>300</v>
      </c>
      <c r="E61" s="92">
        <v>13236</v>
      </c>
      <c r="F61" s="91" t="s">
        <v>329</v>
      </c>
      <c r="G61" s="97">
        <v>29</v>
      </c>
      <c r="H61" s="126" t="s">
        <v>68</v>
      </c>
    </row>
    <row r="62" spans="1:21" ht="15.75" customHeight="1" x14ac:dyDescent="0.2">
      <c r="A62" s="91" t="s">
        <v>30</v>
      </c>
      <c r="B62" s="91" t="s">
        <v>67</v>
      </c>
      <c r="C62" s="91" t="s">
        <v>299</v>
      </c>
      <c r="D62" s="91" t="s">
        <v>300</v>
      </c>
      <c r="E62" s="92">
        <v>13252</v>
      </c>
      <c r="F62" s="91" t="s">
        <v>329</v>
      </c>
      <c r="G62" s="97">
        <v>30</v>
      </c>
      <c r="H62" s="126" t="s">
        <v>74</v>
      </c>
    </row>
    <row r="63" spans="1:21" ht="15.75" customHeight="1" x14ac:dyDescent="0.2">
      <c r="A63" s="91" t="s">
        <v>30</v>
      </c>
      <c r="B63" s="91" t="s">
        <v>67</v>
      </c>
      <c r="C63" s="91" t="s">
        <v>299</v>
      </c>
      <c r="D63" s="91" t="s">
        <v>300</v>
      </c>
      <c r="E63" s="92">
        <v>14768</v>
      </c>
      <c r="F63" s="91" t="s">
        <v>376</v>
      </c>
      <c r="G63" s="97">
        <v>30</v>
      </c>
      <c r="H63" s="126" t="s">
        <v>74</v>
      </c>
    </row>
    <row r="64" spans="1:21" ht="15.75" customHeight="1" x14ac:dyDescent="0.2">
      <c r="A64" s="91" t="s">
        <v>30</v>
      </c>
      <c r="B64" s="91" t="s">
        <v>67</v>
      </c>
      <c r="C64" s="91" t="s">
        <v>299</v>
      </c>
      <c r="D64" s="91" t="s">
        <v>300</v>
      </c>
      <c r="E64" s="92">
        <v>13249</v>
      </c>
      <c r="F64" s="91" t="s">
        <v>332</v>
      </c>
      <c r="G64" s="97">
        <v>30</v>
      </c>
      <c r="H64" s="126" t="s">
        <v>380</v>
      </c>
    </row>
    <row r="65" spans="1:8" ht="15.75" customHeight="1" x14ac:dyDescent="0.2">
      <c r="A65" s="91" t="s">
        <v>30</v>
      </c>
      <c r="B65" s="91" t="s">
        <v>67</v>
      </c>
      <c r="C65" s="91" t="s">
        <v>299</v>
      </c>
      <c r="D65" s="91" t="s">
        <v>300</v>
      </c>
      <c r="E65" s="92">
        <v>13245</v>
      </c>
      <c r="F65" s="91" t="s">
        <v>381</v>
      </c>
      <c r="G65" s="97">
        <v>31</v>
      </c>
      <c r="H65" s="126" t="s">
        <v>79</v>
      </c>
    </row>
    <row r="66" spans="1:8" ht="15.75" customHeight="1" x14ac:dyDescent="0.2">
      <c r="A66" s="91" t="s">
        <v>30</v>
      </c>
      <c r="B66" s="91" t="s">
        <v>67</v>
      </c>
      <c r="C66" s="91" t="s">
        <v>299</v>
      </c>
      <c r="D66" s="91" t="s">
        <v>300</v>
      </c>
      <c r="E66" s="92">
        <v>13234</v>
      </c>
      <c r="F66" s="91" t="s">
        <v>333</v>
      </c>
      <c r="G66" s="97">
        <v>31</v>
      </c>
      <c r="H66" s="126" t="s">
        <v>79</v>
      </c>
    </row>
    <row r="67" spans="1:8" ht="15.75" customHeight="1" x14ac:dyDescent="0.2">
      <c r="A67" s="91" t="s">
        <v>30</v>
      </c>
      <c r="B67" s="91" t="s">
        <v>67</v>
      </c>
      <c r="C67" s="91" t="s">
        <v>299</v>
      </c>
      <c r="D67" s="91" t="s">
        <v>300</v>
      </c>
      <c r="E67" s="92">
        <v>13238</v>
      </c>
      <c r="F67" s="91" t="s">
        <v>352</v>
      </c>
      <c r="G67" s="97">
        <v>31</v>
      </c>
      <c r="H67" s="126" t="s">
        <v>79</v>
      </c>
    </row>
    <row r="68" spans="1:8" ht="15.75" customHeight="1" x14ac:dyDescent="0.2">
      <c r="A68" s="91" t="s">
        <v>30</v>
      </c>
      <c r="B68" s="91" t="s">
        <v>67</v>
      </c>
      <c r="C68" s="91" t="s">
        <v>299</v>
      </c>
      <c r="D68" s="91" t="s">
        <v>300</v>
      </c>
      <c r="E68" s="92">
        <v>13242</v>
      </c>
      <c r="F68" s="91" t="s">
        <v>352</v>
      </c>
      <c r="G68" s="97">
        <v>29</v>
      </c>
      <c r="H68" s="126" t="s">
        <v>74</v>
      </c>
    </row>
    <row r="69" spans="1:8" ht="15.75" customHeight="1" x14ac:dyDescent="0.2">
      <c r="A69" s="91" t="s">
        <v>30</v>
      </c>
      <c r="B69" s="91" t="s">
        <v>67</v>
      </c>
      <c r="C69" s="91" t="s">
        <v>299</v>
      </c>
      <c r="D69" s="91" t="s">
        <v>300</v>
      </c>
      <c r="E69" s="92">
        <v>13235</v>
      </c>
      <c r="F69" s="91" t="s">
        <v>335</v>
      </c>
      <c r="G69" s="97">
        <v>28</v>
      </c>
      <c r="H69" s="126" t="s">
        <v>114</v>
      </c>
    </row>
    <row r="70" spans="1:8" ht="15.75" customHeight="1" x14ac:dyDescent="0.2">
      <c r="A70" s="98" t="s">
        <v>54</v>
      </c>
      <c r="B70" s="98" t="s">
        <v>67</v>
      </c>
      <c r="C70" s="98" t="s">
        <v>299</v>
      </c>
      <c r="D70" s="98" t="s">
        <v>300</v>
      </c>
      <c r="E70" s="102">
        <v>20262</v>
      </c>
      <c r="F70" s="98" t="s">
        <v>338</v>
      </c>
      <c r="G70" s="99">
        <v>36</v>
      </c>
      <c r="H70" s="128" t="s">
        <v>382</v>
      </c>
    </row>
    <row r="71" spans="1:8" ht="15.75" customHeight="1" x14ac:dyDescent="0.2">
      <c r="A71" s="98" t="s">
        <v>54</v>
      </c>
      <c r="B71" s="98" t="s">
        <v>67</v>
      </c>
      <c r="C71" s="98" t="s">
        <v>299</v>
      </c>
      <c r="D71" s="98" t="s">
        <v>300</v>
      </c>
      <c r="E71" s="99">
        <v>20251</v>
      </c>
      <c r="F71" s="98" t="s">
        <v>376</v>
      </c>
      <c r="G71" s="99">
        <v>36</v>
      </c>
      <c r="H71" s="128" t="s">
        <v>74</v>
      </c>
    </row>
    <row r="72" spans="1:8" ht="15.75" customHeight="1" x14ac:dyDescent="0.2">
      <c r="A72" s="98" t="s">
        <v>54</v>
      </c>
      <c r="B72" s="98" t="s">
        <v>67</v>
      </c>
      <c r="C72" s="98" t="s">
        <v>299</v>
      </c>
      <c r="D72" s="98" t="s">
        <v>300</v>
      </c>
      <c r="E72" s="99">
        <v>21360</v>
      </c>
      <c r="F72" s="98" t="s">
        <v>330</v>
      </c>
      <c r="G72" s="99">
        <v>28</v>
      </c>
      <c r="H72" s="128" t="s">
        <v>90</v>
      </c>
    </row>
    <row r="73" spans="1:8" ht="15.75" customHeight="1" x14ac:dyDescent="0.2">
      <c r="A73" s="98" t="s">
        <v>54</v>
      </c>
      <c r="B73" s="98" t="s">
        <v>67</v>
      </c>
      <c r="C73" s="98" t="s">
        <v>299</v>
      </c>
      <c r="D73" s="98" t="s">
        <v>300</v>
      </c>
      <c r="E73" s="99">
        <v>20259</v>
      </c>
      <c r="F73" s="98" t="s">
        <v>383</v>
      </c>
      <c r="G73" s="99">
        <v>30</v>
      </c>
      <c r="H73" s="128" t="s">
        <v>306</v>
      </c>
    </row>
    <row r="74" spans="1:8" ht="15.75" customHeight="1" x14ac:dyDescent="0.2">
      <c r="A74" s="98" t="s">
        <v>54</v>
      </c>
      <c r="B74" s="98" t="s">
        <v>67</v>
      </c>
      <c r="C74" s="98" t="s">
        <v>299</v>
      </c>
      <c r="D74" s="98" t="s">
        <v>300</v>
      </c>
      <c r="E74" s="99">
        <v>20260</v>
      </c>
      <c r="F74" s="98" t="s">
        <v>383</v>
      </c>
      <c r="G74" s="99">
        <v>31</v>
      </c>
      <c r="H74" s="128" t="s">
        <v>74</v>
      </c>
    </row>
    <row r="75" spans="1:8" ht="15.75" customHeight="1" x14ac:dyDescent="0.2">
      <c r="A75" s="91" t="s">
        <v>30</v>
      </c>
      <c r="B75" s="91" t="s">
        <v>67</v>
      </c>
      <c r="C75" s="91" t="s">
        <v>384</v>
      </c>
      <c r="D75" s="91" t="s">
        <v>385</v>
      </c>
      <c r="E75" s="92" t="s">
        <v>386</v>
      </c>
      <c r="F75" s="91" t="s">
        <v>387</v>
      </c>
      <c r="G75" s="97">
        <v>31</v>
      </c>
      <c r="H75" s="126" t="s">
        <v>110</v>
      </c>
    </row>
    <row r="76" spans="1:8" ht="15.75" customHeight="1" x14ac:dyDescent="0.2">
      <c r="A76" s="91" t="s">
        <v>30</v>
      </c>
      <c r="B76" s="91" t="s">
        <v>67</v>
      </c>
      <c r="C76" s="91" t="s">
        <v>384</v>
      </c>
      <c r="D76" s="91" t="s">
        <v>385</v>
      </c>
      <c r="E76" s="92" t="s">
        <v>388</v>
      </c>
      <c r="F76" s="91" t="s">
        <v>389</v>
      </c>
      <c r="G76" s="97">
        <v>28</v>
      </c>
      <c r="H76" s="126" t="s">
        <v>326</v>
      </c>
    </row>
    <row r="77" spans="1:8" ht="15.75" customHeight="1" x14ac:dyDescent="0.2">
      <c r="A77" s="91" t="s">
        <v>30</v>
      </c>
      <c r="B77" s="91" t="s">
        <v>67</v>
      </c>
      <c r="C77" s="91" t="s">
        <v>384</v>
      </c>
      <c r="D77" s="91" t="s">
        <v>385</v>
      </c>
      <c r="E77" s="92">
        <v>10714</v>
      </c>
      <c r="F77" s="91" t="s">
        <v>389</v>
      </c>
      <c r="G77" s="97">
        <v>30</v>
      </c>
      <c r="H77" s="126" t="s">
        <v>72</v>
      </c>
    </row>
    <row r="78" spans="1:8" ht="15.75" customHeight="1" x14ac:dyDescent="0.2">
      <c r="A78" s="91" t="s">
        <v>30</v>
      </c>
      <c r="B78" s="91" t="s">
        <v>67</v>
      </c>
      <c r="C78" s="91" t="s">
        <v>384</v>
      </c>
      <c r="D78" s="91" t="s">
        <v>385</v>
      </c>
      <c r="E78" s="92" t="s">
        <v>390</v>
      </c>
      <c r="F78" s="91" t="s">
        <v>389</v>
      </c>
      <c r="G78" s="97">
        <v>31</v>
      </c>
      <c r="H78" s="126" t="s">
        <v>342</v>
      </c>
    </row>
    <row r="79" spans="1:8" ht="15.75" customHeight="1" x14ac:dyDescent="0.2">
      <c r="A79" s="91" t="s">
        <v>30</v>
      </c>
      <c r="B79" s="91" t="s">
        <v>67</v>
      </c>
      <c r="C79" s="91" t="s">
        <v>384</v>
      </c>
      <c r="D79" s="91" t="s">
        <v>385</v>
      </c>
      <c r="E79" s="92" t="s">
        <v>391</v>
      </c>
      <c r="F79" s="91" t="s">
        <v>389</v>
      </c>
      <c r="G79" s="97">
        <v>26</v>
      </c>
      <c r="H79" s="126" t="s">
        <v>347</v>
      </c>
    </row>
    <row r="80" spans="1:8" ht="15.75" customHeight="1" x14ac:dyDescent="0.2">
      <c r="A80" s="91" t="s">
        <v>30</v>
      </c>
      <c r="B80" s="91" t="s">
        <v>67</v>
      </c>
      <c r="C80" s="91" t="s">
        <v>384</v>
      </c>
      <c r="D80" s="91" t="s">
        <v>385</v>
      </c>
      <c r="E80" s="92">
        <v>10729</v>
      </c>
      <c r="F80" s="91" t="s">
        <v>389</v>
      </c>
      <c r="G80" s="97">
        <v>29</v>
      </c>
      <c r="H80" s="126" t="s">
        <v>72</v>
      </c>
    </row>
    <row r="81" spans="1:8" ht="15.75" customHeight="1" x14ac:dyDescent="0.2">
      <c r="A81" s="91" t="s">
        <v>30</v>
      </c>
      <c r="B81" s="91" t="s">
        <v>67</v>
      </c>
      <c r="C81" s="91" t="s">
        <v>384</v>
      </c>
      <c r="D81" s="91" t="s">
        <v>385</v>
      </c>
      <c r="E81" s="92" t="s">
        <v>392</v>
      </c>
      <c r="F81" s="91" t="s">
        <v>329</v>
      </c>
      <c r="G81" s="97">
        <v>30</v>
      </c>
      <c r="H81" s="126" t="s">
        <v>306</v>
      </c>
    </row>
    <row r="82" spans="1:8" ht="15.75" customHeight="1" x14ac:dyDescent="0.2">
      <c r="A82" s="91" t="s">
        <v>30</v>
      </c>
      <c r="B82" s="91" t="s">
        <v>67</v>
      </c>
      <c r="C82" s="91" t="s">
        <v>384</v>
      </c>
      <c r="D82" s="91" t="s">
        <v>385</v>
      </c>
      <c r="E82" s="92">
        <v>10715</v>
      </c>
      <c r="F82" s="91" t="s">
        <v>329</v>
      </c>
      <c r="G82" s="97">
        <v>28</v>
      </c>
      <c r="H82" s="126" t="s">
        <v>306</v>
      </c>
    </row>
    <row r="83" spans="1:8" ht="15.75" customHeight="1" x14ac:dyDescent="0.2">
      <c r="A83" s="91" t="s">
        <v>30</v>
      </c>
      <c r="B83" s="91" t="s">
        <v>67</v>
      </c>
      <c r="C83" s="91" t="s">
        <v>384</v>
      </c>
      <c r="D83" s="91" t="s">
        <v>385</v>
      </c>
      <c r="E83" s="92">
        <v>10716</v>
      </c>
      <c r="F83" s="91" t="s">
        <v>350</v>
      </c>
      <c r="G83" s="97">
        <v>30</v>
      </c>
      <c r="H83" s="126" t="s">
        <v>74</v>
      </c>
    </row>
    <row r="84" spans="1:8" ht="15.75" customHeight="1" x14ac:dyDescent="0.2">
      <c r="A84" s="91" t="s">
        <v>30</v>
      </c>
      <c r="B84" s="91" t="s">
        <v>67</v>
      </c>
      <c r="C84" s="91" t="s">
        <v>384</v>
      </c>
      <c r="D84" s="91" t="s">
        <v>385</v>
      </c>
      <c r="E84" s="92">
        <v>10713</v>
      </c>
      <c r="F84" s="91" t="s">
        <v>393</v>
      </c>
      <c r="G84" s="97">
        <v>29</v>
      </c>
      <c r="H84" s="126" t="s">
        <v>125</v>
      </c>
    </row>
    <row r="85" spans="1:8" ht="15.75" customHeight="1" x14ac:dyDescent="0.2">
      <c r="A85" s="91" t="s">
        <v>30</v>
      </c>
      <c r="B85" s="91" t="s">
        <v>67</v>
      </c>
      <c r="C85" s="91" t="s">
        <v>384</v>
      </c>
      <c r="D85" s="91" t="s">
        <v>385</v>
      </c>
      <c r="E85" s="92">
        <v>10727</v>
      </c>
      <c r="F85" s="91" t="s">
        <v>393</v>
      </c>
      <c r="G85" s="97">
        <v>30</v>
      </c>
      <c r="H85" s="126" t="s">
        <v>104</v>
      </c>
    </row>
    <row r="86" spans="1:8" ht="15.75" customHeight="1" x14ac:dyDescent="0.2">
      <c r="A86" s="91" t="s">
        <v>30</v>
      </c>
      <c r="B86" s="91" t="s">
        <v>67</v>
      </c>
      <c r="C86" s="91" t="s">
        <v>384</v>
      </c>
      <c r="D86" s="91" t="s">
        <v>385</v>
      </c>
      <c r="E86" s="92" t="s">
        <v>394</v>
      </c>
      <c r="F86" s="91" t="s">
        <v>393</v>
      </c>
      <c r="G86" s="97">
        <v>28</v>
      </c>
      <c r="H86" s="126" t="s">
        <v>101</v>
      </c>
    </row>
    <row r="87" spans="1:8" ht="15.75" customHeight="1" x14ac:dyDescent="0.2">
      <c r="A87" s="91" t="s">
        <v>30</v>
      </c>
      <c r="B87" s="91" t="s">
        <v>67</v>
      </c>
      <c r="C87" s="91" t="s">
        <v>384</v>
      </c>
      <c r="D87" s="91" t="s">
        <v>385</v>
      </c>
      <c r="E87" s="92">
        <v>10732</v>
      </c>
      <c r="F87" s="91" t="s">
        <v>393</v>
      </c>
      <c r="G87" s="97">
        <v>31</v>
      </c>
      <c r="H87" s="126" t="s">
        <v>326</v>
      </c>
    </row>
    <row r="88" spans="1:8" ht="15.75" customHeight="1" x14ac:dyDescent="0.2">
      <c r="A88" s="91" t="s">
        <v>30</v>
      </c>
      <c r="B88" s="91" t="s">
        <v>67</v>
      </c>
      <c r="C88" s="91" t="s">
        <v>384</v>
      </c>
      <c r="D88" s="91" t="s">
        <v>385</v>
      </c>
      <c r="E88" s="92" t="s">
        <v>395</v>
      </c>
      <c r="F88" s="91" t="s">
        <v>393</v>
      </c>
      <c r="G88" s="97">
        <v>30</v>
      </c>
      <c r="H88" s="126" t="s">
        <v>75</v>
      </c>
    </row>
    <row r="89" spans="1:8" ht="15.75" customHeight="1" x14ac:dyDescent="0.2">
      <c r="A89" s="91" t="s">
        <v>30</v>
      </c>
      <c r="B89" s="91" t="s">
        <v>67</v>
      </c>
      <c r="C89" s="91" t="s">
        <v>384</v>
      </c>
      <c r="D89" s="91" t="s">
        <v>385</v>
      </c>
      <c r="E89" s="92">
        <v>10725</v>
      </c>
      <c r="F89" s="91" t="s">
        <v>396</v>
      </c>
      <c r="G89" s="97">
        <v>31</v>
      </c>
      <c r="H89" s="126" t="s">
        <v>79</v>
      </c>
    </row>
    <row r="90" spans="1:8" ht="15.75" customHeight="1" x14ac:dyDescent="0.2">
      <c r="A90" s="91" t="s">
        <v>30</v>
      </c>
      <c r="B90" s="91" t="s">
        <v>67</v>
      </c>
      <c r="C90" s="91" t="s">
        <v>384</v>
      </c>
      <c r="D90" s="91" t="s">
        <v>385</v>
      </c>
      <c r="E90" s="92" t="s">
        <v>397</v>
      </c>
      <c r="F90" s="91" t="s">
        <v>396</v>
      </c>
      <c r="G90" s="97">
        <v>28</v>
      </c>
      <c r="H90" s="126" t="s">
        <v>110</v>
      </c>
    </row>
    <row r="91" spans="1:8" ht="15.75" customHeight="1" x14ac:dyDescent="0.2">
      <c r="A91" s="91" t="s">
        <v>30</v>
      </c>
      <c r="B91" s="91" t="s">
        <v>67</v>
      </c>
      <c r="C91" s="91" t="s">
        <v>384</v>
      </c>
      <c r="D91" s="91" t="s">
        <v>385</v>
      </c>
      <c r="E91" s="92" t="s">
        <v>398</v>
      </c>
      <c r="F91" s="91" t="s">
        <v>283</v>
      </c>
      <c r="G91" s="97">
        <v>29</v>
      </c>
      <c r="H91" s="126" t="s">
        <v>306</v>
      </c>
    </row>
    <row r="92" spans="1:8" ht="15.75" customHeight="1" x14ac:dyDescent="0.2">
      <c r="A92" s="91" t="s">
        <v>30</v>
      </c>
      <c r="B92" s="91" t="s">
        <v>67</v>
      </c>
      <c r="C92" s="91" t="s">
        <v>384</v>
      </c>
      <c r="D92" s="91" t="s">
        <v>385</v>
      </c>
      <c r="E92" s="92" t="s">
        <v>399</v>
      </c>
      <c r="F92" s="91" t="s">
        <v>283</v>
      </c>
      <c r="G92" s="97">
        <v>38</v>
      </c>
      <c r="H92" s="126" t="s">
        <v>306</v>
      </c>
    </row>
    <row r="93" spans="1:8" ht="15.75" customHeight="1" x14ac:dyDescent="0.2">
      <c r="A93" s="98" t="s">
        <v>54</v>
      </c>
      <c r="B93" s="98" t="s">
        <v>67</v>
      </c>
      <c r="C93" s="98" t="s">
        <v>384</v>
      </c>
      <c r="D93" s="98" t="s">
        <v>385</v>
      </c>
      <c r="E93" s="99">
        <v>20271.21241</v>
      </c>
      <c r="F93" s="98" t="s">
        <v>400</v>
      </c>
      <c r="G93" s="100">
        <v>34</v>
      </c>
      <c r="H93" s="127" t="s">
        <v>110</v>
      </c>
    </row>
    <row r="94" spans="1:8" ht="15.75" customHeight="1" x14ac:dyDescent="0.2">
      <c r="A94" s="98" t="s">
        <v>54</v>
      </c>
      <c r="B94" s="98" t="s">
        <v>67</v>
      </c>
      <c r="C94" s="98" t="s">
        <v>384</v>
      </c>
      <c r="D94" s="98" t="s">
        <v>385</v>
      </c>
      <c r="E94" s="99">
        <v>20272.21242</v>
      </c>
      <c r="F94" s="98" t="s">
        <v>400</v>
      </c>
      <c r="G94" s="100">
        <v>38</v>
      </c>
      <c r="H94" s="127" t="s">
        <v>75</v>
      </c>
    </row>
    <row r="95" spans="1:8" ht="15.75" customHeight="1" x14ac:dyDescent="0.2">
      <c r="A95" s="98" t="s">
        <v>54</v>
      </c>
      <c r="B95" s="98" t="s">
        <v>67</v>
      </c>
      <c r="C95" s="98" t="s">
        <v>384</v>
      </c>
      <c r="D95" s="98" t="s">
        <v>385</v>
      </c>
      <c r="E95" s="99">
        <v>20370.213619999999</v>
      </c>
      <c r="F95" s="98" t="s">
        <v>401</v>
      </c>
      <c r="G95" s="100">
        <v>25</v>
      </c>
      <c r="H95" s="127" t="s">
        <v>326</v>
      </c>
    </row>
    <row r="96" spans="1:8" ht="15.75" customHeight="1" x14ac:dyDescent="0.2">
      <c r="A96" s="98" t="s">
        <v>54</v>
      </c>
      <c r="B96" s="98" t="s">
        <v>67</v>
      </c>
      <c r="C96" s="98" t="s">
        <v>384</v>
      </c>
      <c r="D96" s="98" t="s">
        <v>385</v>
      </c>
      <c r="E96" s="99">
        <v>21182.21243</v>
      </c>
      <c r="F96" s="98" t="s">
        <v>402</v>
      </c>
      <c r="G96" s="100">
        <v>26</v>
      </c>
      <c r="H96" s="127" t="s">
        <v>75</v>
      </c>
    </row>
    <row r="97" spans="1:8" ht="15.75" customHeight="1" x14ac:dyDescent="0.2">
      <c r="A97" s="98" t="s">
        <v>54</v>
      </c>
      <c r="B97" s="98" t="s">
        <v>67</v>
      </c>
      <c r="C97" s="98" t="s">
        <v>384</v>
      </c>
      <c r="D97" s="98" t="s">
        <v>385</v>
      </c>
      <c r="E97" s="99">
        <v>20273</v>
      </c>
      <c r="F97" s="98" t="s">
        <v>403</v>
      </c>
      <c r="G97" s="100">
        <v>19</v>
      </c>
      <c r="H97" s="127" t="s">
        <v>104</v>
      </c>
    </row>
    <row r="98" spans="1:8" ht="15.75" customHeight="1" x14ac:dyDescent="0.2">
      <c r="A98" s="98" t="s">
        <v>54</v>
      </c>
      <c r="B98" s="98" t="s">
        <v>67</v>
      </c>
      <c r="C98" s="98" t="s">
        <v>384</v>
      </c>
      <c r="D98" s="98" t="s">
        <v>385</v>
      </c>
      <c r="E98" s="99">
        <v>20274</v>
      </c>
      <c r="F98" s="98" t="s">
        <v>403</v>
      </c>
      <c r="G98" s="100">
        <v>32</v>
      </c>
      <c r="H98" s="127" t="s">
        <v>101</v>
      </c>
    </row>
    <row r="99" spans="1:8" ht="15.75" customHeight="1" x14ac:dyDescent="0.2">
      <c r="A99" s="98" t="s">
        <v>54</v>
      </c>
      <c r="B99" s="98" t="s">
        <v>67</v>
      </c>
      <c r="C99" s="98" t="s">
        <v>384</v>
      </c>
      <c r="D99" s="98" t="s">
        <v>385</v>
      </c>
      <c r="E99" s="99">
        <v>20291</v>
      </c>
      <c r="F99" s="98" t="s">
        <v>404</v>
      </c>
      <c r="G99" s="100">
        <v>23</v>
      </c>
      <c r="H99" s="127" t="s">
        <v>104</v>
      </c>
    </row>
    <row r="100" spans="1:8" ht="15.75" customHeight="1" x14ac:dyDescent="0.2">
      <c r="A100" s="91" t="s">
        <v>30</v>
      </c>
      <c r="B100" s="91" t="s">
        <v>67</v>
      </c>
      <c r="C100" s="91" t="s">
        <v>384</v>
      </c>
      <c r="D100" s="91" t="s">
        <v>385</v>
      </c>
      <c r="E100" s="92" t="s">
        <v>406</v>
      </c>
      <c r="F100" s="91" t="s">
        <v>407</v>
      </c>
      <c r="G100" s="97">
        <v>24</v>
      </c>
      <c r="H100" s="126" t="s">
        <v>314</v>
      </c>
    </row>
    <row r="101" spans="1:8" ht="15.75" customHeight="1" x14ac:dyDescent="0.2">
      <c r="A101" s="91" t="s">
        <v>30</v>
      </c>
      <c r="B101" s="91" t="s">
        <v>67</v>
      </c>
      <c r="C101" s="91" t="s">
        <v>384</v>
      </c>
      <c r="D101" s="91" t="s">
        <v>385</v>
      </c>
      <c r="E101" s="92">
        <v>10749</v>
      </c>
      <c r="F101" s="91" t="s">
        <v>408</v>
      </c>
      <c r="G101" s="97">
        <v>31</v>
      </c>
      <c r="H101" s="126" t="s">
        <v>110</v>
      </c>
    </row>
    <row r="102" spans="1:8" ht="15.75" customHeight="1" x14ac:dyDescent="0.2">
      <c r="A102" s="91" t="s">
        <v>30</v>
      </c>
      <c r="B102" s="91" t="s">
        <v>67</v>
      </c>
      <c r="C102" s="91" t="s">
        <v>384</v>
      </c>
      <c r="D102" s="91" t="s">
        <v>385</v>
      </c>
      <c r="E102" s="92" t="s">
        <v>409</v>
      </c>
      <c r="F102" s="91" t="s">
        <v>408</v>
      </c>
      <c r="G102" s="97">
        <v>31</v>
      </c>
      <c r="H102" s="126" t="s">
        <v>104</v>
      </c>
    </row>
    <row r="103" spans="1:8" ht="15.75" customHeight="1" x14ac:dyDescent="0.2">
      <c r="A103" s="91" t="s">
        <v>30</v>
      </c>
      <c r="B103" s="91" t="s">
        <v>67</v>
      </c>
      <c r="C103" s="91" t="s">
        <v>384</v>
      </c>
      <c r="D103" s="91" t="s">
        <v>385</v>
      </c>
      <c r="E103" s="92">
        <v>10738</v>
      </c>
      <c r="F103" s="91" t="s">
        <v>389</v>
      </c>
      <c r="G103" s="97">
        <v>31</v>
      </c>
      <c r="H103" s="126" t="s">
        <v>326</v>
      </c>
    </row>
    <row r="104" spans="1:8" ht="15.75" customHeight="1" x14ac:dyDescent="0.2">
      <c r="A104" s="91" t="s">
        <v>30</v>
      </c>
      <c r="B104" s="91" t="s">
        <v>67</v>
      </c>
      <c r="C104" s="91" t="s">
        <v>384</v>
      </c>
      <c r="D104" s="91" t="s">
        <v>385</v>
      </c>
      <c r="E104" s="92" t="s">
        <v>410</v>
      </c>
      <c r="F104" s="91" t="s">
        <v>411</v>
      </c>
      <c r="G104" s="97">
        <v>27</v>
      </c>
      <c r="H104" s="126" t="s">
        <v>314</v>
      </c>
    </row>
    <row r="105" spans="1:8" ht="15.75" customHeight="1" x14ac:dyDescent="0.2">
      <c r="A105" s="91" t="s">
        <v>30</v>
      </c>
      <c r="B105" s="91" t="s">
        <v>67</v>
      </c>
      <c r="C105" s="91" t="s">
        <v>384</v>
      </c>
      <c r="D105" s="91" t="s">
        <v>385</v>
      </c>
      <c r="E105" s="92">
        <v>10734</v>
      </c>
      <c r="F105" s="91" t="s">
        <v>329</v>
      </c>
      <c r="G105" s="97">
        <v>31</v>
      </c>
      <c r="H105" s="126" t="s">
        <v>110</v>
      </c>
    </row>
    <row r="106" spans="1:8" ht="15.75" customHeight="1" x14ac:dyDescent="0.2">
      <c r="A106" s="91" t="s">
        <v>30</v>
      </c>
      <c r="B106" s="91" t="s">
        <v>67</v>
      </c>
      <c r="C106" s="91" t="s">
        <v>384</v>
      </c>
      <c r="D106" s="91" t="s">
        <v>385</v>
      </c>
      <c r="E106" s="92">
        <v>12786</v>
      </c>
      <c r="F106" s="91" t="s">
        <v>332</v>
      </c>
      <c r="G106" s="97">
        <v>28</v>
      </c>
      <c r="H106" s="126" t="s">
        <v>114</v>
      </c>
    </row>
    <row r="107" spans="1:8" ht="15.75" customHeight="1" x14ac:dyDescent="0.2">
      <c r="A107" s="91" t="s">
        <v>30</v>
      </c>
      <c r="B107" s="91" t="s">
        <v>67</v>
      </c>
      <c r="C107" s="91" t="s">
        <v>384</v>
      </c>
      <c r="D107" s="91" t="s">
        <v>385</v>
      </c>
      <c r="E107" s="92">
        <v>10736</v>
      </c>
      <c r="F107" s="91" t="s">
        <v>393</v>
      </c>
      <c r="G107" s="97">
        <v>31</v>
      </c>
      <c r="H107" s="126" t="s">
        <v>104</v>
      </c>
    </row>
    <row r="108" spans="1:8" ht="15.75" customHeight="1" x14ac:dyDescent="0.2">
      <c r="A108" s="91" t="s">
        <v>30</v>
      </c>
      <c r="B108" s="91" t="s">
        <v>67</v>
      </c>
      <c r="C108" s="91" t="s">
        <v>384</v>
      </c>
      <c r="D108" s="91" t="s">
        <v>385</v>
      </c>
      <c r="E108" s="92">
        <v>10733</v>
      </c>
      <c r="F108" s="91" t="s">
        <v>283</v>
      </c>
      <c r="G108" s="97">
        <v>30</v>
      </c>
      <c r="H108" s="126" t="s">
        <v>110</v>
      </c>
    </row>
    <row r="109" spans="1:8" ht="15.75" customHeight="1" x14ac:dyDescent="0.2">
      <c r="A109" s="91" t="s">
        <v>30</v>
      </c>
      <c r="B109" s="91" t="s">
        <v>67</v>
      </c>
      <c r="C109" s="91" t="s">
        <v>384</v>
      </c>
      <c r="D109" s="91" t="s">
        <v>385</v>
      </c>
      <c r="E109" s="92">
        <v>10753</v>
      </c>
      <c r="F109" s="91" t="s">
        <v>283</v>
      </c>
      <c r="G109" s="97">
        <v>30</v>
      </c>
      <c r="H109" s="126" t="s">
        <v>110</v>
      </c>
    </row>
    <row r="110" spans="1:8" ht="15.75" customHeight="1" x14ac:dyDescent="0.2">
      <c r="A110" s="91" t="s">
        <v>30</v>
      </c>
      <c r="B110" s="91" t="s">
        <v>67</v>
      </c>
      <c r="C110" s="91" t="s">
        <v>413</v>
      </c>
      <c r="D110" s="91" t="s">
        <v>414</v>
      </c>
      <c r="E110" s="92">
        <v>13298</v>
      </c>
      <c r="F110" s="91" t="s">
        <v>301</v>
      </c>
      <c r="G110" s="97">
        <v>31</v>
      </c>
      <c r="H110" s="126" t="s">
        <v>72</v>
      </c>
    </row>
    <row r="111" spans="1:8" ht="15.75" customHeight="1" x14ac:dyDescent="0.2">
      <c r="A111" s="91" t="s">
        <v>30</v>
      </c>
      <c r="B111" s="91" t="s">
        <v>67</v>
      </c>
      <c r="C111" s="91" t="s">
        <v>413</v>
      </c>
      <c r="D111" s="91" t="s">
        <v>414</v>
      </c>
      <c r="E111" s="92">
        <v>13255</v>
      </c>
      <c r="F111" s="91" t="s">
        <v>415</v>
      </c>
      <c r="G111" s="97">
        <v>29</v>
      </c>
      <c r="H111" s="126" t="s">
        <v>72</v>
      </c>
    </row>
    <row r="112" spans="1:8" ht="15.75" customHeight="1" x14ac:dyDescent="0.2">
      <c r="A112" s="91" t="s">
        <v>30</v>
      </c>
      <c r="B112" s="91" t="s">
        <v>67</v>
      </c>
      <c r="C112" s="91" t="s">
        <v>413</v>
      </c>
      <c r="D112" s="91" t="s">
        <v>414</v>
      </c>
      <c r="E112" s="92">
        <v>13278</v>
      </c>
      <c r="F112" s="91" t="s">
        <v>416</v>
      </c>
      <c r="G112" s="97">
        <v>31</v>
      </c>
      <c r="H112" s="126" t="s">
        <v>348</v>
      </c>
    </row>
    <row r="113" spans="1:8" ht="15.75" customHeight="1" x14ac:dyDescent="0.2">
      <c r="A113" s="91" t="s">
        <v>30</v>
      </c>
      <c r="B113" s="91" t="s">
        <v>67</v>
      </c>
      <c r="C113" s="91" t="s">
        <v>413</v>
      </c>
      <c r="D113" s="91" t="s">
        <v>414</v>
      </c>
      <c r="E113" s="92">
        <v>13303</v>
      </c>
      <c r="F113" s="91" t="s">
        <v>416</v>
      </c>
      <c r="G113" s="97">
        <v>31</v>
      </c>
      <c r="H113" s="126" t="s">
        <v>72</v>
      </c>
    </row>
    <row r="114" spans="1:8" ht="15.75" customHeight="1" x14ac:dyDescent="0.2">
      <c r="A114" s="91" t="s">
        <v>30</v>
      </c>
      <c r="B114" s="91" t="s">
        <v>67</v>
      </c>
      <c r="C114" s="91" t="s">
        <v>413</v>
      </c>
      <c r="D114" s="91" t="s">
        <v>414</v>
      </c>
      <c r="E114" s="92">
        <v>13319</v>
      </c>
      <c r="F114" s="91" t="s">
        <v>418</v>
      </c>
      <c r="G114" s="97">
        <v>29</v>
      </c>
      <c r="H114" s="126" t="s">
        <v>75</v>
      </c>
    </row>
    <row r="115" spans="1:8" ht="15.75" customHeight="1" x14ac:dyDescent="0.2">
      <c r="A115" s="91" t="s">
        <v>30</v>
      </c>
      <c r="B115" s="91" t="s">
        <v>67</v>
      </c>
      <c r="C115" s="91" t="s">
        <v>413</v>
      </c>
      <c r="D115" s="91" t="s">
        <v>414</v>
      </c>
      <c r="E115" s="92">
        <v>13284</v>
      </c>
      <c r="F115" s="91" t="s">
        <v>420</v>
      </c>
      <c r="G115" s="97">
        <v>29</v>
      </c>
      <c r="H115" s="126" t="s">
        <v>421</v>
      </c>
    </row>
    <row r="116" spans="1:8" ht="15.75" customHeight="1" x14ac:dyDescent="0.2">
      <c r="A116" s="91" t="s">
        <v>30</v>
      </c>
      <c r="B116" s="91" t="s">
        <v>67</v>
      </c>
      <c r="C116" s="91" t="s">
        <v>413</v>
      </c>
      <c r="D116" s="91" t="s">
        <v>414</v>
      </c>
      <c r="E116" s="92">
        <v>13294</v>
      </c>
      <c r="F116" s="91" t="s">
        <v>424</v>
      </c>
      <c r="G116" s="97">
        <v>31</v>
      </c>
      <c r="H116" s="126" t="s">
        <v>101</v>
      </c>
    </row>
    <row r="117" spans="1:8" ht="15.75" customHeight="1" x14ac:dyDescent="0.2">
      <c r="A117" s="91" t="s">
        <v>30</v>
      </c>
      <c r="B117" s="91" t="s">
        <v>67</v>
      </c>
      <c r="C117" s="91" t="s">
        <v>413</v>
      </c>
      <c r="D117" s="91" t="s">
        <v>414</v>
      </c>
      <c r="E117" s="92">
        <v>13314</v>
      </c>
      <c r="F117" s="91" t="s">
        <v>424</v>
      </c>
      <c r="G117" s="97">
        <v>31</v>
      </c>
      <c r="H117" s="126" t="s">
        <v>101</v>
      </c>
    </row>
    <row r="118" spans="1:8" ht="15.75" customHeight="1" x14ac:dyDescent="0.2">
      <c r="A118" s="91" t="s">
        <v>54</v>
      </c>
      <c r="B118" s="98" t="s">
        <v>67</v>
      </c>
      <c r="C118" s="98" t="s">
        <v>413</v>
      </c>
      <c r="D118" s="98" t="s">
        <v>414</v>
      </c>
      <c r="E118" s="99">
        <v>20313</v>
      </c>
      <c r="F118" s="98" t="s">
        <v>92</v>
      </c>
      <c r="G118" s="100">
        <v>32</v>
      </c>
      <c r="H118" s="128" t="s">
        <v>423</v>
      </c>
    </row>
    <row r="119" spans="1:8" ht="15.75" customHeight="1" x14ac:dyDescent="0.2">
      <c r="A119" s="91" t="s">
        <v>54</v>
      </c>
      <c r="B119" s="98" t="s">
        <v>67</v>
      </c>
      <c r="C119" s="98" t="s">
        <v>413</v>
      </c>
      <c r="D119" s="98" t="s">
        <v>414</v>
      </c>
      <c r="E119" s="99">
        <v>21325</v>
      </c>
      <c r="F119" s="98" t="s">
        <v>431</v>
      </c>
      <c r="G119" s="100">
        <v>18</v>
      </c>
      <c r="H119" s="128" t="s">
        <v>433</v>
      </c>
    </row>
    <row r="120" spans="1:8" ht="15.75" customHeight="1" x14ac:dyDescent="0.2">
      <c r="A120" s="91" t="s">
        <v>54</v>
      </c>
      <c r="B120" s="98" t="s">
        <v>67</v>
      </c>
      <c r="C120" s="98" t="s">
        <v>413</v>
      </c>
      <c r="D120" s="98" t="s">
        <v>414</v>
      </c>
      <c r="E120" s="103" t="s">
        <v>436</v>
      </c>
      <c r="F120" s="98" t="s">
        <v>431</v>
      </c>
      <c r="G120" s="100">
        <v>18</v>
      </c>
      <c r="H120" s="128" t="s">
        <v>72</v>
      </c>
    </row>
    <row r="121" spans="1:8" ht="15.75" customHeight="1" x14ac:dyDescent="0.2">
      <c r="A121" s="91" t="s">
        <v>54</v>
      </c>
      <c r="B121" s="98" t="s">
        <v>67</v>
      </c>
      <c r="C121" s="98" t="s">
        <v>413</v>
      </c>
      <c r="D121" s="98" t="s">
        <v>414</v>
      </c>
      <c r="E121" s="99">
        <v>20315</v>
      </c>
      <c r="F121" s="98" t="s">
        <v>463</v>
      </c>
      <c r="G121" s="100">
        <v>32</v>
      </c>
      <c r="H121" s="128" t="s">
        <v>326</v>
      </c>
    </row>
    <row r="122" spans="1:8" ht="15.75" customHeight="1" x14ac:dyDescent="0.2">
      <c r="A122" s="91" t="s">
        <v>54</v>
      </c>
      <c r="B122" s="98" t="s">
        <v>67</v>
      </c>
      <c r="C122" s="98" t="s">
        <v>413</v>
      </c>
      <c r="D122" s="98" t="s">
        <v>414</v>
      </c>
      <c r="E122" s="99">
        <v>21326</v>
      </c>
      <c r="F122" s="98" t="s">
        <v>463</v>
      </c>
      <c r="G122" s="100">
        <v>9</v>
      </c>
      <c r="H122" s="128" t="s">
        <v>433</v>
      </c>
    </row>
    <row r="123" spans="1:8" ht="15.75" customHeight="1" x14ac:dyDescent="0.2">
      <c r="A123" s="91" t="s">
        <v>54</v>
      </c>
      <c r="B123" s="98" t="s">
        <v>67</v>
      </c>
      <c r="C123" s="98" t="s">
        <v>413</v>
      </c>
      <c r="D123" s="98" t="s">
        <v>414</v>
      </c>
      <c r="E123" s="99">
        <v>20317</v>
      </c>
      <c r="F123" s="98" t="s">
        <v>463</v>
      </c>
      <c r="G123" s="100">
        <v>28</v>
      </c>
      <c r="H123" s="128" t="s">
        <v>72</v>
      </c>
    </row>
    <row r="124" spans="1:8" ht="15.75" customHeight="1" x14ac:dyDescent="0.2">
      <c r="A124" s="91" t="s">
        <v>30</v>
      </c>
      <c r="B124" s="91" t="s">
        <v>67</v>
      </c>
      <c r="C124" s="91" t="s">
        <v>413</v>
      </c>
      <c r="D124" s="91" t="s">
        <v>414</v>
      </c>
      <c r="E124" s="92">
        <v>13353</v>
      </c>
      <c r="F124" s="91" t="s">
        <v>464</v>
      </c>
      <c r="G124" s="97">
        <v>13</v>
      </c>
      <c r="H124" s="126" t="s">
        <v>347</v>
      </c>
    </row>
    <row r="125" spans="1:8" ht="15.75" customHeight="1" x14ac:dyDescent="0.2">
      <c r="A125" s="91" t="s">
        <v>30</v>
      </c>
      <c r="B125" s="91" t="s">
        <v>67</v>
      </c>
      <c r="C125" s="91" t="s">
        <v>413</v>
      </c>
      <c r="D125" s="91" t="s">
        <v>414</v>
      </c>
      <c r="E125" s="92">
        <v>13356</v>
      </c>
      <c r="F125" s="91" t="s">
        <v>464</v>
      </c>
      <c r="G125" s="97">
        <v>28</v>
      </c>
      <c r="H125" s="126" t="s">
        <v>71</v>
      </c>
    </row>
    <row r="126" spans="1:8" ht="15.75" customHeight="1" x14ac:dyDescent="0.2">
      <c r="A126" s="91" t="s">
        <v>30</v>
      </c>
      <c r="B126" s="91" t="s">
        <v>67</v>
      </c>
      <c r="C126" s="91" t="s">
        <v>413</v>
      </c>
      <c r="D126" s="91" t="s">
        <v>414</v>
      </c>
      <c r="E126" s="92">
        <v>13349</v>
      </c>
      <c r="F126" s="91" t="s">
        <v>465</v>
      </c>
      <c r="G126" s="97">
        <v>16</v>
      </c>
      <c r="H126" s="126" t="s">
        <v>125</v>
      </c>
    </row>
    <row r="127" spans="1:8" ht="15.75" customHeight="1" x14ac:dyDescent="0.2">
      <c r="A127" s="91" t="s">
        <v>30</v>
      </c>
      <c r="B127" s="91" t="s">
        <v>67</v>
      </c>
      <c r="C127" s="91" t="s">
        <v>413</v>
      </c>
      <c r="D127" s="91" t="s">
        <v>414</v>
      </c>
      <c r="E127" s="92">
        <v>13371</v>
      </c>
      <c r="F127" s="91" t="s">
        <v>466</v>
      </c>
      <c r="G127" s="97">
        <v>31</v>
      </c>
      <c r="H127" s="126" t="s">
        <v>421</v>
      </c>
    </row>
    <row r="128" spans="1:8" ht="15.75" customHeight="1" x14ac:dyDescent="0.2">
      <c r="A128" s="91" t="s">
        <v>30</v>
      </c>
      <c r="B128" s="91" t="s">
        <v>67</v>
      </c>
      <c r="C128" s="91" t="s">
        <v>413</v>
      </c>
      <c r="D128" s="91" t="s">
        <v>414</v>
      </c>
      <c r="E128" s="92">
        <v>13337</v>
      </c>
      <c r="F128" s="91" t="s">
        <v>415</v>
      </c>
      <c r="G128" s="97">
        <v>30</v>
      </c>
      <c r="H128" s="126" t="s">
        <v>326</v>
      </c>
    </row>
    <row r="129" spans="1:8" ht="15.75" customHeight="1" x14ac:dyDescent="0.2">
      <c r="A129" s="91" t="s">
        <v>30</v>
      </c>
      <c r="B129" s="91" t="s">
        <v>67</v>
      </c>
      <c r="C129" s="91" t="s">
        <v>413</v>
      </c>
      <c r="D129" s="91" t="s">
        <v>414</v>
      </c>
      <c r="E129" s="92">
        <v>13345</v>
      </c>
      <c r="F129" s="91" t="s">
        <v>415</v>
      </c>
      <c r="G129" s="97">
        <v>30</v>
      </c>
      <c r="H129" s="126" t="s">
        <v>326</v>
      </c>
    </row>
    <row r="130" spans="1:8" ht="15.75" customHeight="1" x14ac:dyDescent="0.2">
      <c r="A130" s="91" t="s">
        <v>30</v>
      </c>
      <c r="B130" s="91" t="s">
        <v>67</v>
      </c>
      <c r="C130" s="91" t="s">
        <v>413</v>
      </c>
      <c r="D130" s="91" t="s">
        <v>414</v>
      </c>
      <c r="E130" s="92">
        <v>13357</v>
      </c>
      <c r="F130" s="91" t="s">
        <v>416</v>
      </c>
      <c r="G130" s="97">
        <v>31</v>
      </c>
      <c r="H130" s="126" t="s">
        <v>467</v>
      </c>
    </row>
    <row r="131" spans="1:8" ht="15.75" customHeight="1" x14ac:dyDescent="0.2">
      <c r="A131" s="91" t="s">
        <v>30</v>
      </c>
      <c r="B131" s="91" t="s">
        <v>67</v>
      </c>
      <c r="C131" s="91" t="s">
        <v>413</v>
      </c>
      <c r="D131" s="91" t="s">
        <v>414</v>
      </c>
      <c r="E131" s="92">
        <v>13361</v>
      </c>
      <c r="F131" s="91" t="s">
        <v>416</v>
      </c>
      <c r="G131" s="97">
        <v>31</v>
      </c>
      <c r="H131" s="126" t="s">
        <v>421</v>
      </c>
    </row>
    <row r="132" spans="1:8" ht="15.75" customHeight="1" x14ac:dyDescent="0.2">
      <c r="A132" s="91" t="s">
        <v>30</v>
      </c>
      <c r="B132" s="91" t="s">
        <v>67</v>
      </c>
      <c r="C132" s="91" t="s">
        <v>413</v>
      </c>
      <c r="D132" s="91" t="s">
        <v>414</v>
      </c>
      <c r="E132" s="92">
        <v>13328</v>
      </c>
      <c r="F132" s="91" t="s">
        <v>468</v>
      </c>
      <c r="G132" s="97">
        <v>31</v>
      </c>
      <c r="H132" s="126" t="s">
        <v>423</v>
      </c>
    </row>
    <row r="133" spans="1:8" ht="15.75" customHeight="1" x14ac:dyDescent="0.2">
      <c r="A133" s="91" t="s">
        <v>30</v>
      </c>
      <c r="B133" s="91" t="s">
        <v>67</v>
      </c>
      <c r="C133" s="91" t="s">
        <v>413</v>
      </c>
      <c r="D133" s="91" t="s">
        <v>414</v>
      </c>
      <c r="E133" s="92">
        <v>13330</v>
      </c>
      <c r="F133" s="91" t="s">
        <v>469</v>
      </c>
      <c r="G133" s="97">
        <v>31</v>
      </c>
      <c r="H133" s="126" t="s">
        <v>348</v>
      </c>
    </row>
    <row r="134" spans="1:8" ht="15.75" customHeight="1" x14ac:dyDescent="0.2">
      <c r="A134" s="91" t="s">
        <v>30</v>
      </c>
      <c r="B134" s="91" t="s">
        <v>67</v>
      </c>
      <c r="C134" s="91" t="s">
        <v>413</v>
      </c>
      <c r="D134" s="91" t="s">
        <v>414</v>
      </c>
      <c r="E134" s="92" t="s">
        <v>470</v>
      </c>
      <c r="F134" s="91" t="s">
        <v>381</v>
      </c>
      <c r="G134" s="97">
        <v>27</v>
      </c>
      <c r="H134" s="126" t="s">
        <v>347</v>
      </c>
    </row>
    <row r="135" spans="1:8" ht="15.75" customHeight="1" x14ac:dyDescent="0.2">
      <c r="A135" s="91" t="s">
        <v>30</v>
      </c>
      <c r="B135" s="91" t="s">
        <v>67</v>
      </c>
      <c r="C135" s="91" t="s">
        <v>413</v>
      </c>
      <c r="D135" s="91" t="s">
        <v>414</v>
      </c>
      <c r="E135" s="92">
        <v>13343</v>
      </c>
      <c r="F135" s="91" t="s">
        <v>381</v>
      </c>
      <c r="G135" s="97">
        <v>28</v>
      </c>
      <c r="H135" s="126" t="s">
        <v>104</v>
      </c>
    </row>
    <row r="136" spans="1:8" ht="15.75" customHeight="1" x14ac:dyDescent="0.2">
      <c r="A136" s="91" t="s">
        <v>30</v>
      </c>
      <c r="B136" s="91" t="s">
        <v>67</v>
      </c>
      <c r="C136" s="91" t="s">
        <v>413</v>
      </c>
      <c r="D136" s="91" t="s">
        <v>414</v>
      </c>
      <c r="E136" s="92">
        <v>13333</v>
      </c>
      <c r="F136" s="91" t="s">
        <v>420</v>
      </c>
      <c r="G136" s="97">
        <v>32</v>
      </c>
      <c r="H136" s="126" t="s">
        <v>348</v>
      </c>
    </row>
    <row r="137" spans="1:8" ht="15.75" customHeight="1" x14ac:dyDescent="0.2">
      <c r="A137" s="91" t="s">
        <v>30</v>
      </c>
      <c r="B137" s="91" t="s">
        <v>67</v>
      </c>
      <c r="C137" s="91" t="s">
        <v>413</v>
      </c>
      <c r="D137" s="91" t="s">
        <v>414</v>
      </c>
      <c r="E137" s="92">
        <v>13366</v>
      </c>
      <c r="F137" s="91" t="s">
        <v>471</v>
      </c>
      <c r="G137" s="97">
        <v>28</v>
      </c>
      <c r="H137" s="126" t="s">
        <v>421</v>
      </c>
    </row>
    <row r="138" spans="1:8" ht="15.75" customHeight="1" x14ac:dyDescent="0.2">
      <c r="A138" s="91" t="s">
        <v>30</v>
      </c>
      <c r="B138" s="91" t="s">
        <v>67</v>
      </c>
      <c r="C138" s="91" t="s">
        <v>413</v>
      </c>
      <c r="D138" s="91" t="s">
        <v>414</v>
      </c>
      <c r="E138" s="92">
        <v>13368</v>
      </c>
      <c r="F138" s="91" t="s">
        <v>471</v>
      </c>
      <c r="G138" s="97">
        <v>30</v>
      </c>
      <c r="H138" s="126" t="s">
        <v>421</v>
      </c>
    </row>
    <row r="139" spans="1:8" ht="15.75" customHeight="1" x14ac:dyDescent="0.2">
      <c r="A139" s="91" t="s">
        <v>30</v>
      </c>
      <c r="B139" s="91" t="s">
        <v>67</v>
      </c>
      <c r="C139" s="91" t="s">
        <v>413</v>
      </c>
      <c r="D139" s="91" t="s">
        <v>414</v>
      </c>
      <c r="E139" s="92">
        <v>13362</v>
      </c>
      <c r="F139" s="91" t="s">
        <v>471</v>
      </c>
      <c r="G139" s="97">
        <v>31</v>
      </c>
      <c r="H139" s="126" t="s">
        <v>347</v>
      </c>
    </row>
    <row r="140" spans="1:8" ht="15.75" customHeight="1" x14ac:dyDescent="0.2">
      <c r="A140" s="91" t="s">
        <v>30</v>
      </c>
      <c r="B140" s="91" t="s">
        <v>67</v>
      </c>
      <c r="C140" s="91" t="s">
        <v>413</v>
      </c>
      <c r="D140" s="91" t="s">
        <v>414</v>
      </c>
      <c r="E140" s="92">
        <v>13370</v>
      </c>
      <c r="F140" s="91" t="s">
        <v>424</v>
      </c>
      <c r="G140" s="97">
        <v>31</v>
      </c>
      <c r="H140" s="126" t="s">
        <v>421</v>
      </c>
    </row>
    <row r="141" spans="1:8" ht="15.75" customHeight="1" x14ac:dyDescent="0.2">
      <c r="A141" s="91" t="s">
        <v>30</v>
      </c>
      <c r="B141" s="91" t="s">
        <v>67</v>
      </c>
      <c r="C141" s="91" t="s">
        <v>413</v>
      </c>
      <c r="D141" s="91" t="s">
        <v>414</v>
      </c>
      <c r="E141" s="92">
        <v>13369</v>
      </c>
      <c r="F141" s="91" t="s">
        <v>472</v>
      </c>
      <c r="G141" s="97">
        <v>31</v>
      </c>
      <c r="H141" s="126" t="s">
        <v>348</v>
      </c>
    </row>
    <row r="142" spans="1:8" ht="15.75" customHeight="1" x14ac:dyDescent="0.2">
      <c r="A142" s="91" t="s">
        <v>30</v>
      </c>
      <c r="B142" s="91" t="s">
        <v>67</v>
      </c>
      <c r="C142" s="91" t="s">
        <v>413</v>
      </c>
      <c r="D142" s="91" t="s">
        <v>414</v>
      </c>
      <c r="E142" s="92">
        <v>13365</v>
      </c>
      <c r="F142" s="91" t="s">
        <v>472</v>
      </c>
      <c r="G142" s="97">
        <v>31</v>
      </c>
      <c r="H142" s="126" t="s">
        <v>342</v>
      </c>
    </row>
    <row r="143" spans="1:8" ht="15.75" customHeight="1" x14ac:dyDescent="0.2">
      <c r="A143" s="91" t="s">
        <v>30</v>
      </c>
      <c r="B143" s="91" t="s">
        <v>67</v>
      </c>
      <c r="C143" s="91" t="s">
        <v>473</v>
      </c>
      <c r="D143" s="91" t="s">
        <v>474</v>
      </c>
      <c r="E143" s="92">
        <v>12970</v>
      </c>
      <c r="F143" s="91" t="s">
        <v>301</v>
      </c>
      <c r="G143" s="97">
        <v>31</v>
      </c>
      <c r="H143" s="129" t="s">
        <v>114</v>
      </c>
    </row>
    <row r="144" spans="1:8" ht="15.75" customHeight="1" x14ac:dyDescent="0.2">
      <c r="A144" s="91" t="s">
        <v>30</v>
      </c>
      <c r="B144" s="91" t="s">
        <v>67</v>
      </c>
      <c r="C144" s="91" t="s">
        <v>473</v>
      </c>
      <c r="D144" s="91" t="s">
        <v>474</v>
      </c>
      <c r="E144" s="92">
        <v>12975</v>
      </c>
      <c r="F144" s="91" t="s">
        <v>301</v>
      </c>
      <c r="G144" s="97">
        <v>31</v>
      </c>
      <c r="H144" s="129" t="s">
        <v>114</v>
      </c>
    </row>
    <row r="145" spans="1:8" ht="15.75" customHeight="1" x14ac:dyDescent="0.2">
      <c r="A145" s="91" t="s">
        <v>30</v>
      </c>
      <c r="B145" s="91" t="s">
        <v>67</v>
      </c>
      <c r="C145" s="91" t="s">
        <v>473</v>
      </c>
      <c r="D145" s="91" t="s">
        <v>474</v>
      </c>
      <c r="E145" s="92">
        <v>12974</v>
      </c>
      <c r="F145" s="91" t="s">
        <v>476</v>
      </c>
      <c r="G145" s="97">
        <v>29</v>
      </c>
      <c r="H145" s="129" t="s">
        <v>125</v>
      </c>
    </row>
    <row r="146" spans="1:8" ht="15.75" customHeight="1" x14ac:dyDescent="0.2">
      <c r="A146" s="91" t="s">
        <v>30</v>
      </c>
      <c r="B146" s="91" t="s">
        <v>67</v>
      </c>
      <c r="C146" s="91" t="s">
        <v>473</v>
      </c>
      <c r="D146" s="91" t="s">
        <v>474</v>
      </c>
      <c r="E146" s="92">
        <v>12971</v>
      </c>
      <c r="F146" s="91" t="s">
        <v>319</v>
      </c>
      <c r="G146" s="97">
        <v>31</v>
      </c>
      <c r="H146" s="129" t="s">
        <v>74</v>
      </c>
    </row>
    <row r="147" spans="1:8" ht="15.75" customHeight="1" x14ac:dyDescent="0.2">
      <c r="A147" s="91" t="s">
        <v>30</v>
      </c>
      <c r="B147" s="91" t="s">
        <v>67</v>
      </c>
      <c r="C147" s="91" t="s">
        <v>473</v>
      </c>
      <c r="D147" s="91" t="s">
        <v>474</v>
      </c>
      <c r="E147" s="92">
        <v>12973</v>
      </c>
      <c r="F147" s="91" t="s">
        <v>319</v>
      </c>
      <c r="G147" s="97">
        <v>31</v>
      </c>
      <c r="H147" s="129" t="s">
        <v>306</v>
      </c>
    </row>
    <row r="148" spans="1:8" ht="15.75" customHeight="1" x14ac:dyDescent="0.2">
      <c r="A148" s="91" t="s">
        <v>30</v>
      </c>
      <c r="B148" s="91" t="s">
        <v>67</v>
      </c>
      <c r="C148" s="91" t="s">
        <v>473</v>
      </c>
      <c r="D148" s="91" t="s">
        <v>474</v>
      </c>
      <c r="E148" s="92">
        <v>12977</v>
      </c>
      <c r="F148" s="91" t="s">
        <v>477</v>
      </c>
      <c r="G148" s="97">
        <v>29</v>
      </c>
      <c r="H148" s="129" t="s">
        <v>71</v>
      </c>
    </row>
    <row r="149" spans="1:8" ht="15.75" customHeight="1" x14ac:dyDescent="0.2">
      <c r="A149" s="91" t="s">
        <v>30</v>
      </c>
      <c r="B149" s="91" t="s">
        <v>67</v>
      </c>
      <c r="C149" s="91" t="s">
        <v>473</v>
      </c>
      <c r="D149" s="91" t="s">
        <v>474</v>
      </c>
      <c r="E149" s="92">
        <v>12959</v>
      </c>
      <c r="F149" s="91" t="s">
        <v>478</v>
      </c>
      <c r="G149" s="97">
        <v>31</v>
      </c>
      <c r="H149" s="129" t="s">
        <v>306</v>
      </c>
    </row>
    <row r="150" spans="1:8" ht="15.75" customHeight="1" x14ac:dyDescent="0.2">
      <c r="A150" s="91" t="s">
        <v>30</v>
      </c>
      <c r="B150" s="91" t="s">
        <v>67</v>
      </c>
      <c r="C150" s="91" t="s">
        <v>473</v>
      </c>
      <c r="D150" s="91" t="s">
        <v>474</v>
      </c>
      <c r="E150" s="92">
        <v>12968</v>
      </c>
      <c r="F150" s="91" t="s">
        <v>478</v>
      </c>
      <c r="G150" s="97">
        <v>26</v>
      </c>
      <c r="H150" s="129" t="s">
        <v>104</v>
      </c>
    </row>
    <row r="151" spans="1:8" ht="15.75" customHeight="1" x14ac:dyDescent="0.2">
      <c r="A151" s="91" t="s">
        <v>30</v>
      </c>
      <c r="B151" s="91" t="s">
        <v>67</v>
      </c>
      <c r="C151" s="91" t="s">
        <v>473</v>
      </c>
      <c r="D151" s="91" t="s">
        <v>474</v>
      </c>
      <c r="E151" s="92">
        <v>12969</v>
      </c>
      <c r="F151" s="91" t="s">
        <v>330</v>
      </c>
      <c r="G151" s="97">
        <v>26</v>
      </c>
      <c r="H151" s="129" t="s">
        <v>74</v>
      </c>
    </row>
    <row r="152" spans="1:8" ht="15.75" customHeight="1" x14ac:dyDescent="0.2">
      <c r="A152" s="91" t="s">
        <v>30</v>
      </c>
      <c r="B152" s="91" t="s">
        <v>67</v>
      </c>
      <c r="C152" s="91" t="s">
        <v>473</v>
      </c>
      <c r="D152" s="91" t="s">
        <v>474</v>
      </c>
      <c r="E152" s="92">
        <v>12979</v>
      </c>
      <c r="F152" s="91" t="s">
        <v>479</v>
      </c>
      <c r="G152" s="97">
        <v>29</v>
      </c>
      <c r="H152" s="129" t="s">
        <v>382</v>
      </c>
    </row>
    <row r="153" spans="1:8" ht="15.75" customHeight="1" x14ac:dyDescent="0.2">
      <c r="A153" s="91" t="s">
        <v>30</v>
      </c>
      <c r="B153" s="91" t="s">
        <v>67</v>
      </c>
      <c r="C153" s="91" t="s">
        <v>473</v>
      </c>
      <c r="D153" s="91" t="s">
        <v>474</v>
      </c>
      <c r="E153" s="92">
        <v>12981</v>
      </c>
      <c r="F153" s="91" t="s">
        <v>479</v>
      </c>
      <c r="G153" s="97">
        <v>19</v>
      </c>
      <c r="H153" s="129" t="s">
        <v>74</v>
      </c>
    </row>
    <row r="154" spans="1:8" ht="15.75" customHeight="1" x14ac:dyDescent="0.2">
      <c r="A154" s="91" t="s">
        <v>54</v>
      </c>
      <c r="B154" s="98" t="s">
        <v>67</v>
      </c>
      <c r="C154" s="98" t="s">
        <v>473</v>
      </c>
      <c r="D154" s="98" t="s">
        <v>474</v>
      </c>
      <c r="E154" s="99">
        <v>20297</v>
      </c>
      <c r="F154" s="98" t="s">
        <v>479</v>
      </c>
      <c r="G154" s="100">
        <v>31</v>
      </c>
      <c r="H154" s="127" t="s">
        <v>326</v>
      </c>
    </row>
    <row r="155" spans="1:8" ht="15.75" customHeight="1" x14ac:dyDescent="0.2">
      <c r="A155" s="91" t="s">
        <v>54</v>
      </c>
      <c r="B155" s="98" t="s">
        <v>67</v>
      </c>
      <c r="C155" s="98" t="s">
        <v>473</v>
      </c>
      <c r="D155" s="98" t="s">
        <v>474</v>
      </c>
      <c r="E155" s="99">
        <v>20298</v>
      </c>
      <c r="F155" s="98" t="s">
        <v>479</v>
      </c>
      <c r="G155" s="100">
        <v>26</v>
      </c>
      <c r="H155" s="127" t="s">
        <v>104</v>
      </c>
    </row>
    <row r="156" spans="1:8" ht="15.75" customHeight="1" x14ac:dyDescent="0.2">
      <c r="A156" s="91" t="s">
        <v>54</v>
      </c>
      <c r="B156" s="98" t="s">
        <v>67</v>
      </c>
      <c r="C156" s="98" t="s">
        <v>473</v>
      </c>
      <c r="D156" s="98" t="s">
        <v>474</v>
      </c>
      <c r="E156" s="99">
        <v>20299</v>
      </c>
      <c r="F156" s="98" t="s">
        <v>330</v>
      </c>
      <c r="G156" s="100">
        <v>32</v>
      </c>
      <c r="H156" s="127" t="s">
        <v>314</v>
      </c>
    </row>
    <row r="157" spans="1:8" ht="15.75" customHeight="1" x14ac:dyDescent="0.2">
      <c r="A157" s="91" t="s">
        <v>30</v>
      </c>
      <c r="B157" s="91" t="s">
        <v>67</v>
      </c>
      <c r="C157" s="91" t="s">
        <v>413</v>
      </c>
      <c r="D157" s="91" t="s">
        <v>414</v>
      </c>
      <c r="E157" s="92">
        <v>13372</v>
      </c>
      <c r="F157" s="91" t="s">
        <v>466</v>
      </c>
      <c r="G157" s="97">
        <v>31</v>
      </c>
      <c r="H157" s="126" t="s">
        <v>75</v>
      </c>
    </row>
    <row r="158" spans="1:8" ht="15.75" customHeight="1" x14ac:dyDescent="0.2">
      <c r="A158" s="91" t="s">
        <v>30</v>
      </c>
      <c r="B158" s="91" t="s">
        <v>67</v>
      </c>
      <c r="C158" s="91" t="s">
        <v>413</v>
      </c>
      <c r="D158" s="91" t="s">
        <v>414</v>
      </c>
      <c r="E158" s="92">
        <v>13462</v>
      </c>
      <c r="F158" s="91" t="s">
        <v>416</v>
      </c>
      <c r="G158" s="97">
        <v>31</v>
      </c>
      <c r="H158" s="126" t="s">
        <v>348</v>
      </c>
    </row>
    <row r="159" spans="1:8" ht="15.75" customHeight="1" x14ac:dyDescent="0.2">
      <c r="A159" s="91" t="s">
        <v>30</v>
      </c>
      <c r="B159" s="91" t="s">
        <v>67</v>
      </c>
      <c r="C159" s="91" t="s">
        <v>413</v>
      </c>
      <c r="D159" s="91" t="s">
        <v>414</v>
      </c>
      <c r="E159" s="92">
        <v>13540</v>
      </c>
      <c r="F159" s="91" t="s">
        <v>416</v>
      </c>
      <c r="G159" s="97">
        <v>31</v>
      </c>
      <c r="H159" s="126" t="s">
        <v>348</v>
      </c>
    </row>
    <row r="160" spans="1:8" ht="15.75" customHeight="1" x14ac:dyDescent="0.2">
      <c r="A160" s="91" t="s">
        <v>30</v>
      </c>
      <c r="B160" s="91" t="s">
        <v>67</v>
      </c>
      <c r="C160" s="91" t="s">
        <v>413</v>
      </c>
      <c r="D160" s="91" t="s">
        <v>414</v>
      </c>
      <c r="E160" s="92">
        <v>13460</v>
      </c>
      <c r="F160" s="91" t="s">
        <v>468</v>
      </c>
      <c r="G160" s="97">
        <v>30</v>
      </c>
      <c r="H160" s="126" t="s">
        <v>348</v>
      </c>
    </row>
    <row r="161" spans="1:8" ht="15.75" customHeight="1" x14ac:dyDescent="0.2">
      <c r="A161" s="91" t="s">
        <v>30</v>
      </c>
      <c r="B161" s="91" t="s">
        <v>67</v>
      </c>
      <c r="C161" s="91" t="s">
        <v>413</v>
      </c>
      <c r="D161" s="91" t="s">
        <v>414</v>
      </c>
      <c r="E161" s="92">
        <v>13373</v>
      </c>
      <c r="F161" s="91" t="s">
        <v>471</v>
      </c>
      <c r="G161" s="97">
        <v>31</v>
      </c>
      <c r="H161" s="126" t="s">
        <v>101</v>
      </c>
    </row>
    <row r="162" spans="1:8" ht="15.75" customHeight="1" x14ac:dyDescent="0.2">
      <c r="A162" s="91" t="s">
        <v>30</v>
      </c>
      <c r="B162" s="91" t="s">
        <v>67</v>
      </c>
      <c r="C162" s="91" t="s">
        <v>413</v>
      </c>
      <c r="D162" s="91" t="s">
        <v>414</v>
      </c>
      <c r="E162" s="92">
        <v>13374</v>
      </c>
      <c r="F162" s="91" t="s">
        <v>471</v>
      </c>
      <c r="G162" s="97">
        <v>31</v>
      </c>
      <c r="H162" s="126" t="s">
        <v>423</v>
      </c>
    </row>
    <row r="163" spans="1:8" ht="15.75" customHeight="1" x14ac:dyDescent="0.2">
      <c r="A163" s="91" t="s">
        <v>30</v>
      </c>
      <c r="B163" s="91" t="s">
        <v>67</v>
      </c>
      <c r="C163" s="91" t="s">
        <v>413</v>
      </c>
      <c r="D163" s="91" t="s">
        <v>414</v>
      </c>
      <c r="E163" s="92">
        <v>13541</v>
      </c>
      <c r="F163" s="91" t="s">
        <v>424</v>
      </c>
      <c r="G163" s="97">
        <v>31</v>
      </c>
      <c r="H163" s="126" t="s">
        <v>104</v>
      </c>
    </row>
    <row r="164" spans="1:8" ht="15.75" customHeight="1" x14ac:dyDescent="0.2">
      <c r="A164" s="91" t="s">
        <v>30</v>
      </c>
      <c r="B164" s="91" t="s">
        <v>67</v>
      </c>
      <c r="C164" s="91" t="s">
        <v>473</v>
      </c>
      <c r="D164" s="91" t="s">
        <v>474</v>
      </c>
      <c r="E164" s="92">
        <v>13009</v>
      </c>
      <c r="F164" s="91" t="s">
        <v>476</v>
      </c>
      <c r="G164" s="97">
        <v>31</v>
      </c>
      <c r="H164" s="129" t="s">
        <v>101</v>
      </c>
    </row>
    <row r="165" spans="1:8" ht="15.75" customHeight="1" x14ac:dyDescent="0.2">
      <c r="A165" s="91" t="s">
        <v>30</v>
      </c>
      <c r="B165" s="91" t="s">
        <v>67</v>
      </c>
      <c r="C165" s="91" t="s">
        <v>473</v>
      </c>
      <c r="D165" s="91" t="s">
        <v>474</v>
      </c>
      <c r="E165" s="92">
        <v>12990</v>
      </c>
      <c r="F165" s="91" t="s">
        <v>344</v>
      </c>
      <c r="G165" s="97">
        <v>30</v>
      </c>
      <c r="H165" s="129" t="s">
        <v>125</v>
      </c>
    </row>
    <row r="166" spans="1:8" ht="15.75" customHeight="1" x14ac:dyDescent="0.2">
      <c r="A166" s="91" t="s">
        <v>30</v>
      </c>
      <c r="B166" s="91" t="s">
        <v>67</v>
      </c>
      <c r="C166" s="91" t="s">
        <v>473</v>
      </c>
      <c r="D166" s="91" t="s">
        <v>474</v>
      </c>
      <c r="E166" s="92">
        <v>13014</v>
      </c>
      <c r="F166" s="91" t="s">
        <v>411</v>
      </c>
      <c r="G166" s="97">
        <v>21</v>
      </c>
      <c r="H166" s="129" t="s">
        <v>306</v>
      </c>
    </row>
    <row r="167" spans="1:8" ht="15.75" customHeight="1" x14ac:dyDescent="0.2">
      <c r="A167" s="91" t="s">
        <v>30</v>
      </c>
      <c r="B167" s="91" t="s">
        <v>67</v>
      </c>
      <c r="C167" s="91" t="s">
        <v>473</v>
      </c>
      <c r="D167" s="91" t="s">
        <v>474</v>
      </c>
      <c r="E167" s="92">
        <v>12996</v>
      </c>
      <c r="F167" s="91" t="s">
        <v>480</v>
      </c>
      <c r="G167" s="97">
        <v>25</v>
      </c>
      <c r="H167" s="129" t="s">
        <v>104</v>
      </c>
    </row>
    <row r="168" spans="1:8" ht="15.75" customHeight="1" x14ac:dyDescent="0.2">
      <c r="A168" s="91" t="s">
        <v>30</v>
      </c>
      <c r="B168" s="91" t="s">
        <v>67</v>
      </c>
      <c r="C168" s="91" t="s">
        <v>473</v>
      </c>
      <c r="D168" s="91" t="s">
        <v>474</v>
      </c>
      <c r="E168" s="92">
        <v>14519</v>
      </c>
      <c r="F168" s="91" t="s">
        <v>481</v>
      </c>
      <c r="G168" s="97">
        <v>12</v>
      </c>
      <c r="H168" s="129" t="s">
        <v>110</v>
      </c>
    </row>
    <row r="169" spans="1:8" ht="15.75" customHeight="1" x14ac:dyDescent="0.2">
      <c r="A169" s="91" t="s">
        <v>30</v>
      </c>
      <c r="B169" s="91" t="s">
        <v>67</v>
      </c>
      <c r="C169" s="91" t="s">
        <v>473</v>
      </c>
      <c r="D169" s="91" t="s">
        <v>474</v>
      </c>
      <c r="E169" s="92">
        <v>13018</v>
      </c>
      <c r="F169" s="91" t="s">
        <v>330</v>
      </c>
      <c r="G169" s="97">
        <v>31</v>
      </c>
      <c r="H169" s="129" t="s">
        <v>125</v>
      </c>
    </row>
    <row r="170" spans="1:8" ht="15.75" customHeight="1" x14ac:dyDescent="0.2">
      <c r="A170" s="91" t="s">
        <v>30</v>
      </c>
      <c r="B170" s="91" t="s">
        <v>67</v>
      </c>
      <c r="C170" s="91" t="s">
        <v>473</v>
      </c>
      <c r="D170" s="91" t="s">
        <v>474</v>
      </c>
      <c r="E170" s="92">
        <v>13001</v>
      </c>
      <c r="F170" s="91" t="s">
        <v>482</v>
      </c>
      <c r="G170" s="97">
        <v>31</v>
      </c>
      <c r="H170" s="129" t="s">
        <v>326</v>
      </c>
    </row>
    <row r="171" spans="1:8" ht="15.75" customHeight="1" x14ac:dyDescent="0.2">
      <c r="A171" s="91" t="s">
        <v>30</v>
      </c>
      <c r="B171" s="91" t="s">
        <v>67</v>
      </c>
      <c r="C171" s="91" t="s">
        <v>473</v>
      </c>
      <c r="D171" s="91" t="s">
        <v>474</v>
      </c>
      <c r="E171" s="92">
        <v>13004</v>
      </c>
      <c r="F171" s="91" t="s">
        <v>482</v>
      </c>
      <c r="G171" s="97">
        <v>30</v>
      </c>
      <c r="H171" s="129" t="s">
        <v>71</v>
      </c>
    </row>
    <row r="172" spans="1:8" ht="15.75" customHeight="1" x14ac:dyDescent="0.2">
      <c r="A172" s="91" t="s">
        <v>30</v>
      </c>
      <c r="B172" s="91" t="s">
        <v>67</v>
      </c>
      <c r="C172" s="91" t="s">
        <v>473</v>
      </c>
      <c r="D172" s="91" t="s">
        <v>474</v>
      </c>
      <c r="E172" s="92">
        <v>12992</v>
      </c>
      <c r="F172" s="91" t="s">
        <v>479</v>
      </c>
      <c r="G172" s="97">
        <v>31</v>
      </c>
      <c r="H172" s="129" t="s">
        <v>125</v>
      </c>
    </row>
    <row r="173" spans="1:8" ht="15.75" customHeight="1" x14ac:dyDescent="0.2">
      <c r="A173" s="91" t="s">
        <v>30</v>
      </c>
      <c r="B173" s="91" t="s">
        <v>67</v>
      </c>
      <c r="C173" s="91" t="s">
        <v>473</v>
      </c>
      <c r="D173" s="91" t="s">
        <v>474</v>
      </c>
      <c r="E173" s="92">
        <v>12993</v>
      </c>
      <c r="F173" s="91" t="s">
        <v>483</v>
      </c>
      <c r="G173" s="97">
        <v>15</v>
      </c>
      <c r="H173" s="129" t="s">
        <v>326</v>
      </c>
    </row>
    <row r="174" spans="1:8" ht="15.75" customHeight="1" x14ac:dyDescent="0.2">
      <c r="A174" s="91" t="s">
        <v>30</v>
      </c>
      <c r="B174" s="91" t="s">
        <v>67</v>
      </c>
      <c r="C174" s="91" t="s">
        <v>473</v>
      </c>
      <c r="D174" s="91" t="s">
        <v>474</v>
      </c>
      <c r="E174" s="92">
        <v>12997</v>
      </c>
      <c r="F174" s="91" t="s">
        <v>483</v>
      </c>
      <c r="G174" s="97">
        <v>31</v>
      </c>
      <c r="H174" s="129" t="s">
        <v>326</v>
      </c>
    </row>
    <row r="175" spans="1:8" ht="15.75" customHeight="1" x14ac:dyDescent="0.2">
      <c r="A175" s="91" t="s">
        <v>30</v>
      </c>
      <c r="B175" s="91" t="s">
        <v>67</v>
      </c>
      <c r="C175" s="91" t="s">
        <v>473</v>
      </c>
      <c r="D175" s="91" t="s">
        <v>474</v>
      </c>
      <c r="E175" s="92">
        <v>12999</v>
      </c>
      <c r="F175" s="91" t="s">
        <v>483</v>
      </c>
      <c r="G175" s="97">
        <v>18</v>
      </c>
      <c r="H175" s="129" t="s">
        <v>342</v>
      </c>
    </row>
    <row r="176" spans="1:8" ht="15.75" customHeight="1" x14ac:dyDescent="0.2">
      <c r="A176" s="91" t="s">
        <v>30</v>
      </c>
      <c r="B176" s="91" t="s">
        <v>67</v>
      </c>
      <c r="C176" s="91" t="s">
        <v>473</v>
      </c>
      <c r="D176" s="91" t="s">
        <v>474</v>
      </c>
      <c r="E176" s="92">
        <v>14927</v>
      </c>
      <c r="F176" s="91" t="s">
        <v>484</v>
      </c>
      <c r="G176" s="97">
        <v>31</v>
      </c>
      <c r="H176" s="129" t="s">
        <v>314</v>
      </c>
    </row>
    <row r="177" spans="1:8" ht="15.75" customHeight="1" x14ac:dyDescent="0.2">
      <c r="A177" s="91" t="s">
        <v>30</v>
      </c>
      <c r="B177" s="91" t="s">
        <v>67</v>
      </c>
      <c r="C177" s="91" t="s">
        <v>473</v>
      </c>
      <c r="D177" s="91" t="s">
        <v>474</v>
      </c>
      <c r="E177" s="92">
        <v>13019</v>
      </c>
      <c r="F177" s="91" t="s">
        <v>485</v>
      </c>
      <c r="G177" s="97">
        <v>29</v>
      </c>
      <c r="H177" s="129" t="s">
        <v>110</v>
      </c>
    </row>
    <row r="178" spans="1:8" ht="15.75" customHeight="1" x14ac:dyDescent="0.2">
      <c r="A178" s="98" t="s">
        <v>54</v>
      </c>
      <c r="B178" s="98" t="s">
        <v>67</v>
      </c>
      <c r="C178" s="98" t="s">
        <v>473</v>
      </c>
      <c r="D178" s="98" t="s">
        <v>474</v>
      </c>
      <c r="E178" s="99">
        <v>20294</v>
      </c>
      <c r="F178" s="98" t="s">
        <v>472</v>
      </c>
      <c r="G178" s="100">
        <v>13</v>
      </c>
      <c r="H178" s="127" t="s">
        <v>71</v>
      </c>
    </row>
    <row r="179" spans="1:8" ht="15.75" customHeight="1" x14ac:dyDescent="0.2">
      <c r="A179" s="98" t="s">
        <v>54</v>
      </c>
      <c r="B179" s="98" t="s">
        <v>67</v>
      </c>
      <c r="C179" s="98" t="s">
        <v>473</v>
      </c>
      <c r="D179" s="98" t="s">
        <v>474</v>
      </c>
      <c r="E179" s="99">
        <v>20295</v>
      </c>
      <c r="F179" s="98" t="s">
        <v>485</v>
      </c>
      <c r="G179" s="100">
        <v>19</v>
      </c>
      <c r="H179" s="127" t="s">
        <v>75</v>
      </c>
    </row>
    <row r="180" spans="1:8" ht="15.75" customHeight="1" x14ac:dyDescent="0.2">
      <c r="A180" s="98" t="s">
        <v>54</v>
      </c>
      <c r="B180" s="98" t="s">
        <v>67</v>
      </c>
      <c r="C180" s="98" t="s">
        <v>473</v>
      </c>
      <c r="D180" s="98" t="s">
        <v>474</v>
      </c>
      <c r="E180" s="99">
        <v>20296</v>
      </c>
      <c r="F180" s="98" t="s">
        <v>472</v>
      </c>
      <c r="G180" s="100">
        <v>30</v>
      </c>
      <c r="H180" s="127" t="s">
        <v>423</v>
      </c>
    </row>
    <row r="181" spans="1:8" ht="15.75" customHeight="1" x14ac:dyDescent="0.2">
      <c r="A181" s="98" t="s">
        <v>54</v>
      </c>
      <c r="B181" s="98" t="s">
        <v>67</v>
      </c>
      <c r="C181" s="98" t="s">
        <v>473</v>
      </c>
      <c r="D181" s="98" t="s">
        <v>474</v>
      </c>
      <c r="E181" s="99">
        <v>20292</v>
      </c>
      <c r="F181" s="98" t="s">
        <v>480</v>
      </c>
      <c r="G181" s="100">
        <v>22</v>
      </c>
      <c r="H181" s="127" t="s">
        <v>72</v>
      </c>
    </row>
    <row r="182" spans="1:8" ht="15.75" customHeight="1" x14ac:dyDescent="0.2">
      <c r="A182" s="91" t="s">
        <v>30</v>
      </c>
      <c r="B182" s="91" t="s">
        <v>67</v>
      </c>
      <c r="C182" s="91" t="s">
        <v>96</v>
      </c>
      <c r="D182" s="91" t="s">
        <v>486</v>
      </c>
      <c r="E182" s="92">
        <v>13915</v>
      </c>
      <c r="F182" s="91" t="s">
        <v>487</v>
      </c>
      <c r="G182" s="97">
        <v>27</v>
      </c>
      <c r="H182" s="126" t="s">
        <v>114</v>
      </c>
    </row>
    <row r="183" spans="1:8" ht="15.75" customHeight="1" x14ac:dyDescent="0.2">
      <c r="A183" s="91" t="s">
        <v>30</v>
      </c>
      <c r="B183" s="91" t="s">
        <v>67</v>
      </c>
      <c r="C183" s="91" t="s">
        <v>96</v>
      </c>
      <c r="D183" s="91" t="s">
        <v>488</v>
      </c>
      <c r="E183" s="92">
        <v>13898</v>
      </c>
      <c r="F183" s="91" t="s">
        <v>465</v>
      </c>
      <c r="G183" s="97">
        <v>31</v>
      </c>
      <c r="H183" s="126" t="s">
        <v>114</v>
      </c>
    </row>
    <row r="184" spans="1:8" ht="15.75" customHeight="1" x14ac:dyDescent="0.2">
      <c r="A184" s="91" t="s">
        <v>30</v>
      </c>
      <c r="B184" s="91" t="s">
        <v>67</v>
      </c>
      <c r="C184" s="91" t="s">
        <v>96</v>
      </c>
      <c r="D184" s="91" t="s">
        <v>489</v>
      </c>
      <c r="E184" s="92">
        <v>13896</v>
      </c>
      <c r="F184" s="91" t="s">
        <v>490</v>
      </c>
      <c r="G184" s="97">
        <v>28</v>
      </c>
      <c r="H184" s="126" t="s">
        <v>110</v>
      </c>
    </row>
    <row r="185" spans="1:8" ht="15.75" customHeight="1" x14ac:dyDescent="0.2">
      <c r="A185" s="91" t="s">
        <v>30</v>
      </c>
      <c r="B185" s="91" t="s">
        <v>67</v>
      </c>
      <c r="C185" s="91" t="s">
        <v>96</v>
      </c>
      <c r="D185" s="91" t="s">
        <v>491</v>
      </c>
      <c r="E185" s="92">
        <v>13910</v>
      </c>
      <c r="F185" s="91" t="s">
        <v>490</v>
      </c>
      <c r="G185" s="97">
        <v>29</v>
      </c>
      <c r="H185" s="126" t="s">
        <v>114</v>
      </c>
    </row>
    <row r="186" spans="1:8" ht="15.75" customHeight="1" x14ac:dyDescent="0.2">
      <c r="A186" s="91" t="s">
        <v>30</v>
      </c>
      <c r="B186" s="91" t="s">
        <v>67</v>
      </c>
      <c r="C186" s="91" t="s">
        <v>96</v>
      </c>
      <c r="D186" s="91" t="s">
        <v>492</v>
      </c>
      <c r="E186" s="92">
        <v>13899</v>
      </c>
      <c r="F186" s="91" t="s">
        <v>493</v>
      </c>
      <c r="G186" s="97">
        <v>29</v>
      </c>
      <c r="H186" s="126" t="s">
        <v>114</v>
      </c>
    </row>
    <row r="187" spans="1:8" ht="15.75" customHeight="1" x14ac:dyDescent="0.2">
      <c r="A187" s="98" t="s">
        <v>54</v>
      </c>
      <c r="B187" s="98" t="s">
        <v>67</v>
      </c>
      <c r="C187" s="98" t="s">
        <v>96</v>
      </c>
      <c r="D187" s="98" t="s">
        <v>494</v>
      </c>
      <c r="E187" s="99">
        <v>20302</v>
      </c>
      <c r="F187" s="98" t="s">
        <v>495</v>
      </c>
      <c r="G187" s="100">
        <v>8</v>
      </c>
      <c r="H187" s="127" t="s">
        <v>314</v>
      </c>
    </row>
    <row r="188" spans="1:8" ht="15.75" customHeight="1" x14ac:dyDescent="0.2">
      <c r="E188" s="104"/>
      <c r="F188" s="85"/>
    </row>
    <row r="189" spans="1:8" ht="15.75" customHeight="1" x14ac:dyDescent="0.2">
      <c r="A189" s="105"/>
      <c r="E189" s="104"/>
      <c r="F189" s="85"/>
    </row>
    <row r="190" spans="1:8" ht="5.0999999999999996" customHeight="1" x14ac:dyDescent="0.2">
      <c r="E190" s="106"/>
    </row>
    <row r="191" spans="1:8" ht="23.1" customHeight="1" x14ac:dyDescent="0.2"/>
    <row r="192" spans="1:8" ht="17.100000000000001" customHeight="1" x14ac:dyDescent="0.2">
      <c r="B192" s="114" t="s">
        <v>500</v>
      </c>
      <c r="C192" s="114" t="s">
        <v>132</v>
      </c>
      <c r="D192" s="114" t="s">
        <v>137</v>
      </c>
      <c r="E192" s="114" t="s">
        <v>138</v>
      </c>
      <c r="F192" s="114" t="s">
        <v>139</v>
      </c>
      <c r="G192" s="114" t="s">
        <v>140</v>
      </c>
    </row>
    <row r="193" spans="2:7" ht="17.100000000000001" customHeight="1" x14ac:dyDescent="0.2">
      <c r="B193" s="115" t="s">
        <v>141</v>
      </c>
      <c r="C193" s="115" t="s">
        <v>174</v>
      </c>
      <c r="D193" s="116" t="s">
        <v>125</v>
      </c>
      <c r="E193" s="116">
        <f>SUM(G5:G22)</f>
        <v>524</v>
      </c>
      <c r="F193" s="115">
        <v>495</v>
      </c>
      <c r="G193" s="115">
        <v>18</v>
      </c>
    </row>
    <row r="194" spans="2:7" ht="17.100000000000001" customHeight="1" x14ac:dyDescent="0.2">
      <c r="B194" s="117" t="s">
        <v>166</v>
      </c>
      <c r="C194" s="117" t="s">
        <v>505</v>
      </c>
      <c r="D194" s="118" t="s">
        <v>104</v>
      </c>
      <c r="E194" s="118">
        <f>SUM(G23:G27)</f>
        <v>177</v>
      </c>
      <c r="F194" s="117">
        <v>165</v>
      </c>
      <c r="G194" s="117">
        <v>5</v>
      </c>
    </row>
    <row r="195" spans="2:7" ht="17.100000000000001" customHeight="1" x14ac:dyDescent="0.2"/>
    <row r="196" spans="2:7" ht="17.100000000000001" customHeight="1" x14ac:dyDescent="0.2"/>
    <row r="197" spans="2:7" ht="17.100000000000001" customHeight="1" x14ac:dyDescent="0.2">
      <c r="B197" s="114" t="s">
        <v>509</v>
      </c>
      <c r="C197" s="114" t="s">
        <v>132</v>
      </c>
      <c r="D197" s="114" t="s">
        <v>137</v>
      </c>
      <c r="E197" s="114" t="s">
        <v>138</v>
      </c>
      <c r="F197" s="114" t="s">
        <v>139</v>
      </c>
      <c r="G197" s="114" t="s">
        <v>140</v>
      </c>
    </row>
    <row r="198" spans="2:7" ht="17.100000000000001" customHeight="1" x14ac:dyDescent="0.2">
      <c r="B198" s="115" t="s">
        <v>141</v>
      </c>
      <c r="C198" s="115" t="s">
        <v>174</v>
      </c>
      <c r="D198" s="116" t="s">
        <v>72</v>
      </c>
      <c r="E198" s="116">
        <f>SUM(G28:G46)</f>
        <v>541</v>
      </c>
      <c r="F198" s="115">
        <v>515</v>
      </c>
      <c r="G198" s="115">
        <v>19</v>
      </c>
    </row>
    <row r="199" spans="2:7" ht="17.100000000000001" customHeight="1" x14ac:dyDescent="0.2">
      <c r="B199" s="117" t="s">
        <v>166</v>
      </c>
      <c r="C199" s="117" t="s">
        <v>475</v>
      </c>
      <c r="D199" s="118" t="s">
        <v>71</v>
      </c>
      <c r="E199" s="118">
        <f>SUM(G47:G52)</f>
        <v>194</v>
      </c>
      <c r="F199" s="117">
        <v>191</v>
      </c>
      <c r="G199" s="117">
        <v>6</v>
      </c>
    </row>
    <row r="200" spans="2:7" ht="17.100000000000001" customHeight="1" x14ac:dyDescent="0.2"/>
    <row r="201" spans="2:7" ht="17.100000000000001" customHeight="1" x14ac:dyDescent="0.2"/>
    <row r="202" spans="2:7" ht="17.100000000000001" customHeight="1" x14ac:dyDescent="0.2">
      <c r="B202" s="114" t="s">
        <v>86</v>
      </c>
      <c r="C202" s="114" t="s">
        <v>132</v>
      </c>
      <c r="D202" s="114" t="s">
        <v>137</v>
      </c>
      <c r="E202" s="114" t="s">
        <v>138</v>
      </c>
      <c r="F202" s="114" t="s">
        <v>139</v>
      </c>
      <c r="G202" s="114" t="s">
        <v>140</v>
      </c>
    </row>
    <row r="203" spans="2:7" ht="17.100000000000001" customHeight="1" x14ac:dyDescent="0.2">
      <c r="B203" s="115" t="s">
        <v>141</v>
      </c>
      <c r="C203" s="115" t="s">
        <v>511</v>
      </c>
      <c r="D203" s="116" t="s">
        <v>382</v>
      </c>
      <c r="E203" s="116">
        <f>SUM(G53:G69)</f>
        <v>490</v>
      </c>
      <c r="F203" s="115">
        <v>468</v>
      </c>
      <c r="G203" s="115">
        <v>17</v>
      </c>
    </row>
    <row r="204" spans="2:7" ht="17.100000000000001" customHeight="1" x14ac:dyDescent="0.2">
      <c r="B204" s="117" t="s">
        <v>166</v>
      </c>
      <c r="C204" s="117" t="s">
        <v>513</v>
      </c>
      <c r="D204" s="118" t="s">
        <v>114</v>
      </c>
      <c r="E204" s="118">
        <f>SUM(G70:G74)</f>
        <v>161</v>
      </c>
      <c r="F204" s="117">
        <v>154</v>
      </c>
      <c r="G204" s="117">
        <v>5</v>
      </c>
    </row>
    <row r="205" spans="2:7" ht="17.100000000000001" customHeight="1" x14ac:dyDescent="0.2"/>
    <row r="206" spans="2:7" ht="17.100000000000001" customHeight="1" x14ac:dyDescent="0.2"/>
    <row r="207" spans="2:7" ht="17.100000000000001" customHeight="1" x14ac:dyDescent="0.2">
      <c r="B207" s="119" t="s">
        <v>515</v>
      </c>
      <c r="C207" s="114" t="s">
        <v>132</v>
      </c>
      <c r="D207" s="114" t="s">
        <v>137</v>
      </c>
      <c r="E207" s="114" t="s">
        <v>138</v>
      </c>
      <c r="F207" s="114" t="s">
        <v>139</v>
      </c>
      <c r="G207" s="114" t="s">
        <v>140</v>
      </c>
    </row>
    <row r="208" spans="2:7" ht="17.100000000000001" customHeight="1" x14ac:dyDescent="0.2">
      <c r="B208" s="115" t="s">
        <v>141</v>
      </c>
      <c r="C208" s="115" t="s">
        <v>516</v>
      </c>
      <c r="D208" s="115" t="s">
        <v>125</v>
      </c>
      <c r="E208" s="115">
        <v>537</v>
      </c>
      <c r="F208" s="115">
        <v>525</v>
      </c>
      <c r="G208" s="115">
        <v>18</v>
      </c>
    </row>
    <row r="209" spans="2:7" ht="17.100000000000001" customHeight="1" x14ac:dyDescent="0.2">
      <c r="B209" s="117" t="s">
        <v>166</v>
      </c>
      <c r="C209" s="117" t="s">
        <v>516</v>
      </c>
      <c r="D209" s="117" t="s">
        <v>125</v>
      </c>
      <c r="E209" s="117">
        <v>197</v>
      </c>
      <c r="F209" s="117">
        <v>185</v>
      </c>
      <c r="G209" s="117">
        <v>7</v>
      </c>
    </row>
    <row r="210" spans="2:7" ht="17.100000000000001" customHeight="1" x14ac:dyDescent="0.2"/>
    <row r="211" spans="2:7" ht="17.100000000000001" customHeight="1" x14ac:dyDescent="0.2"/>
    <row r="212" spans="2:7" ht="17.100000000000001" customHeight="1" x14ac:dyDescent="0.2">
      <c r="B212" s="119" t="s">
        <v>517</v>
      </c>
      <c r="C212" s="114" t="s">
        <v>132</v>
      </c>
      <c r="D212" s="114" t="s">
        <v>137</v>
      </c>
      <c r="E212" s="114" t="s">
        <v>138</v>
      </c>
      <c r="F212" s="114" t="s">
        <v>139</v>
      </c>
      <c r="G212" s="114" t="s">
        <v>140</v>
      </c>
    </row>
    <row r="213" spans="2:7" ht="17.100000000000001" customHeight="1" x14ac:dyDescent="0.2">
      <c r="B213" s="115" t="s">
        <v>141</v>
      </c>
      <c r="C213" s="115" t="s">
        <v>518</v>
      </c>
      <c r="D213" s="120">
        <v>43318</v>
      </c>
      <c r="E213" s="115">
        <v>294</v>
      </c>
      <c r="F213" s="115">
        <v>278</v>
      </c>
      <c r="G213" s="115">
        <v>10</v>
      </c>
    </row>
    <row r="214" spans="2:7" ht="17.100000000000001" customHeight="1" x14ac:dyDescent="0.2">
      <c r="B214" s="117" t="s">
        <v>166</v>
      </c>
      <c r="C214" s="117" t="s">
        <v>519</v>
      </c>
      <c r="D214" s="117" t="s">
        <v>519</v>
      </c>
      <c r="E214" s="117" t="s">
        <v>519</v>
      </c>
      <c r="F214" s="117" t="s">
        <v>519</v>
      </c>
      <c r="G214" s="117" t="s">
        <v>519</v>
      </c>
    </row>
    <row r="215" spans="2:7" ht="17.100000000000001" customHeight="1" x14ac:dyDescent="0.2"/>
    <row r="216" spans="2:7" ht="17.100000000000001" customHeight="1" x14ac:dyDescent="0.2"/>
    <row r="217" spans="2:7" ht="17.100000000000001" customHeight="1" x14ac:dyDescent="0.2">
      <c r="B217" s="114" t="s">
        <v>88</v>
      </c>
      <c r="C217" s="114" t="s">
        <v>132</v>
      </c>
      <c r="D217" s="114" t="s">
        <v>137</v>
      </c>
      <c r="E217" s="114" t="s">
        <v>138</v>
      </c>
      <c r="F217" s="114" t="s">
        <v>139</v>
      </c>
      <c r="G217" s="114" t="s">
        <v>140</v>
      </c>
    </row>
    <row r="218" spans="2:7" ht="17.100000000000001" customHeight="1" x14ac:dyDescent="0.2">
      <c r="B218" s="115" t="s">
        <v>141</v>
      </c>
      <c r="C218" s="115" t="s">
        <v>520</v>
      </c>
      <c r="D218" s="116" t="s">
        <v>306</v>
      </c>
      <c r="E218" s="115">
        <f>SUM(G143:G153)</f>
        <v>313</v>
      </c>
      <c r="F218" s="115">
        <v>306</v>
      </c>
      <c r="G218" s="115">
        <v>11</v>
      </c>
    </row>
    <row r="219" spans="2:7" ht="17.100000000000001" customHeight="1" x14ac:dyDescent="0.2">
      <c r="B219" s="117" t="s">
        <v>166</v>
      </c>
      <c r="C219" s="117" t="s">
        <v>521</v>
      </c>
      <c r="D219" s="117" t="s">
        <v>125</v>
      </c>
      <c r="E219" s="117">
        <f>SUM(G154:G156)</f>
        <v>89</v>
      </c>
      <c r="F219" s="117">
        <v>89</v>
      </c>
      <c r="G219" s="117">
        <v>3</v>
      </c>
    </row>
    <row r="220" spans="2:7" ht="17.100000000000001" customHeight="1" x14ac:dyDescent="0.2"/>
    <row r="221" spans="2:7" ht="17.100000000000001" customHeight="1" x14ac:dyDescent="0.2"/>
    <row r="222" spans="2:7" ht="17.100000000000001" customHeight="1" x14ac:dyDescent="0.2">
      <c r="B222" s="114" t="s">
        <v>89</v>
      </c>
      <c r="C222" s="114" t="s">
        <v>132</v>
      </c>
      <c r="D222" s="114" t="s">
        <v>137</v>
      </c>
      <c r="E222" s="114" t="s">
        <v>138</v>
      </c>
      <c r="F222" s="114" t="s">
        <v>139</v>
      </c>
      <c r="G222" s="114" t="s">
        <v>140</v>
      </c>
    </row>
    <row r="223" spans="2:7" ht="17.100000000000001" customHeight="1" x14ac:dyDescent="0.2">
      <c r="B223" s="115" t="s">
        <v>141</v>
      </c>
      <c r="C223" s="115" t="s">
        <v>522</v>
      </c>
      <c r="D223" s="116" t="s">
        <v>75</v>
      </c>
      <c r="E223" s="115">
        <f>SUM(G164:G177)</f>
        <v>366</v>
      </c>
      <c r="F223" s="115">
        <v>357</v>
      </c>
      <c r="G223" s="115">
        <v>14</v>
      </c>
    </row>
    <row r="224" spans="2:7" ht="17.100000000000001" customHeight="1" x14ac:dyDescent="0.2">
      <c r="B224" s="117" t="s">
        <v>166</v>
      </c>
      <c r="C224" s="117" t="s">
        <v>522</v>
      </c>
      <c r="D224" s="118" t="s">
        <v>347</v>
      </c>
      <c r="E224" s="117">
        <f>SUM(G178:G181)</f>
        <v>84</v>
      </c>
      <c r="F224" s="117">
        <v>83</v>
      </c>
      <c r="G224" s="117">
        <v>4</v>
      </c>
    </row>
    <row r="225" spans="2:7" ht="17.100000000000001" customHeight="1" x14ac:dyDescent="0.2"/>
    <row r="226" spans="2:7" ht="17.100000000000001" customHeight="1" x14ac:dyDescent="0.2"/>
    <row r="227" spans="2:7" ht="17.100000000000001" customHeight="1" x14ac:dyDescent="0.2">
      <c r="B227" s="114" t="s">
        <v>523</v>
      </c>
      <c r="C227" s="114" t="s">
        <v>132</v>
      </c>
      <c r="D227" s="114" t="s">
        <v>137</v>
      </c>
      <c r="E227" s="114" t="s">
        <v>138</v>
      </c>
      <c r="F227" s="114" t="s">
        <v>139</v>
      </c>
      <c r="G227" s="114" t="s">
        <v>140</v>
      </c>
    </row>
    <row r="228" spans="2:7" ht="17.100000000000001" customHeight="1" x14ac:dyDescent="0.2">
      <c r="B228" s="115" t="s">
        <v>141</v>
      </c>
      <c r="C228" s="115" t="s">
        <v>524</v>
      </c>
      <c r="D228" s="120">
        <v>43227</v>
      </c>
      <c r="E228" s="115">
        <f>SUM(G110:G117)</f>
        <v>242</v>
      </c>
      <c r="F228" s="115">
        <v>240</v>
      </c>
      <c r="G228" s="115">
        <v>8</v>
      </c>
    </row>
    <row r="229" spans="2:7" ht="17.100000000000001" customHeight="1" x14ac:dyDescent="0.2">
      <c r="B229" s="117" t="s">
        <v>166</v>
      </c>
      <c r="C229" s="117" t="s">
        <v>514</v>
      </c>
      <c r="D229" s="121">
        <v>43258</v>
      </c>
      <c r="E229" s="117">
        <f>SUM(G118:G123)</f>
        <v>137</v>
      </c>
      <c r="F229" s="117">
        <v>108</v>
      </c>
      <c r="G229" s="117">
        <v>6</v>
      </c>
    </row>
    <row r="230" spans="2:7" ht="17.100000000000001" customHeight="1" x14ac:dyDescent="0.2"/>
    <row r="231" spans="2:7" ht="17.100000000000001" customHeight="1" x14ac:dyDescent="0.2"/>
    <row r="232" spans="2:7" ht="17.100000000000001" customHeight="1" x14ac:dyDescent="0.2">
      <c r="B232" s="114" t="s">
        <v>525</v>
      </c>
      <c r="C232" s="114" t="s">
        <v>132</v>
      </c>
      <c r="D232" s="114" t="s">
        <v>137</v>
      </c>
      <c r="E232" s="114" t="s">
        <v>138</v>
      </c>
      <c r="F232" s="114" t="s">
        <v>139</v>
      </c>
      <c r="G232" s="114" t="s">
        <v>140</v>
      </c>
    </row>
    <row r="233" spans="2:7" ht="17.100000000000001" customHeight="1" x14ac:dyDescent="0.2">
      <c r="B233" s="115" t="s">
        <v>141</v>
      </c>
      <c r="C233" s="115" t="s">
        <v>526</v>
      </c>
      <c r="D233" s="120">
        <v>43258</v>
      </c>
      <c r="E233" s="115">
        <f>SUM(G124:G142)</f>
        <v>541</v>
      </c>
      <c r="F233" s="115">
        <v>527</v>
      </c>
      <c r="G233" s="115">
        <v>19</v>
      </c>
    </row>
    <row r="234" spans="2:7" ht="17.100000000000001" customHeight="1" x14ac:dyDescent="0.2">
      <c r="B234" s="117" t="s">
        <v>166</v>
      </c>
      <c r="C234" s="122" t="s">
        <v>433</v>
      </c>
      <c r="D234" s="122" t="s">
        <v>433</v>
      </c>
      <c r="E234" s="122" t="s">
        <v>433</v>
      </c>
      <c r="F234" s="122" t="s">
        <v>433</v>
      </c>
      <c r="G234" s="122" t="s">
        <v>433</v>
      </c>
    </row>
    <row r="235" spans="2:7" ht="17.100000000000001" customHeight="1" x14ac:dyDescent="0.2"/>
    <row r="236" spans="2:7" ht="17.100000000000001" customHeight="1" x14ac:dyDescent="0.2"/>
    <row r="237" spans="2:7" ht="17.100000000000001" customHeight="1" x14ac:dyDescent="0.2">
      <c r="B237" s="114" t="s">
        <v>527</v>
      </c>
      <c r="C237" s="114" t="s">
        <v>132</v>
      </c>
      <c r="D237" s="114" t="s">
        <v>137</v>
      </c>
      <c r="E237" s="114" t="s">
        <v>138</v>
      </c>
      <c r="F237" s="114" t="s">
        <v>139</v>
      </c>
      <c r="G237" s="114" t="s">
        <v>140</v>
      </c>
    </row>
    <row r="238" spans="2:7" ht="17.100000000000001" customHeight="1" x14ac:dyDescent="0.2">
      <c r="B238" s="115" t="s">
        <v>141</v>
      </c>
      <c r="C238" s="115" t="s">
        <v>526</v>
      </c>
      <c r="D238" s="120">
        <v>43227</v>
      </c>
      <c r="E238" s="115">
        <f>SUM(G157:G163)</f>
        <v>216</v>
      </c>
      <c r="F238" s="115">
        <v>207</v>
      </c>
      <c r="G238" s="115">
        <v>7</v>
      </c>
    </row>
    <row r="239" spans="2:7" ht="17.100000000000001" customHeight="1" x14ac:dyDescent="0.2">
      <c r="B239" s="117" t="s">
        <v>166</v>
      </c>
      <c r="C239" s="122" t="s">
        <v>433</v>
      </c>
      <c r="D239" s="122" t="s">
        <v>433</v>
      </c>
      <c r="E239" s="122" t="s">
        <v>433</v>
      </c>
      <c r="F239" s="122" t="s">
        <v>433</v>
      </c>
      <c r="G239" s="122" t="s">
        <v>433</v>
      </c>
    </row>
    <row r="240" spans="2:7" ht="17.100000000000001" customHeight="1" x14ac:dyDescent="0.2"/>
    <row r="241" spans="2:7" ht="17.100000000000001" customHeight="1" x14ac:dyDescent="0.2"/>
    <row r="242" spans="2:7" ht="17.100000000000001" customHeight="1" x14ac:dyDescent="0.2">
      <c r="B242" s="114" t="s">
        <v>96</v>
      </c>
      <c r="C242" s="114" t="s">
        <v>132</v>
      </c>
      <c r="D242" s="114" t="s">
        <v>137</v>
      </c>
      <c r="E242" s="114" t="s">
        <v>138</v>
      </c>
      <c r="F242" s="114" t="s">
        <v>139</v>
      </c>
      <c r="G242" s="114" t="s">
        <v>140</v>
      </c>
    </row>
    <row r="243" spans="2:7" ht="17.100000000000001" customHeight="1" x14ac:dyDescent="0.2">
      <c r="B243" s="115" t="s">
        <v>141</v>
      </c>
      <c r="C243" s="115" t="s">
        <v>521</v>
      </c>
      <c r="D243" s="120">
        <v>43196</v>
      </c>
      <c r="E243" s="115">
        <f>SUM(G182:G186)</f>
        <v>144</v>
      </c>
      <c r="F243" s="115">
        <v>131</v>
      </c>
      <c r="G243" s="115">
        <v>5</v>
      </c>
    </row>
    <row r="244" spans="2:7" ht="17.100000000000001" customHeight="1" x14ac:dyDescent="0.2">
      <c r="B244" s="117" t="s">
        <v>166</v>
      </c>
      <c r="C244" s="117" t="s">
        <v>528</v>
      </c>
      <c r="D244" s="121">
        <v>43318</v>
      </c>
      <c r="E244" s="117">
        <v>8</v>
      </c>
      <c r="F244" s="117">
        <v>5</v>
      </c>
      <c r="G244" s="117">
        <v>1</v>
      </c>
    </row>
    <row r="245" spans="2:7" ht="17.100000000000001" customHeight="1" x14ac:dyDescent="0.2"/>
    <row r="246" spans="2:7" ht="17.100000000000001" customHeight="1" x14ac:dyDescent="0.2"/>
    <row r="247" spans="2:7" ht="17.100000000000001" customHeight="1" x14ac:dyDescent="0.2"/>
    <row r="248" spans="2:7" ht="15.75" customHeight="1" x14ac:dyDescent="0.2"/>
    <row r="249" spans="2:7" ht="15.75" customHeight="1" x14ac:dyDescent="0.2"/>
    <row r="250" spans="2:7" ht="15.75" customHeight="1" x14ac:dyDescent="0.2"/>
    <row r="251" spans="2:7" ht="15.75" customHeight="1" x14ac:dyDescent="0.2"/>
    <row r="252" spans="2:7" ht="15.75" customHeight="1" x14ac:dyDescent="0.2"/>
    <row r="253" spans="2:7" ht="15.75" customHeight="1" x14ac:dyDescent="0.2"/>
    <row r="254" spans="2:7" ht="15.75" customHeight="1" x14ac:dyDescent="0.2"/>
    <row r="255" spans="2:7" ht="15.75" customHeight="1" x14ac:dyDescent="0.2"/>
    <row r="256" spans="2: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autoFilter ref="A4:F187"/>
  <mergeCells count="2">
    <mergeCell ref="A2:E2"/>
    <mergeCell ref="A1:E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0"/>
  <sheetViews>
    <sheetView zoomScale="82" zoomScaleNormal="82" zoomScalePageLayoutView="82" workbookViewId="0">
      <pane ySplit="4" topLeftCell="A5" activePane="bottomLeft" state="frozen"/>
      <selection pane="bottomLeft" activeCell="D36" sqref="D36"/>
    </sheetView>
  </sheetViews>
  <sheetFormatPr baseColWidth="10" defaultColWidth="14.42578125" defaultRowHeight="15" customHeight="1" x14ac:dyDescent="0.25"/>
  <cols>
    <col min="1" max="1" width="14.42578125" style="144" customWidth="1"/>
    <col min="2" max="2" width="20.85546875" style="144" customWidth="1"/>
    <col min="3" max="3" width="43.140625" style="144" customWidth="1"/>
    <col min="4" max="4" width="37.140625" style="144" customWidth="1"/>
    <col min="5" max="5" width="27.42578125" style="144" customWidth="1"/>
    <col min="6" max="6" width="30.42578125" style="144" customWidth="1"/>
    <col min="7" max="7" width="14.42578125" style="144" customWidth="1"/>
    <col min="8" max="8" width="20.7109375" style="144" customWidth="1"/>
    <col min="9" max="9" width="14.42578125" style="144"/>
    <col min="10" max="10" width="35.7109375" style="144" customWidth="1"/>
    <col min="11" max="17" width="21" style="144" customWidth="1"/>
    <col min="18" max="20" width="21" customWidth="1"/>
  </cols>
  <sheetData>
    <row r="1" spans="1:17" ht="15.75" customHeight="1" x14ac:dyDescent="0.25">
      <c r="A1" s="255" t="s">
        <v>6</v>
      </c>
      <c r="B1" s="254"/>
      <c r="C1" s="254"/>
      <c r="D1" s="254"/>
      <c r="E1" s="254"/>
      <c r="G1" s="145"/>
    </row>
    <row r="2" spans="1:17" ht="15.75" customHeight="1" x14ac:dyDescent="0.25">
      <c r="A2" s="253" t="s">
        <v>11</v>
      </c>
      <c r="B2" s="254"/>
      <c r="C2" s="254"/>
      <c r="D2" s="254"/>
      <c r="E2" s="254"/>
      <c r="G2" s="145"/>
    </row>
    <row r="3" spans="1:17" ht="15.75" customHeight="1" x14ac:dyDescent="0.25">
      <c r="A3" s="146"/>
      <c r="B3" s="146"/>
      <c r="C3" s="146"/>
      <c r="D3" s="146"/>
      <c r="E3" s="146"/>
      <c r="F3" s="146"/>
      <c r="G3" s="145"/>
      <c r="H3" s="147"/>
    </row>
    <row r="4" spans="1:17" ht="15.75" customHeight="1" x14ac:dyDescent="0.25">
      <c r="A4" s="148" t="s">
        <v>14</v>
      </c>
      <c r="B4" s="148" t="s">
        <v>17</v>
      </c>
      <c r="C4" s="148" t="s">
        <v>19</v>
      </c>
      <c r="D4" s="148" t="s">
        <v>20</v>
      </c>
      <c r="E4" s="148" t="s">
        <v>21</v>
      </c>
      <c r="F4" s="148" t="s">
        <v>22</v>
      </c>
      <c r="G4" s="149" t="s">
        <v>23</v>
      </c>
      <c r="H4" s="149" t="s">
        <v>279</v>
      </c>
    </row>
    <row r="5" spans="1:17" ht="15.75" customHeight="1" x14ac:dyDescent="0.25">
      <c r="A5" s="130" t="s">
        <v>30</v>
      </c>
      <c r="B5" s="130" t="s">
        <v>287</v>
      </c>
      <c r="C5" s="130" t="s">
        <v>58</v>
      </c>
      <c r="D5" s="130" t="s">
        <v>288</v>
      </c>
      <c r="E5" s="131">
        <v>11047.147139999999</v>
      </c>
      <c r="F5" s="130" t="s">
        <v>292</v>
      </c>
      <c r="G5" s="150">
        <v>32</v>
      </c>
      <c r="H5" s="132">
        <v>43287</v>
      </c>
    </row>
    <row r="6" spans="1:17" ht="15.75" customHeight="1" x14ac:dyDescent="0.25">
      <c r="A6" s="130" t="s">
        <v>30</v>
      </c>
      <c r="B6" s="130" t="s">
        <v>287</v>
      </c>
      <c r="C6" s="130" t="s">
        <v>58</v>
      </c>
      <c r="D6" s="130" t="s">
        <v>288</v>
      </c>
      <c r="E6" s="131">
        <v>11048</v>
      </c>
      <c r="F6" s="130" t="s">
        <v>292</v>
      </c>
      <c r="G6" s="150">
        <v>34</v>
      </c>
      <c r="H6" s="132">
        <v>43166</v>
      </c>
    </row>
    <row r="7" spans="1:17" ht="15.75" customHeight="1" x14ac:dyDescent="0.25">
      <c r="A7" s="130" t="s">
        <v>30</v>
      </c>
      <c r="B7" s="130" t="s">
        <v>287</v>
      </c>
      <c r="C7" s="130" t="s">
        <v>58</v>
      </c>
      <c r="D7" s="130" t="s">
        <v>288</v>
      </c>
      <c r="E7" s="131">
        <v>11049.15115</v>
      </c>
      <c r="F7" s="130" t="s">
        <v>292</v>
      </c>
      <c r="G7" s="150">
        <v>11</v>
      </c>
      <c r="H7" s="132">
        <v>43257</v>
      </c>
    </row>
    <row r="8" spans="1:17" ht="15.75" customHeight="1" x14ac:dyDescent="0.25">
      <c r="A8" s="133" t="s">
        <v>54</v>
      </c>
      <c r="B8" s="133" t="s">
        <v>287</v>
      </c>
      <c r="C8" s="133" t="s">
        <v>58</v>
      </c>
      <c r="D8" s="133" t="s">
        <v>288</v>
      </c>
      <c r="E8" s="134" t="s">
        <v>345</v>
      </c>
      <c r="F8" s="133" t="s">
        <v>351</v>
      </c>
      <c r="G8" s="151">
        <v>37</v>
      </c>
      <c r="H8" s="135">
        <v>43348</v>
      </c>
    </row>
    <row r="9" spans="1:17" ht="15.75" customHeight="1" x14ac:dyDescent="0.25">
      <c r="A9" s="130" t="s">
        <v>30</v>
      </c>
      <c r="B9" s="130" t="s">
        <v>287</v>
      </c>
      <c r="C9" s="130" t="s">
        <v>59</v>
      </c>
      <c r="D9" s="130" t="s">
        <v>354</v>
      </c>
      <c r="E9" s="131">
        <v>10998</v>
      </c>
      <c r="F9" s="130" t="s">
        <v>355</v>
      </c>
      <c r="G9" s="150">
        <v>29</v>
      </c>
      <c r="H9" s="132">
        <v>43227</v>
      </c>
    </row>
    <row r="10" spans="1:17" ht="15.75" customHeight="1" x14ac:dyDescent="0.25">
      <c r="A10" s="130" t="s">
        <v>30</v>
      </c>
      <c r="B10" s="130" t="s">
        <v>287</v>
      </c>
      <c r="C10" s="130" t="s">
        <v>59</v>
      </c>
      <c r="D10" s="130" t="s">
        <v>354</v>
      </c>
      <c r="E10" s="131">
        <v>10999</v>
      </c>
      <c r="F10" s="130" t="s">
        <v>355</v>
      </c>
      <c r="G10" s="150">
        <v>20</v>
      </c>
      <c r="H10" s="132">
        <v>43319</v>
      </c>
    </row>
    <row r="11" spans="1:17" ht="15.75" customHeight="1" x14ac:dyDescent="0.25">
      <c r="A11" s="133" t="s">
        <v>54</v>
      </c>
      <c r="B11" s="133" t="s">
        <v>287</v>
      </c>
      <c r="C11" s="133" t="s">
        <v>356</v>
      </c>
      <c r="D11" s="133" t="s">
        <v>354</v>
      </c>
      <c r="E11" s="136" t="s">
        <v>357</v>
      </c>
      <c r="F11" s="133" t="s">
        <v>362</v>
      </c>
      <c r="G11" s="151">
        <v>12</v>
      </c>
      <c r="H11" s="135">
        <v>43227</v>
      </c>
    </row>
    <row r="12" spans="1:17" ht="15.75" customHeight="1" x14ac:dyDescent="0.25">
      <c r="A12" s="130" t="s">
        <v>30</v>
      </c>
      <c r="B12" s="130" t="s">
        <v>287</v>
      </c>
      <c r="C12" s="130" t="s">
        <v>60</v>
      </c>
      <c r="D12" s="130" t="s">
        <v>363</v>
      </c>
      <c r="E12" s="131">
        <v>10971</v>
      </c>
      <c r="F12" s="130" t="s">
        <v>364</v>
      </c>
      <c r="G12" s="150">
        <v>28</v>
      </c>
      <c r="H12" s="132">
        <v>43138</v>
      </c>
      <c r="J12" s="157" t="s">
        <v>715</v>
      </c>
      <c r="K12" s="143" t="s">
        <v>58</v>
      </c>
      <c r="L12" s="143" t="s">
        <v>59</v>
      </c>
      <c r="M12" s="143" t="s">
        <v>60</v>
      </c>
      <c r="N12" s="143" t="s">
        <v>61</v>
      </c>
      <c r="O12" s="143" t="s">
        <v>434</v>
      </c>
      <c r="P12" s="143" t="s">
        <v>62</v>
      </c>
      <c r="Q12" s="143" t="s">
        <v>64</v>
      </c>
    </row>
    <row r="13" spans="1:17" ht="15.75" customHeight="1" x14ac:dyDescent="0.25">
      <c r="A13" s="130" t="s">
        <v>30</v>
      </c>
      <c r="B13" s="130" t="s">
        <v>287</v>
      </c>
      <c r="C13" s="130" t="s">
        <v>60</v>
      </c>
      <c r="D13" s="130" t="s">
        <v>363</v>
      </c>
      <c r="E13" s="131">
        <v>10975</v>
      </c>
      <c r="F13" s="130" t="s">
        <v>364</v>
      </c>
      <c r="G13" s="150">
        <v>30</v>
      </c>
      <c r="H13" s="132">
        <v>43166</v>
      </c>
      <c r="J13" s="153" t="s">
        <v>30</v>
      </c>
      <c r="K13" s="154">
        <v>6.9</v>
      </c>
      <c r="L13" s="154">
        <v>7.6</v>
      </c>
      <c r="M13" s="154">
        <v>6.9</v>
      </c>
      <c r="N13" s="154">
        <v>6.6</v>
      </c>
      <c r="O13" s="154">
        <v>5.2</v>
      </c>
      <c r="P13" s="154">
        <v>6.2</v>
      </c>
      <c r="Q13" s="154">
        <v>6.9</v>
      </c>
    </row>
    <row r="14" spans="1:17" ht="15.75" customHeight="1" x14ac:dyDescent="0.25">
      <c r="A14" s="130" t="s">
        <v>30</v>
      </c>
      <c r="B14" s="130" t="s">
        <v>287</v>
      </c>
      <c r="C14" s="130" t="s">
        <v>60</v>
      </c>
      <c r="D14" s="130" t="s">
        <v>363</v>
      </c>
      <c r="E14" s="131">
        <v>10976</v>
      </c>
      <c r="F14" s="130" t="s">
        <v>366</v>
      </c>
      <c r="G14" s="150">
        <v>22</v>
      </c>
      <c r="H14" s="132">
        <v>43165</v>
      </c>
      <c r="J14" s="155" t="s">
        <v>709</v>
      </c>
      <c r="K14" s="156">
        <v>5.9</v>
      </c>
      <c r="L14" s="156">
        <v>7.5</v>
      </c>
      <c r="M14" s="156">
        <v>7.1</v>
      </c>
      <c r="N14" s="156">
        <v>8</v>
      </c>
      <c r="O14" s="156">
        <v>5.7</v>
      </c>
      <c r="P14" s="156">
        <v>6.5</v>
      </c>
      <c r="Q14" s="156">
        <v>7.5</v>
      </c>
    </row>
    <row r="15" spans="1:17" ht="15.75" customHeight="1" x14ac:dyDescent="0.25">
      <c r="A15" s="130" t="s">
        <v>30</v>
      </c>
      <c r="B15" s="130" t="s">
        <v>287</v>
      </c>
      <c r="C15" s="130" t="s">
        <v>60</v>
      </c>
      <c r="D15" s="130" t="s">
        <v>363</v>
      </c>
      <c r="E15" s="131">
        <v>10458.12369</v>
      </c>
      <c r="F15" s="130" t="s">
        <v>368</v>
      </c>
      <c r="G15" s="150">
        <v>34</v>
      </c>
      <c r="H15" s="137" t="s">
        <v>125</v>
      </c>
    </row>
    <row r="16" spans="1:17" ht="15.75" customHeight="1" x14ac:dyDescent="0.25">
      <c r="A16" s="130" t="s">
        <v>30</v>
      </c>
      <c r="B16" s="130" t="s">
        <v>287</v>
      </c>
      <c r="C16" s="130" t="s">
        <v>60</v>
      </c>
      <c r="D16" s="130" t="s">
        <v>363</v>
      </c>
      <c r="E16" s="131">
        <v>10493</v>
      </c>
      <c r="F16" s="130" t="s">
        <v>368</v>
      </c>
      <c r="G16" s="150">
        <v>25</v>
      </c>
      <c r="H16" s="132">
        <v>43166</v>
      </c>
    </row>
    <row r="17" spans="1:8" ht="15.75" customHeight="1" x14ac:dyDescent="0.25">
      <c r="A17" s="130" t="s">
        <v>30</v>
      </c>
      <c r="B17" s="130" t="s">
        <v>287</v>
      </c>
      <c r="C17" s="130" t="s">
        <v>60</v>
      </c>
      <c r="D17" s="130" t="s">
        <v>363</v>
      </c>
      <c r="E17" s="131">
        <v>10972</v>
      </c>
      <c r="F17" s="130" t="s">
        <v>370</v>
      </c>
      <c r="G17" s="150">
        <v>31</v>
      </c>
      <c r="H17" s="132">
        <v>43137</v>
      </c>
    </row>
    <row r="18" spans="1:8" ht="15.75" customHeight="1" x14ac:dyDescent="0.25">
      <c r="A18" s="133" t="s">
        <v>54</v>
      </c>
      <c r="B18" s="133" t="s">
        <v>287</v>
      </c>
      <c r="C18" s="133" t="s">
        <v>60</v>
      </c>
      <c r="D18" s="133" t="s">
        <v>363</v>
      </c>
      <c r="E18" s="134">
        <v>20455</v>
      </c>
      <c r="F18" s="133" t="s">
        <v>371</v>
      </c>
      <c r="G18" s="151">
        <v>43</v>
      </c>
      <c r="H18" s="135">
        <v>43318</v>
      </c>
    </row>
    <row r="19" spans="1:8" ht="15.75" customHeight="1" x14ac:dyDescent="0.25">
      <c r="A19" s="133" t="s">
        <v>54</v>
      </c>
      <c r="B19" s="133" t="s">
        <v>287</v>
      </c>
      <c r="C19" s="133" t="s">
        <v>60</v>
      </c>
      <c r="D19" s="133" t="s">
        <v>363</v>
      </c>
      <c r="E19" s="136" t="s">
        <v>372</v>
      </c>
      <c r="F19" s="133" t="s">
        <v>371</v>
      </c>
      <c r="G19" s="151">
        <v>35</v>
      </c>
      <c r="H19" s="135">
        <v>43227</v>
      </c>
    </row>
    <row r="20" spans="1:8" ht="15.75" customHeight="1" x14ac:dyDescent="0.25">
      <c r="A20" s="130" t="s">
        <v>30</v>
      </c>
      <c r="B20" s="130" t="s">
        <v>287</v>
      </c>
      <c r="C20" s="130" t="s">
        <v>373</v>
      </c>
      <c r="D20" s="130" t="s">
        <v>374</v>
      </c>
      <c r="E20" s="131">
        <v>11010.13248</v>
      </c>
      <c r="F20" s="130" t="s">
        <v>375</v>
      </c>
      <c r="G20" s="150">
        <v>28</v>
      </c>
      <c r="H20" s="138">
        <v>43137</v>
      </c>
    </row>
    <row r="21" spans="1:8" ht="21.75" customHeight="1" x14ac:dyDescent="0.25">
      <c r="A21" s="130" t="s">
        <v>30</v>
      </c>
      <c r="B21" s="130" t="s">
        <v>287</v>
      </c>
      <c r="C21" s="130" t="s">
        <v>61</v>
      </c>
      <c r="D21" s="130" t="s">
        <v>374</v>
      </c>
      <c r="E21" s="131">
        <v>10520</v>
      </c>
      <c r="F21" s="130" t="s">
        <v>405</v>
      </c>
      <c r="G21" s="150">
        <v>10</v>
      </c>
      <c r="H21" s="138">
        <v>43257</v>
      </c>
    </row>
    <row r="22" spans="1:8" ht="15.75" customHeight="1" x14ac:dyDescent="0.25">
      <c r="A22" s="130" t="s">
        <v>30</v>
      </c>
      <c r="B22" s="130" t="s">
        <v>287</v>
      </c>
      <c r="C22" s="130" t="s">
        <v>373</v>
      </c>
      <c r="D22" s="130" t="s">
        <v>374</v>
      </c>
      <c r="E22" s="139">
        <v>11011.1325</v>
      </c>
      <c r="F22" s="130" t="s">
        <v>405</v>
      </c>
      <c r="G22" s="150">
        <v>9</v>
      </c>
      <c r="H22" s="140" t="s">
        <v>57</v>
      </c>
    </row>
    <row r="23" spans="1:8" ht="15.75" customHeight="1" x14ac:dyDescent="0.25">
      <c r="A23" s="130" t="s">
        <v>30</v>
      </c>
      <c r="B23" s="130" t="s">
        <v>287</v>
      </c>
      <c r="C23" s="130" t="s">
        <v>61</v>
      </c>
      <c r="D23" s="130" t="s">
        <v>374</v>
      </c>
      <c r="E23" s="131">
        <v>11012.132509999999</v>
      </c>
      <c r="F23" s="130" t="s">
        <v>417</v>
      </c>
      <c r="G23" s="150">
        <v>25</v>
      </c>
      <c r="H23" s="138">
        <v>43166</v>
      </c>
    </row>
    <row r="24" spans="1:8" ht="15.75" customHeight="1" x14ac:dyDescent="0.25">
      <c r="A24" s="133" t="s">
        <v>54</v>
      </c>
      <c r="B24" s="133" t="s">
        <v>287</v>
      </c>
      <c r="C24" s="133" t="s">
        <v>61</v>
      </c>
      <c r="D24" s="133" t="s">
        <v>419</v>
      </c>
      <c r="E24" s="134">
        <v>20553.206289999998</v>
      </c>
      <c r="F24" s="133" t="s">
        <v>422</v>
      </c>
      <c r="G24" s="151">
        <v>37</v>
      </c>
      <c r="H24" s="141" t="s">
        <v>423</v>
      </c>
    </row>
    <row r="25" spans="1:8" ht="15.75" customHeight="1" x14ac:dyDescent="0.25">
      <c r="A25" s="130" t="s">
        <v>30</v>
      </c>
      <c r="B25" s="130" t="s">
        <v>287</v>
      </c>
      <c r="C25" s="130" t="s">
        <v>427</v>
      </c>
      <c r="D25" s="130" t="s">
        <v>428</v>
      </c>
      <c r="E25" s="131">
        <v>11237</v>
      </c>
      <c r="F25" s="130" t="s">
        <v>375</v>
      </c>
      <c r="G25" s="150">
        <v>33</v>
      </c>
      <c r="H25" s="140" t="s">
        <v>161</v>
      </c>
    </row>
    <row r="26" spans="1:8" ht="15.75" customHeight="1" x14ac:dyDescent="0.25">
      <c r="A26" s="130" t="s">
        <v>30</v>
      </c>
      <c r="B26" s="130" t="s">
        <v>287</v>
      </c>
      <c r="C26" s="130" t="s">
        <v>427</v>
      </c>
      <c r="D26" s="130" t="s">
        <v>428</v>
      </c>
      <c r="E26" s="131">
        <v>10561</v>
      </c>
      <c r="F26" s="130" t="s">
        <v>366</v>
      </c>
      <c r="G26" s="150">
        <v>38</v>
      </c>
      <c r="H26" s="138">
        <v>43136</v>
      </c>
    </row>
    <row r="27" spans="1:8" ht="15.75" customHeight="1" x14ac:dyDescent="0.25">
      <c r="A27" s="130" t="s">
        <v>30</v>
      </c>
      <c r="B27" s="130" t="s">
        <v>287</v>
      </c>
      <c r="C27" s="130" t="s">
        <v>427</v>
      </c>
      <c r="D27" s="130" t="s">
        <v>428</v>
      </c>
      <c r="E27" s="131">
        <v>11238</v>
      </c>
      <c r="F27" s="130" t="s">
        <v>368</v>
      </c>
      <c r="G27" s="150">
        <v>35</v>
      </c>
      <c r="H27" s="138">
        <v>43195</v>
      </c>
    </row>
    <row r="28" spans="1:8" ht="15.75" customHeight="1" x14ac:dyDescent="0.25">
      <c r="A28" s="130" t="s">
        <v>30</v>
      </c>
      <c r="B28" s="130" t="s">
        <v>287</v>
      </c>
      <c r="C28" s="130" t="s">
        <v>427</v>
      </c>
      <c r="D28" s="130" t="s">
        <v>428</v>
      </c>
      <c r="E28" s="131">
        <v>12830</v>
      </c>
      <c r="F28" s="130" t="s">
        <v>430</v>
      </c>
      <c r="G28" s="150">
        <v>6</v>
      </c>
      <c r="H28" s="138">
        <v>43135</v>
      </c>
    </row>
    <row r="29" spans="1:8" ht="15.75" customHeight="1" x14ac:dyDescent="0.25">
      <c r="A29" s="133" t="s">
        <v>54</v>
      </c>
      <c r="B29" s="133" t="s">
        <v>287</v>
      </c>
      <c r="C29" s="133" t="s">
        <v>434</v>
      </c>
      <c r="D29" s="133" t="s">
        <v>428</v>
      </c>
      <c r="E29" s="134">
        <v>20589</v>
      </c>
      <c r="F29" s="133" t="s">
        <v>435</v>
      </c>
      <c r="G29" s="151">
        <v>22</v>
      </c>
      <c r="H29" s="141" t="s">
        <v>57</v>
      </c>
    </row>
    <row r="30" spans="1:8" ht="15.75" customHeight="1" x14ac:dyDescent="0.25">
      <c r="A30" s="133" t="s">
        <v>54</v>
      </c>
      <c r="B30" s="133" t="s">
        <v>287</v>
      </c>
      <c r="C30" s="133" t="s">
        <v>434</v>
      </c>
      <c r="D30" s="133"/>
      <c r="E30" s="134">
        <v>20474</v>
      </c>
      <c r="F30" s="133" t="s">
        <v>437</v>
      </c>
      <c r="G30" s="151">
        <v>19</v>
      </c>
      <c r="H30" s="135">
        <v>43195</v>
      </c>
    </row>
    <row r="31" spans="1:8" ht="15.75" customHeight="1" x14ac:dyDescent="0.25">
      <c r="A31" s="130" t="s">
        <v>30</v>
      </c>
      <c r="B31" s="130" t="s">
        <v>438</v>
      </c>
      <c r="C31" s="130" t="s">
        <v>62</v>
      </c>
      <c r="D31" s="130" t="s">
        <v>440</v>
      </c>
      <c r="E31" s="131">
        <v>10562</v>
      </c>
      <c r="F31" s="130" t="s">
        <v>441</v>
      </c>
      <c r="G31" s="150">
        <v>32</v>
      </c>
      <c r="H31" s="138">
        <v>43137</v>
      </c>
    </row>
    <row r="32" spans="1:8" ht="15.75" customHeight="1" x14ac:dyDescent="0.25">
      <c r="A32" s="133" t="s">
        <v>54</v>
      </c>
      <c r="B32" s="133" t="s">
        <v>438</v>
      </c>
      <c r="C32" s="133" t="s">
        <v>62</v>
      </c>
      <c r="D32" s="133" t="s">
        <v>440</v>
      </c>
      <c r="E32" s="134">
        <v>20473</v>
      </c>
      <c r="F32" s="133" t="s">
        <v>443</v>
      </c>
      <c r="G32" s="151">
        <v>19</v>
      </c>
      <c r="H32" s="142">
        <v>43226</v>
      </c>
    </row>
    <row r="33" spans="1:8" ht="15.75" customHeight="1" x14ac:dyDescent="0.25">
      <c r="A33" s="130" t="s">
        <v>30</v>
      </c>
      <c r="B33" s="130" t="s">
        <v>438</v>
      </c>
      <c r="C33" s="130" t="s">
        <v>64</v>
      </c>
      <c r="D33" s="130" t="s">
        <v>446</v>
      </c>
      <c r="E33" s="131">
        <v>10560</v>
      </c>
      <c r="F33" s="130" t="s">
        <v>447</v>
      </c>
      <c r="G33" s="150">
        <v>25</v>
      </c>
      <c r="H33" s="132">
        <v>43349</v>
      </c>
    </row>
    <row r="34" spans="1:8" ht="15.75" customHeight="1" x14ac:dyDescent="0.25">
      <c r="A34" s="133" t="s">
        <v>54</v>
      </c>
      <c r="B34" s="133" t="s">
        <v>438</v>
      </c>
      <c r="C34" s="133" t="s">
        <v>64</v>
      </c>
      <c r="D34" s="133" t="s">
        <v>446</v>
      </c>
      <c r="E34" s="134">
        <v>20471</v>
      </c>
      <c r="F34" s="133" t="s">
        <v>448</v>
      </c>
      <c r="G34" s="151">
        <v>18</v>
      </c>
      <c r="H34" s="142">
        <v>43227</v>
      </c>
    </row>
    <row r="35" spans="1:8" ht="15.75" customHeight="1" x14ac:dyDescent="0.25">
      <c r="G35" s="145"/>
    </row>
    <row r="36" spans="1:8" ht="15.75" customHeight="1" x14ac:dyDescent="0.25"/>
    <row r="37" spans="1:8" ht="15.75" customHeight="1" x14ac:dyDescent="0.25"/>
    <row r="38" spans="1:8" ht="15.75" customHeight="1" x14ac:dyDescent="0.25"/>
    <row r="39" spans="1:8" ht="15.75" customHeight="1" x14ac:dyDescent="0.25">
      <c r="B39" s="171" t="s">
        <v>58</v>
      </c>
      <c r="C39" s="172" t="s">
        <v>132</v>
      </c>
      <c r="D39" s="172" t="s">
        <v>137</v>
      </c>
      <c r="E39" s="172" t="s">
        <v>138</v>
      </c>
      <c r="F39" s="172" t="s">
        <v>139</v>
      </c>
      <c r="G39" s="172" t="s">
        <v>140</v>
      </c>
    </row>
    <row r="40" spans="1:8" ht="15.75" customHeight="1" x14ac:dyDescent="0.25">
      <c r="B40" s="173" t="s">
        <v>141</v>
      </c>
      <c r="C40" s="173" t="s">
        <v>449</v>
      </c>
      <c r="D40" s="174">
        <v>43349</v>
      </c>
      <c r="E40" s="173">
        <v>77</v>
      </c>
      <c r="F40" s="173">
        <v>76</v>
      </c>
      <c r="G40" s="173">
        <v>3</v>
      </c>
    </row>
    <row r="41" spans="1:8" ht="15.75" customHeight="1" x14ac:dyDescent="0.25">
      <c r="B41" s="175" t="s">
        <v>166</v>
      </c>
      <c r="C41" s="175" t="s">
        <v>450</v>
      </c>
      <c r="D41" s="176">
        <v>43348</v>
      </c>
      <c r="E41" s="175">
        <v>37</v>
      </c>
      <c r="F41" s="175">
        <v>37</v>
      </c>
      <c r="G41" s="175">
        <v>1</v>
      </c>
    </row>
    <row r="42" spans="1:8" ht="15.75" customHeight="1" x14ac:dyDescent="0.25"/>
    <row r="43" spans="1:8" ht="15.75" customHeight="1" x14ac:dyDescent="0.25"/>
    <row r="44" spans="1:8" ht="15.75" customHeight="1" x14ac:dyDescent="0.25">
      <c r="B44" s="171" t="s">
        <v>59</v>
      </c>
      <c r="C44" s="172" t="s">
        <v>132</v>
      </c>
      <c r="D44" s="172" t="s">
        <v>137</v>
      </c>
      <c r="E44" s="172" t="s">
        <v>138</v>
      </c>
      <c r="F44" s="172" t="s">
        <v>139</v>
      </c>
      <c r="G44" s="172" t="s">
        <v>140</v>
      </c>
    </row>
    <row r="45" spans="1:8" ht="15.75" customHeight="1" x14ac:dyDescent="0.25">
      <c r="B45" s="173" t="s">
        <v>141</v>
      </c>
      <c r="C45" s="173" t="s">
        <v>449</v>
      </c>
      <c r="D45" s="174">
        <v>43258</v>
      </c>
      <c r="E45" s="173">
        <v>49</v>
      </c>
      <c r="F45" s="173">
        <v>45</v>
      </c>
      <c r="G45" s="173">
        <v>2</v>
      </c>
    </row>
    <row r="46" spans="1:8" ht="15.75" customHeight="1" x14ac:dyDescent="0.25">
      <c r="B46" s="175" t="s">
        <v>166</v>
      </c>
      <c r="C46" s="175" t="s">
        <v>449</v>
      </c>
      <c r="D46" s="176">
        <v>43227</v>
      </c>
      <c r="E46" s="175">
        <v>12</v>
      </c>
      <c r="F46" s="175">
        <v>12</v>
      </c>
      <c r="G46" s="175">
        <v>1</v>
      </c>
    </row>
    <row r="47" spans="1:8" ht="15.75" customHeight="1" x14ac:dyDescent="0.25"/>
    <row r="48" spans="1:8" ht="15.75" customHeight="1" x14ac:dyDescent="0.25"/>
    <row r="49" spans="2:17" ht="15.75" customHeight="1" x14ac:dyDescent="0.25">
      <c r="B49" s="171" t="s">
        <v>60</v>
      </c>
      <c r="C49" s="172" t="s">
        <v>132</v>
      </c>
      <c r="D49" s="172" t="s">
        <v>137</v>
      </c>
      <c r="E49" s="172" t="s">
        <v>138</v>
      </c>
      <c r="F49" s="172" t="s">
        <v>139</v>
      </c>
      <c r="G49" s="172" t="s">
        <v>140</v>
      </c>
    </row>
    <row r="50" spans="2:17" ht="15.75" customHeight="1" x14ac:dyDescent="0.25">
      <c r="B50" s="173" t="s">
        <v>141</v>
      </c>
      <c r="C50" s="173" t="s">
        <v>453</v>
      </c>
      <c r="D50" s="174">
        <v>43349</v>
      </c>
      <c r="E50" s="173">
        <v>170</v>
      </c>
      <c r="F50" s="173">
        <v>155</v>
      </c>
      <c r="G50" s="173">
        <v>6</v>
      </c>
      <c r="J50" s="157" t="s">
        <v>719</v>
      </c>
      <c r="K50" s="143" t="s">
        <v>58</v>
      </c>
      <c r="L50" s="143" t="s">
        <v>59</v>
      </c>
      <c r="M50" s="143" t="s">
        <v>60</v>
      </c>
      <c r="N50" s="143" t="s">
        <v>61</v>
      </c>
      <c r="O50" s="143" t="s">
        <v>434</v>
      </c>
      <c r="P50" s="143" t="s">
        <v>62</v>
      </c>
      <c r="Q50" s="143" t="s">
        <v>64</v>
      </c>
    </row>
    <row r="51" spans="2:17" ht="15.75" customHeight="1" x14ac:dyDescent="0.25">
      <c r="B51" s="175" t="s">
        <v>166</v>
      </c>
      <c r="C51" s="175" t="s">
        <v>454</v>
      </c>
      <c r="D51" s="176">
        <v>43107</v>
      </c>
      <c r="E51" s="175">
        <v>78</v>
      </c>
      <c r="F51" s="175">
        <v>76</v>
      </c>
      <c r="G51" s="175">
        <v>2</v>
      </c>
      <c r="J51" s="153" t="s">
        <v>30</v>
      </c>
      <c r="K51" s="154">
        <v>26</v>
      </c>
      <c r="L51" s="154">
        <v>26</v>
      </c>
      <c r="M51" s="154">
        <v>50</v>
      </c>
      <c r="N51" s="154">
        <v>48</v>
      </c>
      <c r="O51" s="154">
        <v>72</v>
      </c>
      <c r="P51" s="154">
        <v>34</v>
      </c>
      <c r="Q51" s="154">
        <v>26</v>
      </c>
    </row>
    <row r="52" spans="2:17" ht="15.75" customHeight="1" x14ac:dyDescent="0.25">
      <c r="B52" s="152"/>
      <c r="C52" s="152"/>
      <c r="D52" s="152"/>
      <c r="E52" s="152"/>
      <c r="F52" s="152"/>
      <c r="G52" s="152"/>
      <c r="J52" s="155" t="s">
        <v>709</v>
      </c>
      <c r="K52" s="156">
        <v>35</v>
      </c>
      <c r="L52" s="156">
        <v>26</v>
      </c>
      <c r="M52" s="156">
        <v>56</v>
      </c>
      <c r="N52" s="156">
        <v>43</v>
      </c>
      <c r="O52" s="156">
        <v>57</v>
      </c>
      <c r="P52" s="156">
        <v>37</v>
      </c>
      <c r="Q52" s="156">
        <v>28</v>
      </c>
    </row>
    <row r="53" spans="2:17" ht="15.75" customHeight="1" x14ac:dyDescent="0.25"/>
    <row r="54" spans="2:17" ht="15.75" customHeight="1" x14ac:dyDescent="0.25">
      <c r="B54" s="171" t="s">
        <v>61</v>
      </c>
      <c r="C54" s="172" t="s">
        <v>132</v>
      </c>
      <c r="D54" s="172" t="s">
        <v>137</v>
      </c>
      <c r="E54" s="172" t="s">
        <v>138</v>
      </c>
      <c r="F54" s="172" t="s">
        <v>139</v>
      </c>
      <c r="G54" s="172" t="s">
        <v>140</v>
      </c>
    </row>
    <row r="55" spans="2:17" ht="15.75" customHeight="1" x14ac:dyDescent="0.25">
      <c r="B55" s="173" t="s">
        <v>141</v>
      </c>
      <c r="C55" s="173" t="s">
        <v>456</v>
      </c>
      <c r="D55" s="174">
        <v>43257</v>
      </c>
      <c r="E55" s="173">
        <v>72</v>
      </c>
      <c r="F55" s="173">
        <v>63</v>
      </c>
      <c r="G55" s="173">
        <v>4</v>
      </c>
    </row>
    <row r="56" spans="2:17" ht="15.75" customHeight="1" x14ac:dyDescent="0.25">
      <c r="B56" s="175" t="s">
        <v>166</v>
      </c>
      <c r="C56" s="175" t="s">
        <v>457</v>
      </c>
      <c r="D56" s="177" t="s">
        <v>423</v>
      </c>
      <c r="E56" s="175">
        <v>37</v>
      </c>
      <c r="F56" s="175">
        <v>35</v>
      </c>
      <c r="G56" s="175">
        <v>1</v>
      </c>
    </row>
    <row r="57" spans="2:17" ht="15.75" customHeight="1" x14ac:dyDescent="0.25"/>
    <row r="58" spans="2:17" ht="15.75" customHeight="1" x14ac:dyDescent="0.25"/>
    <row r="59" spans="2:17" ht="15.75" customHeight="1" x14ac:dyDescent="0.25">
      <c r="B59" s="171" t="s">
        <v>434</v>
      </c>
      <c r="C59" s="172" t="s">
        <v>132</v>
      </c>
      <c r="D59" s="172" t="s">
        <v>137</v>
      </c>
      <c r="E59" s="172" t="s">
        <v>138</v>
      </c>
      <c r="F59" s="172" t="s">
        <v>139</v>
      </c>
      <c r="G59" s="172" t="s">
        <v>140</v>
      </c>
    </row>
    <row r="60" spans="2:17" ht="15.75" customHeight="1" x14ac:dyDescent="0.25">
      <c r="B60" s="173" t="s">
        <v>141</v>
      </c>
      <c r="C60" s="173" t="s">
        <v>458</v>
      </c>
      <c r="D60" s="174">
        <v>43136</v>
      </c>
      <c r="E60" s="173">
        <v>112</v>
      </c>
      <c r="F60" s="173">
        <v>109</v>
      </c>
      <c r="G60" s="173">
        <v>4</v>
      </c>
    </row>
    <row r="61" spans="2:17" ht="15.75" customHeight="1" x14ac:dyDescent="0.25">
      <c r="B61" s="175" t="s">
        <v>166</v>
      </c>
      <c r="C61" s="175" t="s">
        <v>459</v>
      </c>
      <c r="D61" s="176">
        <v>43286</v>
      </c>
      <c r="E61" s="175">
        <v>41</v>
      </c>
      <c r="F61" s="175">
        <v>40</v>
      </c>
      <c r="G61" s="175">
        <v>2</v>
      </c>
    </row>
    <row r="62" spans="2:17" ht="15.75" customHeight="1" x14ac:dyDescent="0.25"/>
    <row r="63" spans="2:17" ht="15.75" customHeight="1" x14ac:dyDescent="0.25"/>
    <row r="64" spans="2:17" ht="15.75" customHeight="1" x14ac:dyDescent="0.25">
      <c r="B64" s="171" t="s">
        <v>62</v>
      </c>
      <c r="C64" s="172" t="s">
        <v>132</v>
      </c>
      <c r="D64" s="172" t="s">
        <v>137</v>
      </c>
      <c r="E64" s="172" t="s">
        <v>138</v>
      </c>
      <c r="F64" s="172" t="s">
        <v>139</v>
      </c>
      <c r="G64" s="172" t="s">
        <v>140</v>
      </c>
    </row>
    <row r="65" spans="2:7" ht="15.75" customHeight="1" x14ac:dyDescent="0.25">
      <c r="B65" s="173" t="s">
        <v>141</v>
      </c>
      <c r="C65" s="173" t="s">
        <v>460</v>
      </c>
      <c r="D65" s="174">
        <v>43137</v>
      </c>
      <c r="E65" s="173">
        <v>32</v>
      </c>
      <c r="F65" s="173">
        <v>32</v>
      </c>
      <c r="G65" s="173">
        <v>1</v>
      </c>
    </row>
    <row r="66" spans="2:7" ht="15.75" customHeight="1" x14ac:dyDescent="0.25">
      <c r="B66" s="175" t="s">
        <v>166</v>
      </c>
      <c r="C66" s="175" t="s">
        <v>461</v>
      </c>
      <c r="D66" s="176">
        <v>43226</v>
      </c>
      <c r="E66" s="175">
        <v>19</v>
      </c>
      <c r="F66" s="175">
        <v>18</v>
      </c>
      <c r="G66" s="175">
        <v>1</v>
      </c>
    </row>
    <row r="67" spans="2:7" ht="15.75" customHeight="1" x14ac:dyDescent="0.25"/>
    <row r="68" spans="2:7" ht="15.75" customHeight="1" x14ac:dyDescent="0.25"/>
    <row r="69" spans="2:7" ht="15.75" customHeight="1" x14ac:dyDescent="0.25">
      <c r="B69" s="171" t="s">
        <v>64</v>
      </c>
      <c r="C69" s="172" t="s">
        <v>132</v>
      </c>
      <c r="D69" s="172" t="s">
        <v>137</v>
      </c>
      <c r="E69" s="172" t="s">
        <v>138</v>
      </c>
      <c r="F69" s="172" t="s">
        <v>139</v>
      </c>
      <c r="G69" s="172" t="s">
        <v>140</v>
      </c>
    </row>
    <row r="70" spans="2:7" ht="15.75" customHeight="1" x14ac:dyDescent="0.25">
      <c r="B70" s="173" t="s">
        <v>141</v>
      </c>
      <c r="C70" s="173" t="s">
        <v>449</v>
      </c>
      <c r="D70" s="174">
        <v>43349</v>
      </c>
      <c r="E70" s="173">
        <v>25</v>
      </c>
      <c r="F70" s="173">
        <v>25</v>
      </c>
      <c r="G70" s="173">
        <v>1</v>
      </c>
    </row>
    <row r="71" spans="2:7" ht="15.75" customHeight="1" x14ac:dyDescent="0.25">
      <c r="B71" s="175" t="s">
        <v>166</v>
      </c>
      <c r="C71" s="175" t="s">
        <v>462</v>
      </c>
      <c r="D71" s="176">
        <v>43227</v>
      </c>
      <c r="E71" s="175">
        <v>18</v>
      </c>
      <c r="F71" s="175">
        <v>17</v>
      </c>
      <c r="G71" s="175">
        <v>1</v>
      </c>
    </row>
    <row r="72" spans="2:7" ht="15.75" customHeight="1" x14ac:dyDescent="0.25"/>
    <row r="73" spans="2:7" ht="15.75" customHeight="1" x14ac:dyDescent="0.25"/>
    <row r="74" spans="2:7" ht="15.75" customHeight="1" x14ac:dyDescent="0.25"/>
    <row r="75" spans="2:7" ht="15.75" customHeight="1" x14ac:dyDescent="0.25"/>
    <row r="76" spans="2:7" ht="15.75" customHeight="1" x14ac:dyDescent="0.25"/>
    <row r="77" spans="2:7" ht="15.75" customHeight="1" x14ac:dyDescent="0.25"/>
    <row r="78" spans="2:7" ht="15.75" customHeight="1" x14ac:dyDescent="0.25"/>
    <row r="79" spans="2:7" ht="15.75" customHeight="1" x14ac:dyDescent="0.25"/>
    <row r="80" spans="2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7"/>
  <sheetViews>
    <sheetView workbookViewId="0">
      <selection sqref="A1:E2"/>
    </sheetView>
  </sheetViews>
  <sheetFormatPr baseColWidth="10" defaultColWidth="14.42578125" defaultRowHeight="15" customHeight="1" x14ac:dyDescent="0.25"/>
  <cols>
    <col min="1" max="8" width="28.85546875" style="144" customWidth="1"/>
  </cols>
  <sheetData>
    <row r="1" spans="1:8" ht="15.75" customHeight="1" x14ac:dyDescent="0.25">
      <c r="A1" s="255" t="s">
        <v>6</v>
      </c>
      <c r="B1" s="254"/>
      <c r="C1" s="254"/>
      <c r="D1" s="254"/>
      <c r="E1" s="254"/>
      <c r="F1" s="147"/>
      <c r="G1" s="145"/>
      <c r="H1" s="147"/>
    </row>
    <row r="2" spans="1:8" ht="15.75" customHeight="1" x14ac:dyDescent="0.25">
      <c r="A2" s="253" t="s">
        <v>11</v>
      </c>
      <c r="B2" s="254"/>
      <c r="C2" s="254"/>
      <c r="D2" s="254"/>
      <c r="E2" s="254"/>
      <c r="F2" s="147"/>
      <c r="G2" s="145"/>
      <c r="H2" s="147"/>
    </row>
    <row r="3" spans="1:8" ht="15.75" customHeight="1" x14ac:dyDescent="0.25">
      <c r="A3" s="146"/>
      <c r="B3" s="146"/>
      <c r="C3" s="146"/>
      <c r="D3" s="146"/>
      <c r="E3" s="146"/>
      <c r="F3" s="146"/>
      <c r="G3" s="158"/>
      <c r="H3" s="146"/>
    </row>
    <row r="4" spans="1:8" ht="15.75" customHeight="1" x14ac:dyDescent="0.25">
      <c r="A4" s="148" t="s">
        <v>14</v>
      </c>
      <c r="B4" s="148" t="s">
        <v>17</v>
      </c>
      <c r="C4" s="148" t="s">
        <v>19</v>
      </c>
      <c r="D4" s="148" t="s">
        <v>20</v>
      </c>
      <c r="E4" s="148" t="s">
        <v>21</v>
      </c>
      <c r="F4" s="148" t="s">
        <v>22</v>
      </c>
      <c r="G4" s="149" t="s">
        <v>23</v>
      </c>
      <c r="H4" s="159" t="s">
        <v>496</v>
      </c>
    </row>
    <row r="5" spans="1:8" ht="15.75" customHeight="1" x14ac:dyDescent="0.25">
      <c r="A5" s="160" t="s">
        <v>30</v>
      </c>
      <c r="B5" s="161" t="s">
        <v>103</v>
      </c>
      <c r="C5" s="161" t="s">
        <v>105</v>
      </c>
      <c r="D5" s="161" t="s">
        <v>498</v>
      </c>
      <c r="E5" s="161" t="s">
        <v>720</v>
      </c>
      <c r="F5" s="161" t="s">
        <v>499</v>
      </c>
      <c r="G5" s="162">
        <v>36</v>
      </c>
      <c r="H5" s="132">
        <v>43287</v>
      </c>
    </row>
    <row r="6" spans="1:8" ht="15.75" customHeight="1" x14ac:dyDescent="0.25">
      <c r="A6" s="160" t="s">
        <v>30</v>
      </c>
      <c r="B6" s="161" t="s">
        <v>103</v>
      </c>
      <c r="C6" s="161" t="s">
        <v>105</v>
      </c>
      <c r="D6" s="161" t="s">
        <v>498</v>
      </c>
      <c r="E6" s="161" t="s">
        <v>721</v>
      </c>
      <c r="F6" s="161" t="s">
        <v>501</v>
      </c>
      <c r="G6" s="162">
        <v>36</v>
      </c>
      <c r="H6" s="132">
        <v>43225</v>
      </c>
    </row>
    <row r="7" spans="1:8" ht="15.75" customHeight="1" x14ac:dyDescent="0.25">
      <c r="A7" s="147"/>
      <c r="B7" s="163"/>
      <c r="C7" s="147"/>
      <c r="D7" s="147"/>
      <c r="E7" s="147"/>
      <c r="F7" s="147"/>
      <c r="G7" s="145"/>
      <c r="H7" s="147"/>
    </row>
    <row r="8" spans="1:8" ht="15.75" customHeight="1" x14ac:dyDescent="0.25">
      <c r="A8" s="164"/>
      <c r="B8" s="163"/>
      <c r="C8" s="147"/>
      <c r="D8" s="147"/>
      <c r="E8" s="147"/>
      <c r="F8" s="147"/>
      <c r="G8" s="145"/>
      <c r="H8" s="147"/>
    </row>
    <row r="9" spans="1:8" ht="15.75" customHeight="1" x14ac:dyDescent="0.25">
      <c r="A9" s="147"/>
      <c r="B9" s="163"/>
      <c r="C9" s="163"/>
      <c r="D9" s="163"/>
      <c r="E9" s="163"/>
      <c r="F9" s="163"/>
      <c r="G9" s="145"/>
      <c r="H9" s="147"/>
    </row>
    <row r="10" spans="1:8" ht="15.75" customHeight="1" x14ac:dyDescent="0.25">
      <c r="A10" s="147"/>
      <c r="B10" s="171" t="s">
        <v>502</v>
      </c>
      <c r="C10" s="172" t="s">
        <v>132</v>
      </c>
      <c r="D10" s="172" t="s">
        <v>137</v>
      </c>
      <c r="E10" s="172" t="s">
        <v>138</v>
      </c>
      <c r="F10" s="172" t="s">
        <v>139</v>
      </c>
      <c r="G10" s="172" t="s">
        <v>140</v>
      </c>
      <c r="H10" s="147"/>
    </row>
    <row r="11" spans="1:8" ht="15.75" customHeight="1" x14ac:dyDescent="0.25">
      <c r="A11" s="147"/>
      <c r="B11" s="173" t="s">
        <v>141</v>
      </c>
      <c r="C11" s="178" t="s">
        <v>506</v>
      </c>
      <c r="D11" s="174">
        <v>43106</v>
      </c>
      <c r="E11" s="173">
        <v>70</v>
      </c>
      <c r="F11" s="173">
        <f>SUM(G5,G6)</f>
        <v>72</v>
      </c>
      <c r="G11" s="173">
        <v>2</v>
      </c>
      <c r="H11" s="147"/>
    </row>
    <row r="12" spans="1:8" ht="15.75" customHeight="1" x14ac:dyDescent="0.25">
      <c r="A12" s="147"/>
      <c r="B12" s="175" t="s">
        <v>166</v>
      </c>
      <c r="C12" s="175" t="s">
        <v>433</v>
      </c>
      <c r="D12" s="175" t="s">
        <v>433</v>
      </c>
      <c r="E12" s="175" t="s">
        <v>433</v>
      </c>
      <c r="F12" s="175" t="s">
        <v>433</v>
      </c>
      <c r="G12" s="175" t="s">
        <v>433</v>
      </c>
      <c r="H12" s="147"/>
    </row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spans="2:3" ht="15.75" customHeight="1" x14ac:dyDescent="0.25"/>
    <row r="18" spans="2:3" ht="15.75" customHeight="1" x14ac:dyDescent="0.25">
      <c r="B18" s="157" t="s">
        <v>715</v>
      </c>
      <c r="C18" s="152" t="s">
        <v>711</v>
      </c>
    </row>
    <row r="19" spans="2:3" ht="15.75" customHeight="1" x14ac:dyDescent="0.25">
      <c r="B19" s="153" t="s">
        <v>710</v>
      </c>
      <c r="C19" s="153">
        <v>6.1</v>
      </c>
    </row>
    <row r="20" spans="2:3" ht="15.75" customHeight="1" x14ac:dyDescent="0.25">
      <c r="B20" s="155" t="s">
        <v>54</v>
      </c>
      <c r="C20" s="155"/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spans="2:3" ht="15.75" customHeight="1" x14ac:dyDescent="0.25"/>
    <row r="34" spans="2:3" ht="15.75" customHeight="1" x14ac:dyDescent="0.25"/>
    <row r="35" spans="2:3" ht="15.75" customHeight="1" x14ac:dyDescent="0.25"/>
    <row r="36" spans="2:3" ht="15.75" customHeight="1" x14ac:dyDescent="0.25"/>
    <row r="37" spans="2:3" ht="15.75" customHeight="1" x14ac:dyDescent="0.25"/>
    <row r="38" spans="2:3" ht="15.75" customHeight="1" x14ac:dyDescent="0.25"/>
    <row r="39" spans="2:3" ht="15.75" customHeight="1" x14ac:dyDescent="0.25">
      <c r="B39" s="157" t="s">
        <v>716</v>
      </c>
      <c r="C39" s="152" t="s">
        <v>711</v>
      </c>
    </row>
    <row r="40" spans="2:3" ht="15.75" customHeight="1" x14ac:dyDescent="0.25">
      <c r="B40" s="153" t="s">
        <v>710</v>
      </c>
      <c r="C40" s="153">
        <v>33</v>
      </c>
    </row>
    <row r="41" spans="2:3" ht="15.75" customHeight="1" x14ac:dyDescent="0.25">
      <c r="B41" s="155" t="s">
        <v>54</v>
      </c>
      <c r="C41" s="155"/>
    </row>
    <row r="42" spans="2:3" ht="15.75" customHeight="1" x14ac:dyDescent="0.25"/>
    <row r="43" spans="2:3" ht="15.75" customHeight="1" x14ac:dyDescent="0.25"/>
    <row r="44" spans="2:3" ht="15.75" customHeight="1" x14ac:dyDescent="0.25"/>
    <row r="45" spans="2:3" ht="15.75" customHeight="1" x14ac:dyDescent="0.25"/>
    <row r="46" spans="2:3" ht="15.75" customHeight="1" x14ac:dyDescent="0.25"/>
    <row r="47" spans="2:3" ht="15.75" customHeight="1" x14ac:dyDescent="0.25"/>
    <row r="48" spans="2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2">
    <mergeCell ref="A2:E2"/>
    <mergeCell ref="A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7"/>
  <sheetViews>
    <sheetView workbookViewId="0">
      <selection activeCell="E50" sqref="E50"/>
    </sheetView>
  </sheetViews>
  <sheetFormatPr baseColWidth="10" defaultColWidth="14.42578125" defaultRowHeight="15" customHeight="1" x14ac:dyDescent="0.25"/>
  <cols>
    <col min="1" max="1" width="23.7109375" style="144" customWidth="1"/>
    <col min="2" max="2" width="21.42578125" style="144" customWidth="1"/>
    <col min="3" max="3" width="25.85546875" style="144" customWidth="1"/>
    <col min="4" max="4" width="26" style="144" customWidth="1"/>
    <col min="5" max="5" width="24.42578125" style="144" customWidth="1"/>
    <col min="6" max="6" width="31.42578125" style="144" customWidth="1"/>
    <col min="7" max="7" width="14.42578125" style="144" customWidth="1"/>
    <col min="8" max="8" width="26.42578125" style="144" customWidth="1"/>
  </cols>
  <sheetData>
    <row r="1" spans="1:8" ht="15.75" customHeight="1" x14ac:dyDescent="0.25">
      <c r="A1" s="258" t="s">
        <v>6</v>
      </c>
      <c r="B1" s="257"/>
      <c r="C1" s="257"/>
      <c r="D1" s="257"/>
      <c r="E1" s="257"/>
      <c r="F1" s="147"/>
      <c r="G1" s="147"/>
      <c r="H1" s="147"/>
    </row>
    <row r="2" spans="1:8" ht="15.75" customHeight="1" x14ac:dyDescent="0.25">
      <c r="A2" s="256" t="s">
        <v>11</v>
      </c>
      <c r="B2" s="257"/>
      <c r="C2" s="257"/>
      <c r="D2" s="257"/>
      <c r="E2" s="257"/>
      <c r="F2" s="147"/>
      <c r="G2" s="147"/>
      <c r="H2" s="147"/>
    </row>
    <row r="3" spans="1:8" ht="15.75" customHeight="1" x14ac:dyDescent="0.25">
      <c r="A3" s="146"/>
      <c r="B3" s="146"/>
      <c r="C3" s="146"/>
      <c r="D3" s="146"/>
      <c r="E3" s="146"/>
      <c r="F3" s="146"/>
      <c r="G3" s="146"/>
      <c r="H3" s="146"/>
    </row>
    <row r="4" spans="1:8" ht="15.75" customHeight="1" x14ac:dyDescent="0.25">
      <c r="A4" s="148" t="s">
        <v>14</v>
      </c>
      <c r="B4" s="148" t="s">
        <v>17</v>
      </c>
      <c r="C4" s="148" t="s">
        <v>19</v>
      </c>
      <c r="D4" s="148" t="s">
        <v>20</v>
      </c>
      <c r="E4" s="148" t="s">
        <v>21</v>
      </c>
      <c r="F4" s="148" t="s">
        <v>22</v>
      </c>
      <c r="G4" s="148" t="s">
        <v>23</v>
      </c>
      <c r="H4" s="165" t="s">
        <v>279</v>
      </c>
    </row>
    <row r="5" spans="1:8" ht="15.75" customHeight="1" x14ac:dyDescent="0.25">
      <c r="A5" s="166" t="s">
        <v>30</v>
      </c>
      <c r="B5" s="167" t="s">
        <v>497</v>
      </c>
      <c r="C5" s="167" t="s">
        <v>111</v>
      </c>
      <c r="D5" s="167" t="s">
        <v>503</v>
      </c>
      <c r="E5" s="167">
        <v>11321</v>
      </c>
      <c r="F5" s="167" t="s">
        <v>504</v>
      </c>
      <c r="G5" s="167">
        <v>25</v>
      </c>
      <c r="H5" s="168">
        <v>43196</v>
      </c>
    </row>
    <row r="6" spans="1:8" ht="15.75" customHeight="1" x14ac:dyDescent="0.25">
      <c r="A6" s="166" t="s">
        <v>30</v>
      </c>
      <c r="B6" s="167" t="s">
        <v>497</v>
      </c>
      <c r="C6" s="167" t="s">
        <v>111</v>
      </c>
      <c r="D6" s="167" t="s">
        <v>507</v>
      </c>
      <c r="E6" s="169" t="s">
        <v>508</v>
      </c>
      <c r="F6" s="167" t="s">
        <v>510</v>
      </c>
      <c r="G6" s="167">
        <v>15</v>
      </c>
      <c r="H6" s="167" t="s">
        <v>161</v>
      </c>
    </row>
    <row r="7" spans="1:8" ht="15.75" customHeight="1" x14ac:dyDescent="0.25">
      <c r="A7" s="147"/>
      <c r="B7" s="147"/>
      <c r="C7" s="147"/>
      <c r="D7" s="147"/>
      <c r="E7" s="147"/>
      <c r="F7" s="147"/>
      <c r="G7" s="147"/>
      <c r="H7" s="147"/>
    </row>
    <row r="8" spans="1:8" ht="15.75" customHeight="1" x14ac:dyDescent="0.25">
      <c r="A8" s="147"/>
      <c r="B8" s="171" t="s">
        <v>512</v>
      </c>
      <c r="C8" s="172" t="s">
        <v>132</v>
      </c>
      <c r="D8" s="172" t="s">
        <v>137</v>
      </c>
      <c r="E8" s="172" t="s">
        <v>138</v>
      </c>
      <c r="F8" s="172" t="s">
        <v>139</v>
      </c>
      <c r="G8" s="172" t="s">
        <v>140</v>
      </c>
      <c r="H8" s="147"/>
    </row>
    <row r="9" spans="1:8" ht="15.75" customHeight="1" x14ac:dyDescent="0.25">
      <c r="A9" s="147"/>
      <c r="B9" s="179" t="s">
        <v>141</v>
      </c>
      <c r="C9" s="178" t="s">
        <v>514</v>
      </c>
      <c r="D9" s="180">
        <v>5.9</v>
      </c>
      <c r="E9" s="178">
        <f>SUM(G5,G6)</f>
        <v>40</v>
      </c>
      <c r="F9" s="178">
        <v>39</v>
      </c>
      <c r="G9" s="178">
        <v>2</v>
      </c>
      <c r="H9" s="147"/>
    </row>
    <row r="10" spans="1:8" ht="15.75" customHeight="1" x14ac:dyDescent="0.25">
      <c r="A10" s="147"/>
      <c r="B10" s="181" t="s">
        <v>166</v>
      </c>
      <c r="C10" s="177" t="s">
        <v>433</v>
      </c>
      <c r="D10" s="177" t="s">
        <v>433</v>
      </c>
      <c r="E10" s="177" t="s">
        <v>433</v>
      </c>
      <c r="F10" s="177" t="s">
        <v>433</v>
      </c>
      <c r="G10" s="177" t="s">
        <v>433</v>
      </c>
      <c r="H10" s="147"/>
    </row>
    <row r="11" spans="1:8" ht="15.75" customHeight="1" x14ac:dyDescent="0.25">
      <c r="A11" s="147"/>
      <c r="B11" s="147"/>
      <c r="C11" s="147"/>
      <c r="D11" s="147"/>
      <c r="E11" s="147"/>
      <c r="F11" s="147"/>
      <c r="G11" s="147"/>
      <c r="H11" s="147"/>
    </row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spans="2:3" ht="15.75" customHeight="1" x14ac:dyDescent="0.25">
      <c r="B17" s="152"/>
      <c r="C17" s="170" t="s">
        <v>111</v>
      </c>
    </row>
    <row r="18" spans="2:3" ht="15.75" customHeight="1" x14ac:dyDescent="0.25">
      <c r="B18" s="153" t="s">
        <v>30</v>
      </c>
      <c r="C18" s="153">
        <v>5.9</v>
      </c>
    </row>
    <row r="19" spans="2:3" ht="15.75" customHeight="1" x14ac:dyDescent="0.25">
      <c r="B19" s="155" t="s">
        <v>709</v>
      </c>
      <c r="C19" s="155"/>
    </row>
    <row r="20" spans="2:3" ht="15.75" customHeight="1" x14ac:dyDescent="0.25"/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spans="2:3" ht="15.75" customHeight="1" x14ac:dyDescent="0.25"/>
    <row r="34" spans="2:3" ht="15.75" customHeight="1" x14ac:dyDescent="0.25"/>
    <row r="35" spans="2:3" ht="15.75" customHeight="1" x14ac:dyDescent="0.25"/>
    <row r="36" spans="2:3" ht="15.75" customHeight="1" x14ac:dyDescent="0.25"/>
    <row r="37" spans="2:3" ht="15.75" customHeight="1" x14ac:dyDescent="0.25"/>
    <row r="38" spans="2:3" ht="15.75" customHeight="1" x14ac:dyDescent="0.25"/>
    <row r="39" spans="2:3" ht="15.75" customHeight="1" x14ac:dyDescent="0.25"/>
    <row r="40" spans="2:3" ht="15.75" customHeight="1" x14ac:dyDescent="0.25"/>
    <row r="41" spans="2:3" ht="15.75" customHeight="1" x14ac:dyDescent="0.25"/>
    <row r="42" spans="2:3" ht="15.75" customHeight="1" x14ac:dyDescent="0.25">
      <c r="B42" s="152"/>
      <c r="C42" s="170" t="s">
        <v>111</v>
      </c>
    </row>
    <row r="43" spans="2:3" ht="15.75" customHeight="1" x14ac:dyDescent="0.25">
      <c r="B43" s="153" t="s">
        <v>30</v>
      </c>
      <c r="C43" s="153">
        <v>19</v>
      </c>
    </row>
    <row r="44" spans="2:3" ht="15.75" customHeight="1" x14ac:dyDescent="0.25">
      <c r="B44" s="155" t="s">
        <v>709</v>
      </c>
      <c r="C44" s="155"/>
    </row>
    <row r="45" spans="2:3" ht="15.75" customHeight="1" x14ac:dyDescent="0.25"/>
    <row r="46" spans="2:3" ht="15.75" customHeight="1" x14ac:dyDescent="0.25"/>
    <row r="47" spans="2:3" ht="15.75" customHeight="1" x14ac:dyDescent="0.25"/>
    <row r="48" spans="2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2">
    <mergeCell ref="A2:E2"/>
    <mergeCell ref="A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9"/>
  <sheetViews>
    <sheetView zoomScale="87" zoomScaleNormal="87" zoomScalePageLayoutView="87" workbookViewId="0">
      <pane ySplit="4" topLeftCell="A5" activePane="bottomLeft" state="frozen"/>
      <selection pane="bottomLeft" activeCell="F66" sqref="F66"/>
    </sheetView>
  </sheetViews>
  <sheetFormatPr baseColWidth="10" defaultColWidth="14.42578125" defaultRowHeight="15" customHeight="1" x14ac:dyDescent="0.25"/>
  <cols>
    <col min="1" max="1" width="14.42578125" style="144" customWidth="1"/>
    <col min="2" max="2" width="33.42578125" style="144" customWidth="1"/>
    <col min="3" max="3" width="31.42578125" style="144" customWidth="1"/>
    <col min="4" max="4" width="14.42578125" style="144" customWidth="1"/>
    <col min="5" max="5" width="24.28515625" style="144" customWidth="1"/>
    <col min="6" max="6" width="29.42578125" style="144" customWidth="1"/>
    <col min="7" max="7" width="14.85546875" style="144" customWidth="1"/>
    <col min="8" max="8" width="21.28515625" style="144" customWidth="1"/>
    <col min="9" max="9" width="14.42578125" style="144"/>
    <col min="10" max="10" width="34.7109375" style="144" customWidth="1"/>
    <col min="11" max="16" width="14.42578125" style="144"/>
  </cols>
  <sheetData>
    <row r="1" spans="1:16" ht="15.75" customHeight="1" x14ac:dyDescent="0.25">
      <c r="A1" s="258" t="s">
        <v>6</v>
      </c>
      <c r="B1" s="257"/>
      <c r="C1" s="257"/>
      <c r="D1" s="257"/>
      <c r="E1" s="257"/>
      <c r="F1" s="147"/>
      <c r="G1" s="145"/>
      <c r="H1" s="147"/>
    </row>
    <row r="2" spans="1:16" ht="15.75" customHeight="1" x14ac:dyDescent="0.25">
      <c r="A2" s="256" t="s">
        <v>11</v>
      </c>
      <c r="B2" s="257"/>
      <c r="C2" s="257"/>
      <c r="D2" s="257"/>
      <c r="E2" s="257"/>
      <c r="F2" s="147"/>
      <c r="G2" s="145"/>
      <c r="H2" s="147"/>
    </row>
    <row r="3" spans="1:16" ht="15.75" customHeight="1" x14ac:dyDescent="0.25">
      <c r="A3" s="146"/>
      <c r="B3" s="146"/>
      <c r="C3" s="146"/>
      <c r="D3" s="146"/>
      <c r="E3" s="146"/>
      <c r="F3" s="146"/>
      <c r="G3" s="145"/>
      <c r="H3" s="147"/>
    </row>
    <row r="4" spans="1:16" ht="15.75" customHeight="1" x14ac:dyDescent="0.25">
      <c r="A4" s="148" t="s">
        <v>14</v>
      </c>
      <c r="B4" s="148" t="s">
        <v>17</v>
      </c>
      <c r="C4" s="148" t="s">
        <v>19</v>
      </c>
      <c r="D4" s="148" t="s">
        <v>20</v>
      </c>
      <c r="E4" s="182" t="s">
        <v>21</v>
      </c>
      <c r="F4" s="183" t="s">
        <v>22</v>
      </c>
      <c r="G4" s="184" t="s">
        <v>23</v>
      </c>
      <c r="H4" s="185" t="s">
        <v>279</v>
      </c>
    </row>
    <row r="5" spans="1:16" ht="15.75" customHeight="1" x14ac:dyDescent="0.25">
      <c r="A5" s="130" t="s">
        <v>30</v>
      </c>
      <c r="B5" s="130" t="s">
        <v>593</v>
      </c>
      <c r="C5" s="130" t="s">
        <v>117</v>
      </c>
      <c r="D5" s="130" t="s">
        <v>594</v>
      </c>
      <c r="E5" s="131">
        <v>12316</v>
      </c>
      <c r="F5" s="131" t="s">
        <v>601</v>
      </c>
      <c r="G5" s="150">
        <v>5</v>
      </c>
      <c r="H5" s="186">
        <v>43348</v>
      </c>
    </row>
    <row r="6" spans="1:16" ht="15.75" customHeight="1" x14ac:dyDescent="0.25">
      <c r="A6" s="130" t="s">
        <v>30</v>
      </c>
      <c r="B6" s="130" t="s">
        <v>593</v>
      </c>
      <c r="C6" s="130" t="s">
        <v>117</v>
      </c>
      <c r="D6" s="130" t="s">
        <v>594</v>
      </c>
      <c r="E6" s="131">
        <v>12300.13438</v>
      </c>
      <c r="F6" s="131" t="s">
        <v>616</v>
      </c>
      <c r="G6" s="150">
        <v>22</v>
      </c>
      <c r="H6" s="187">
        <v>43105</v>
      </c>
    </row>
    <row r="7" spans="1:16" ht="15.75" customHeight="1" x14ac:dyDescent="0.25">
      <c r="A7" s="130" t="s">
        <v>30</v>
      </c>
      <c r="B7" s="130" t="s">
        <v>593</v>
      </c>
      <c r="C7" s="130" t="s">
        <v>117</v>
      </c>
      <c r="D7" s="130" t="s">
        <v>617</v>
      </c>
      <c r="E7" s="131">
        <v>12315.134389999999</v>
      </c>
      <c r="F7" s="131" t="s">
        <v>616</v>
      </c>
      <c r="G7" s="150">
        <v>22</v>
      </c>
      <c r="H7" s="187">
        <v>43225</v>
      </c>
    </row>
    <row r="8" spans="1:16" ht="15.75" customHeight="1" x14ac:dyDescent="0.25">
      <c r="A8" s="133" t="s">
        <v>54</v>
      </c>
      <c r="B8" s="133" t="s">
        <v>618</v>
      </c>
      <c r="C8" s="133" t="s">
        <v>117</v>
      </c>
      <c r="D8" s="133" t="s">
        <v>617</v>
      </c>
      <c r="E8" s="136" t="s">
        <v>619</v>
      </c>
      <c r="F8" s="134" t="s">
        <v>620</v>
      </c>
      <c r="G8" s="151">
        <v>8</v>
      </c>
      <c r="H8" s="141" t="s">
        <v>161</v>
      </c>
      <c r="J8" s="188" t="s">
        <v>715</v>
      </c>
      <c r="K8" s="189" t="s">
        <v>654</v>
      </c>
      <c r="L8" s="189" t="s">
        <v>664</v>
      </c>
      <c r="M8" s="189" t="s">
        <v>671</v>
      </c>
      <c r="N8" s="189" t="s">
        <v>123</v>
      </c>
      <c r="O8" s="189" t="s">
        <v>674</v>
      </c>
      <c r="P8" s="189" t="s">
        <v>127</v>
      </c>
    </row>
    <row r="9" spans="1:16" ht="15.75" customHeight="1" x14ac:dyDescent="0.25">
      <c r="A9" s="130" t="s">
        <v>30</v>
      </c>
      <c r="B9" s="130" t="s">
        <v>622</v>
      </c>
      <c r="C9" s="130" t="s">
        <v>119</v>
      </c>
      <c r="D9" s="130" t="s">
        <v>623</v>
      </c>
      <c r="E9" s="131">
        <v>12328.134529999999</v>
      </c>
      <c r="F9" s="131" t="s">
        <v>624</v>
      </c>
      <c r="G9" s="150">
        <v>12</v>
      </c>
      <c r="H9" s="138">
        <v>43165</v>
      </c>
      <c r="J9" s="154" t="s">
        <v>710</v>
      </c>
      <c r="K9" s="154">
        <v>5.4</v>
      </c>
      <c r="L9" s="154">
        <v>6.2</v>
      </c>
      <c r="M9" s="154">
        <v>6</v>
      </c>
      <c r="N9" s="154">
        <v>5.2</v>
      </c>
      <c r="O9" s="154">
        <v>6.4</v>
      </c>
      <c r="P9" s="154">
        <v>6.5</v>
      </c>
    </row>
    <row r="10" spans="1:16" ht="15.75" customHeight="1" x14ac:dyDescent="0.25">
      <c r="A10" s="130" t="s">
        <v>30</v>
      </c>
      <c r="B10" s="130" t="s">
        <v>622</v>
      </c>
      <c r="C10" s="130" t="s">
        <v>119</v>
      </c>
      <c r="D10" s="130" t="s">
        <v>626</v>
      </c>
      <c r="E10" s="131">
        <v>12329.134539999999</v>
      </c>
      <c r="F10" s="131" t="s">
        <v>627</v>
      </c>
      <c r="G10" s="150">
        <v>15</v>
      </c>
      <c r="H10" s="138">
        <v>43106</v>
      </c>
      <c r="J10" s="156" t="s">
        <v>709</v>
      </c>
      <c r="K10" s="156">
        <v>5</v>
      </c>
      <c r="L10" s="156">
        <v>6</v>
      </c>
      <c r="M10" s="156">
        <v>5.6</v>
      </c>
      <c r="N10" s="156">
        <v>6.4</v>
      </c>
      <c r="O10" s="156">
        <v>5.8</v>
      </c>
      <c r="P10" s="156">
        <v>8.5</v>
      </c>
    </row>
    <row r="11" spans="1:16" ht="15.75" customHeight="1" x14ac:dyDescent="0.25">
      <c r="A11" s="133" t="s">
        <v>54</v>
      </c>
      <c r="B11" s="133" t="s">
        <v>628</v>
      </c>
      <c r="C11" s="133" t="s">
        <v>119</v>
      </c>
      <c r="D11" s="133" t="s">
        <v>626</v>
      </c>
      <c r="E11" s="134">
        <v>20605.205979999999</v>
      </c>
      <c r="F11" s="134" t="s">
        <v>629</v>
      </c>
      <c r="G11" s="151">
        <v>6</v>
      </c>
      <c r="H11" s="141" t="s">
        <v>57</v>
      </c>
    </row>
    <row r="12" spans="1:16" ht="15.75" customHeight="1" x14ac:dyDescent="0.25">
      <c r="A12" s="130" t="s">
        <v>30</v>
      </c>
      <c r="B12" s="130" t="s">
        <v>630</v>
      </c>
      <c r="C12" s="130" t="s">
        <v>121</v>
      </c>
      <c r="D12" s="130" t="s">
        <v>631</v>
      </c>
      <c r="E12" s="131">
        <v>12322.131719999999</v>
      </c>
      <c r="F12" s="131" t="s">
        <v>632</v>
      </c>
      <c r="G12" s="150">
        <v>23</v>
      </c>
      <c r="H12" s="138">
        <v>43195</v>
      </c>
    </row>
    <row r="13" spans="1:16" ht="11.25" customHeight="1" x14ac:dyDescent="0.25">
      <c r="A13" s="130" t="s">
        <v>30</v>
      </c>
      <c r="B13" s="130" t="s">
        <v>630</v>
      </c>
      <c r="C13" s="130" t="s">
        <v>121</v>
      </c>
      <c r="D13" s="130" t="s">
        <v>631</v>
      </c>
      <c r="E13" s="131">
        <v>12323.131729999999</v>
      </c>
      <c r="F13" s="131" t="s">
        <v>633</v>
      </c>
      <c r="G13" s="150">
        <v>32</v>
      </c>
      <c r="H13" s="138">
        <v>43196</v>
      </c>
    </row>
    <row r="14" spans="1:16" ht="15.75" customHeight="1" x14ac:dyDescent="0.25">
      <c r="A14" s="133" t="s">
        <v>54</v>
      </c>
      <c r="B14" s="133" t="s">
        <v>618</v>
      </c>
      <c r="C14" s="133" t="s">
        <v>121</v>
      </c>
      <c r="D14" s="133" t="s">
        <v>634</v>
      </c>
      <c r="E14" s="134">
        <v>21151.205959999999</v>
      </c>
      <c r="F14" s="134" t="s">
        <v>635</v>
      </c>
      <c r="G14" s="151">
        <v>20</v>
      </c>
      <c r="H14" s="135">
        <v>43256</v>
      </c>
    </row>
    <row r="15" spans="1:16" ht="15.75" customHeight="1" x14ac:dyDescent="0.25">
      <c r="A15" s="130" t="s">
        <v>30</v>
      </c>
      <c r="B15" s="130" t="s">
        <v>122</v>
      </c>
      <c r="C15" s="130" t="s">
        <v>636</v>
      </c>
      <c r="D15" s="130" t="s">
        <v>637</v>
      </c>
      <c r="E15" s="131">
        <v>12573</v>
      </c>
      <c r="F15" s="131" t="s">
        <v>638</v>
      </c>
      <c r="G15" s="150">
        <v>26</v>
      </c>
      <c r="H15" s="138">
        <v>43136</v>
      </c>
    </row>
    <row r="16" spans="1:16" ht="15.75" customHeight="1" x14ac:dyDescent="0.25">
      <c r="A16" s="133" t="s">
        <v>54</v>
      </c>
      <c r="B16" s="133" t="s">
        <v>122</v>
      </c>
      <c r="C16" s="133" t="s">
        <v>636</v>
      </c>
      <c r="D16" s="133" t="s">
        <v>639</v>
      </c>
      <c r="E16" s="134">
        <v>20777</v>
      </c>
      <c r="F16" s="134" t="s">
        <v>640</v>
      </c>
      <c r="G16" s="151">
        <v>4</v>
      </c>
      <c r="H16" s="135">
        <v>43196</v>
      </c>
    </row>
    <row r="17" spans="1:8" ht="15.75" customHeight="1" x14ac:dyDescent="0.25">
      <c r="A17" s="130" t="s">
        <v>30</v>
      </c>
      <c r="B17" s="130" t="s">
        <v>122</v>
      </c>
      <c r="C17" s="130" t="s">
        <v>641</v>
      </c>
      <c r="D17" s="130" t="s">
        <v>642</v>
      </c>
      <c r="E17" s="131">
        <v>12542</v>
      </c>
      <c r="F17" s="131" t="s">
        <v>643</v>
      </c>
      <c r="G17" s="150">
        <v>8</v>
      </c>
      <c r="H17" s="138">
        <v>43317</v>
      </c>
    </row>
    <row r="18" spans="1:8" ht="15.75" customHeight="1" x14ac:dyDescent="0.25">
      <c r="A18" s="130" t="s">
        <v>30</v>
      </c>
      <c r="B18" s="130" t="s">
        <v>122</v>
      </c>
      <c r="C18" s="130" t="s">
        <v>641</v>
      </c>
      <c r="D18" s="130" t="s">
        <v>642</v>
      </c>
      <c r="E18" s="131">
        <v>12543</v>
      </c>
      <c r="F18" s="131" t="s">
        <v>643</v>
      </c>
      <c r="G18" s="150">
        <v>16</v>
      </c>
      <c r="H18" s="138">
        <v>43287</v>
      </c>
    </row>
    <row r="19" spans="1:8" ht="15.75" customHeight="1" x14ac:dyDescent="0.25">
      <c r="A19" s="133" t="s">
        <v>54</v>
      </c>
      <c r="B19" s="133" t="s">
        <v>122</v>
      </c>
      <c r="C19" s="133" t="s">
        <v>641</v>
      </c>
      <c r="D19" s="133" t="s">
        <v>637</v>
      </c>
      <c r="E19" s="134">
        <v>20762</v>
      </c>
      <c r="F19" s="134" t="s">
        <v>644</v>
      </c>
      <c r="G19" s="151">
        <v>10</v>
      </c>
      <c r="H19" s="135">
        <v>43317</v>
      </c>
    </row>
    <row r="20" spans="1:8" ht="15.75" customHeight="1" x14ac:dyDescent="0.25">
      <c r="A20" s="161" t="s">
        <v>30</v>
      </c>
      <c r="B20" s="161" t="s">
        <v>122</v>
      </c>
      <c r="C20" s="161" t="s">
        <v>127</v>
      </c>
      <c r="D20" s="161" t="s">
        <v>645</v>
      </c>
      <c r="E20" s="190">
        <v>12458.134760000001</v>
      </c>
      <c r="F20" s="190" t="s">
        <v>646</v>
      </c>
      <c r="G20" s="191">
        <v>19</v>
      </c>
      <c r="H20" s="138">
        <v>43226</v>
      </c>
    </row>
    <row r="21" spans="1:8" ht="15.75" customHeight="1" x14ac:dyDescent="0.25">
      <c r="A21" s="192" t="s">
        <v>54</v>
      </c>
      <c r="B21" s="192" t="s">
        <v>122</v>
      </c>
      <c r="C21" s="192" t="s">
        <v>127</v>
      </c>
      <c r="D21" s="192" t="s">
        <v>645</v>
      </c>
      <c r="E21" s="193">
        <v>20590</v>
      </c>
      <c r="F21" s="193" t="s">
        <v>650</v>
      </c>
      <c r="G21" s="194">
        <v>4</v>
      </c>
      <c r="H21" s="195">
        <v>43228</v>
      </c>
    </row>
    <row r="22" spans="1:8" ht="15.75" customHeight="1" x14ac:dyDescent="0.25">
      <c r="A22" s="147"/>
      <c r="B22" s="147"/>
      <c r="C22" s="147"/>
      <c r="D22" s="147"/>
      <c r="E22" s="147"/>
      <c r="F22" s="147"/>
      <c r="G22" s="145"/>
      <c r="H22" s="147"/>
    </row>
    <row r="23" spans="1:8" ht="15.75" customHeight="1" x14ac:dyDescent="0.25">
      <c r="A23" s="147"/>
      <c r="B23" s="147"/>
      <c r="C23" s="147"/>
      <c r="D23" s="147"/>
      <c r="E23" s="147"/>
      <c r="F23" s="147"/>
      <c r="G23" s="145"/>
      <c r="H23" s="147"/>
    </row>
    <row r="24" spans="1:8" ht="15.75" customHeight="1" x14ac:dyDescent="0.25">
      <c r="A24" s="147"/>
      <c r="B24" s="171" t="s">
        <v>654</v>
      </c>
      <c r="C24" s="172" t="s">
        <v>132</v>
      </c>
      <c r="D24" s="172" t="s">
        <v>137</v>
      </c>
      <c r="E24" s="172" t="s">
        <v>138</v>
      </c>
      <c r="F24" s="172" t="s">
        <v>139</v>
      </c>
      <c r="G24" s="172" t="s">
        <v>140</v>
      </c>
      <c r="H24" s="147"/>
    </row>
    <row r="25" spans="1:8" ht="15.75" customHeight="1" x14ac:dyDescent="0.25">
      <c r="A25" s="147"/>
      <c r="B25" s="173" t="s">
        <v>141</v>
      </c>
      <c r="C25" s="178" t="s">
        <v>656</v>
      </c>
      <c r="D25" s="209">
        <v>43195</v>
      </c>
      <c r="E25" s="173">
        <f>SUM(G5,G6,G7)</f>
        <v>49</v>
      </c>
      <c r="F25" s="173">
        <v>44</v>
      </c>
      <c r="G25" s="173">
        <v>3</v>
      </c>
      <c r="H25" s="147"/>
    </row>
    <row r="26" spans="1:8" ht="15.75" customHeight="1" x14ac:dyDescent="0.25">
      <c r="A26" s="147"/>
      <c r="B26" s="175" t="s">
        <v>166</v>
      </c>
      <c r="C26" s="177" t="s">
        <v>231</v>
      </c>
      <c r="D26" s="177" t="s">
        <v>662</v>
      </c>
      <c r="E26" s="175">
        <v>8</v>
      </c>
      <c r="F26" s="175">
        <v>8</v>
      </c>
      <c r="G26" s="175">
        <v>1</v>
      </c>
      <c r="H26" s="147"/>
    </row>
    <row r="27" spans="1:8" ht="15.75" customHeight="1" x14ac:dyDescent="0.25">
      <c r="A27" s="147"/>
      <c r="B27" s="147"/>
      <c r="C27" s="147"/>
      <c r="D27" s="147"/>
      <c r="E27" s="147"/>
      <c r="F27" s="147"/>
      <c r="G27" s="147"/>
      <c r="H27" s="147"/>
    </row>
    <row r="28" spans="1:8" ht="15.75" customHeight="1" x14ac:dyDescent="0.25">
      <c r="A28" s="147"/>
      <c r="B28" s="147"/>
      <c r="C28" s="147"/>
      <c r="D28" s="147"/>
      <c r="E28" s="147"/>
      <c r="F28" s="147"/>
      <c r="G28" s="147"/>
      <c r="H28" s="147"/>
    </row>
    <row r="29" spans="1:8" ht="15.75" customHeight="1" x14ac:dyDescent="0.25">
      <c r="A29" s="147"/>
      <c r="B29" s="171" t="s">
        <v>664</v>
      </c>
      <c r="C29" s="172" t="s">
        <v>132</v>
      </c>
      <c r="D29" s="172" t="s">
        <v>137</v>
      </c>
      <c r="E29" s="172" t="s">
        <v>138</v>
      </c>
      <c r="F29" s="172" t="s">
        <v>139</v>
      </c>
      <c r="G29" s="172" t="s">
        <v>140</v>
      </c>
      <c r="H29" s="147"/>
    </row>
    <row r="30" spans="1:8" ht="15.75" customHeight="1" x14ac:dyDescent="0.25">
      <c r="A30" s="147"/>
      <c r="B30" s="173" t="s">
        <v>141</v>
      </c>
      <c r="C30" s="178" t="s">
        <v>625</v>
      </c>
      <c r="D30" s="209">
        <v>43137</v>
      </c>
      <c r="E30" s="178">
        <f>SUM(12 + 15)</f>
        <v>27</v>
      </c>
      <c r="F30" s="178">
        <v>25</v>
      </c>
      <c r="G30" s="178">
        <v>2</v>
      </c>
      <c r="H30" s="147"/>
    </row>
    <row r="31" spans="1:8" ht="15.75" customHeight="1" x14ac:dyDescent="0.25">
      <c r="A31" s="147"/>
      <c r="B31" s="175" t="s">
        <v>166</v>
      </c>
      <c r="C31" s="177" t="s">
        <v>669</v>
      </c>
      <c r="D31" s="177" t="s">
        <v>57</v>
      </c>
      <c r="E31" s="177">
        <v>6</v>
      </c>
      <c r="F31" s="177">
        <v>5</v>
      </c>
      <c r="G31" s="177">
        <v>1</v>
      </c>
      <c r="H31" s="147"/>
    </row>
    <row r="32" spans="1:8" ht="15.75" customHeight="1" x14ac:dyDescent="0.25">
      <c r="A32" s="147"/>
      <c r="B32" s="147"/>
      <c r="C32" s="147"/>
      <c r="D32" s="147"/>
      <c r="E32" s="147"/>
      <c r="F32" s="147"/>
      <c r="G32" s="147"/>
      <c r="H32" s="147"/>
    </row>
    <row r="33" spans="1:16" ht="15.75" customHeight="1" x14ac:dyDescent="0.25">
      <c r="A33" s="147"/>
      <c r="B33" s="147"/>
      <c r="C33" s="147"/>
      <c r="D33" s="147"/>
      <c r="E33" s="147"/>
      <c r="F33" s="147"/>
      <c r="G33" s="147"/>
      <c r="H33" s="147"/>
    </row>
    <row r="34" spans="1:16" ht="15.75" customHeight="1" x14ac:dyDescent="0.25">
      <c r="A34" s="147"/>
      <c r="B34" s="171" t="s">
        <v>671</v>
      </c>
      <c r="C34" s="172" t="s">
        <v>132</v>
      </c>
      <c r="D34" s="172" t="s">
        <v>137</v>
      </c>
      <c r="E34" s="172" t="s">
        <v>138</v>
      </c>
      <c r="F34" s="172" t="s">
        <v>139</v>
      </c>
      <c r="G34" s="172" t="s">
        <v>140</v>
      </c>
      <c r="H34" s="147"/>
    </row>
    <row r="35" spans="1:16" ht="15.75" customHeight="1" x14ac:dyDescent="0.25">
      <c r="A35" s="147"/>
      <c r="B35" s="173" t="s">
        <v>141</v>
      </c>
      <c r="C35" s="178" t="s">
        <v>528</v>
      </c>
      <c r="D35" s="178" t="s">
        <v>57</v>
      </c>
      <c r="E35" s="178">
        <f>SUM(23+32)</f>
        <v>55</v>
      </c>
      <c r="F35" s="178">
        <v>53</v>
      </c>
      <c r="G35" s="178">
        <v>2</v>
      </c>
      <c r="H35" s="147"/>
      <c r="J35" s="188" t="s">
        <v>717</v>
      </c>
      <c r="K35" s="189" t="s">
        <v>654</v>
      </c>
      <c r="L35" s="189" t="s">
        <v>664</v>
      </c>
      <c r="M35" s="189" t="s">
        <v>671</v>
      </c>
      <c r="N35" s="189" t="s">
        <v>123</v>
      </c>
      <c r="O35" s="189" t="s">
        <v>674</v>
      </c>
      <c r="P35" s="189" t="s">
        <v>127</v>
      </c>
    </row>
    <row r="36" spans="1:16" ht="15.75" customHeight="1" x14ac:dyDescent="0.25">
      <c r="A36" s="147"/>
      <c r="B36" s="175" t="s">
        <v>166</v>
      </c>
      <c r="C36" s="177" t="s">
        <v>673</v>
      </c>
      <c r="D36" s="210">
        <v>43256</v>
      </c>
      <c r="E36" s="177">
        <v>20</v>
      </c>
      <c r="F36" s="177">
        <v>20</v>
      </c>
      <c r="G36" s="177">
        <v>1</v>
      </c>
      <c r="H36" s="147"/>
      <c r="J36" s="154" t="s">
        <v>710</v>
      </c>
      <c r="K36" s="196">
        <v>18</v>
      </c>
      <c r="L36" s="196">
        <v>20</v>
      </c>
      <c r="M36" s="196">
        <v>27</v>
      </c>
      <c r="N36" s="196">
        <v>39</v>
      </c>
      <c r="O36" s="196">
        <v>29</v>
      </c>
      <c r="P36" s="196">
        <v>10</v>
      </c>
    </row>
    <row r="37" spans="1:16" ht="15.75" customHeight="1" x14ac:dyDescent="0.25">
      <c r="A37" s="147"/>
      <c r="B37" s="147"/>
      <c r="C37" s="147"/>
      <c r="D37" s="147"/>
      <c r="E37" s="147"/>
      <c r="F37" s="147"/>
      <c r="G37" s="147"/>
      <c r="H37" s="147"/>
      <c r="J37" s="156" t="s">
        <v>709</v>
      </c>
      <c r="K37" s="197">
        <v>23</v>
      </c>
      <c r="L37" s="197">
        <v>21</v>
      </c>
      <c r="M37" s="197">
        <v>35</v>
      </c>
      <c r="N37" s="197">
        <v>39</v>
      </c>
      <c r="O37" s="197">
        <v>34</v>
      </c>
      <c r="P37" s="197">
        <v>14</v>
      </c>
    </row>
    <row r="38" spans="1:16" ht="15.75" customHeight="1" x14ac:dyDescent="0.25">
      <c r="A38" s="147"/>
      <c r="B38" s="147"/>
      <c r="C38" s="147"/>
      <c r="D38" s="147"/>
      <c r="E38" s="147"/>
      <c r="F38" s="147"/>
      <c r="G38" s="147"/>
      <c r="H38" s="147"/>
    </row>
    <row r="39" spans="1:16" ht="15.75" customHeight="1" x14ac:dyDescent="0.25">
      <c r="A39" s="147"/>
      <c r="B39" s="171" t="s">
        <v>123</v>
      </c>
      <c r="C39" s="172" t="s">
        <v>132</v>
      </c>
      <c r="D39" s="172" t="s">
        <v>137</v>
      </c>
      <c r="E39" s="172" t="s">
        <v>138</v>
      </c>
      <c r="F39" s="172" t="s">
        <v>139</v>
      </c>
      <c r="G39" s="172" t="s">
        <v>140</v>
      </c>
      <c r="H39" s="147"/>
    </row>
    <row r="40" spans="1:16" ht="15.75" customHeight="1" x14ac:dyDescent="0.25">
      <c r="A40" s="147"/>
      <c r="B40" s="173" t="s">
        <v>141</v>
      </c>
      <c r="C40" s="178" t="s">
        <v>452</v>
      </c>
      <c r="D40" s="174">
        <v>43136</v>
      </c>
      <c r="E40" s="173">
        <v>26</v>
      </c>
      <c r="F40" s="173">
        <v>26</v>
      </c>
      <c r="G40" s="173">
        <v>1</v>
      </c>
      <c r="H40" s="147"/>
    </row>
    <row r="41" spans="1:16" ht="15.75" customHeight="1" x14ac:dyDescent="0.25">
      <c r="A41" s="147"/>
      <c r="B41" s="175" t="s">
        <v>166</v>
      </c>
      <c r="C41" s="177" t="s">
        <v>452</v>
      </c>
      <c r="D41" s="176">
        <v>43196</v>
      </c>
      <c r="E41" s="175">
        <v>4</v>
      </c>
      <c r="F41" s="175">
        <v>4</v>
      </c>
      <c r="G41" s="175">
        <v>1</v>
      </c>
      <c r="H41" s="147"/>
    </row>
    <row r="42" spans="1:16" ht="15.75" customHeight="1" x14ac:dyDescent="0.25">
      <c r="A42" s="147"/>
      <c r="B42" s="147"/>
      <c r="C42" s="147"/>
      <c r="D42" s="147"/>
      <c r="E42" s="147"/>
      <c r="F42" s="147"/>
      <c r="G42" s="147"/>
      <c r="H42" s="147"/>
    </row>
    <row r="43" spans="1:16" ht="15.75" customHeight="1" x14ac:dyDescent="0.25">
      <c r="A43" s="147"/>
      <c r="B43" s="147"/>
      <c r="C43" s="147"/>
      <c r="D43" s="147"/>
      <c r="E43" s="147"/>
      <c r="F43" s="147"/>
      <c r="G43" s="147"/>
      <c r="H43" s="147"/>
    </row>
    <row r="44" spans="1:16" ht="15.75" customHeight="1" x14ac:dyDescent="0.25">
      <c r="A44" s="147"/>
      <c r="B44" s="171" t="s">
        <v>674</v>
      </c>
      <c r="C44" s="172" t="s">
        <v>132</v>
      </c>
      <c r="D44" s="172" t="s">
        <v>137</v>
      </c>
      <c r="E44" s="172" t="s">
        <v>138</v>
      </c>
      <c r="F44" s="172" t="s">
        <v>139</v>
      </c>
      <c r="G44" s="172" t="s">
        <v>140</v>
      </c>
      <c r="H44" s="147"/>
    </row>
    <row r="45" spans="1:16" ht="15.75" customHeight="1" x14ac:dyDescent="0.25">
      <c r="A45" s="147"/>
      <c r="B45" s="173" t="s">
        <v>141</v>
      </c>
      <c r="C45" s="178" t="s">
        <v>675</v>
      </c>
      <c r="D45" s="174">
        <v>43196</v>
      </c>
      <c r="E45" s="173">
        <f>SUM(8+16)</f>
        <v>24</v>
      </c>
      <c r="F45" s="173">
        <v>24</v>
      </c>
      <c r="G45" s="173">
        <v>2</v>
      </c>
      <c r="H45" s="147"/>
    </row>
    <row r="46" spans="1:16" ht="15.75" customHeight="1" x14ac:dyDescent="0.25">
      <c r="A46" s="147"/>
      <c r="B46" s="175" t="s">
        <v>166</v>
      </c>
      <c r="C46" s="177" t="s">
        <v>676</v>
      </c>
      <c r="D46" s="176">
        <v>43317</v>
      </c>
      <c r="E46" s="175">
        <v>10</v>
      </c>
      <c r="F46" s="175">
        <v>10</v>
      </c>
      <c r="G46" s="175">
        <v>1</v>
      </c>
      <c r="H46" s="147"/>
    </row>
    <row r="47" spans="1:16" ht="15.75" customHeight="1" x14ac:dyDescent="0.25">
      <c r="A47" s="147"/>
      <c r="B47" s="147"/>
      <c r="C47" s="147"/>
      <c r="D47" s="147"/>
      <c r="E47" s="147"/>
      <c r="F47" s="147"/>
      <c r="G47" s="147"/>
      <c r="H47" s="147"/>
    </row>
    <row r="48" spans="1:16" ht="15.75" customHeight="1" x14ac:dyDescent="0.25">
      <c r="A48" s="147"/>
      <c r="B48" s="147"/>
      <c r="C48" s="147"/>
      <c r="D48" s="147"/>
      <c r="E48" s="147"/>
      <c r="F48" s="147"/>
      <c r="G48" s="147"/>
      <c r="H48" s="147"/>
    </row>
    <row r="49" spans="1:8" ht="15.75" customHeight="1" x14ac:dyDescent="0.25">
      <c r="A49" s="147"/>
      <c r="B49" s="171" t="s">
        <v>127</v>
      </c>
      <c r="C49" s="172" t="s">
        <v>132</v>
      </c>
      <c r="D49" s="172" t="s">
        <v>137</v>
      </c>
      <c r="E49" s="172" t="s">
        <v>138</v>
      </c>
      <c r="F49" s="172" t="s">
        <v>139</v>
      </c>
      <c r="G49" s="172" t="s">
        <v>140</v>
      </c>
      <c r="H49" s="147"/>
    </row>
    <row r="50" spans="1:8" ht="15.75" customHeight="1" x14ac:dyDescent="0.25">
      <c r="A50" s="147"/>
      <c r="B50" s="173" t="s">
        <v>141</v>
      </c>
      <c r="C50" s="178" t="s">
        <v>677</v>
      </c>
      <c r="D50" s="174">
        <v>43226</v>
      </c>
      <c r="E50" s="173">
        <v>19</v>
      </c>
      <c r="F50" s="173">
        <v>19</v>
      </c>
      <c r="G50" s="173">
        <v>1</v>
      </c>
      <c r="H50" s="147"/>
    </row>
    <row r="51" spans="1:8" ht="15.75" customHeight="1" x14ac:dyDescent="0.25">
      <c r="A51" s="147"/>
      <c r="B51" s="175" t="s">
        <v>166</v>
      </c>
      <c r="C51" s="177" t="s">
        <v>678</v>
      </c>
      <c r="D51" s="176">
        <v>43228</v>
      </c>
      <c r="E51" s="175">
        <v>4</v>
      </c>
      <c r="F51" s="175">
        <v>4</v>
      </c>
      <c r="G51" s="175">
        <v>1</v>
      </c>
      <c r="H51" s="147"/>
    </row>
    <row r="52" spans="1:8" ht="15.75" customHeight="1" x14ac:dyDescent="0.25"/>
    <row r="53" spans="1:8" ht="15.75" customHeight="1" x14ac:dyDescent="0.25"/>
    <row r="54" spans="1:8" ht="15.75" customHeight="1" x14ac:dyDescent="0.25"/>
    <row r="55" spans="1:8" ht="15.75" customHeight="1" x14ac:dyDescent="0.25"/>
    <row r="56" spans="1:8" ht="15.75" customHeight="1" x14ac:dyDescent="0.25"/>
    <row r="57" spans="1:8" ht="15.75" customHeight="1" x14ac:dyDescent="0.25"/>
    <row r="58" spans="1:8" ht="15.75" customHeight="1" x14ac:dyDescent="0.25"/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2">
    <mergeCell ref="A2:E2"/>
    <mergeCell ref="A1:E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zoomScale="92" zoomScaleNormal="92" zoomScalePageLayoutView="92" workbookViewId="0">
      <selection activeCell="K51" sqref="K51"/>
    </sheetView>
  </sheetViews>
  <sheetFormatPr baseColWidth="10" defaultColWidth="14.42578125" defaultRowHeight="15" customHeight="1" x14ac:dyDescent="0.25"/>
  <cols>
    <col min="1" max="1" width="10.28515625" style="144" customWidth="1"/>
    <col min="2" max="2" width="27.85546875" style="144" customWidth="1"/>
    <col min="3" max="3" width="37.28515625" style="144" customWidth="1"/>
    <col min="4" max="4" width="30.42578125" style="144" customWidth="1"/>
    <col min="5" max="5" width="26" style="144" customWidth="1"/>
    <col min="6" max="6" width="39.28515625" style="144" customWidth="1"/>
    <col min="7" max="8" width="14.42578125" style="144" customWidth="1"/>
    <col min="9" max="9" width="14.42578125" style="144"/>
    <col min="10" max="10" width="16.7109375" style="144" customWidth="1"/>
    <col min="11" max="11" width="39.7109375" style="144" customWidth="1"/>
    <col min="12" max="12" width="25.42578125" style="144" customWidth="1"/>
    <col min="13" max="18" width="14.42578125" style="144"/>
    <col min="19" max="19" width="39.28515625" style="144" customWidth="1"/>
  </cols>
  <sheetData>
    <row r="1" spans="1:19" ht="15.75" customHeight="1" x14ac:dyDescent="0.25">
      <c r="A1" s="258" t="s">
        <v>6</v>
      </c>
      <c r="B1" s="257"/>
      <c r="C1" s="257"/>
      <c r="D1" s="257"/>
      <c r="E1" s="257"/>
      <c r="F1" s="147"/>
      <c r="G1" s="145"/>
      <c r="H1" s="145"/>
    </row>
    <row r="2" spans="1:19" ht="15.75" customHeight="1" x14ac:dyDescent="0.25">
      <c r="A2" s="256" t="s">
        <v>11</v>
      </c>
      <c r="B2" s="257"/>
      <c r="C2" s="257"/>
      <c r="D2" s="257"/>
      <c r="E2" s="257"/>
      <c r="F2" s="147"/>
      <c r="G2" s="145"/>
      <c r="H2" s="145"/>
    </row>
    <row r="3" spans="1:19" ht="15.75" customHeight="1" x14ac:dyDescent="0.25">
      <c r="A3" s="146"/>
      <c r="B3" s="146"/>
      <c r="C3" s="146"/>
      <c r="D3" s="146"/>
      <c r="E3" s="146"/>
      <c r="F3" s="146"/>
      <c r="G3" s="158"/>
      <c r="H3" s="145"/>
    </row>
    <row r="4" spans="1:19" ht="15.75" customHeight="1" x14ac:dyDescent="0.25">
      <c r="A4" s="148" t="s">
        <v>14</v>
      </c>
      <c r="B4" s="148" t="s">
        <v>17</v>
      </c>
      <c r="C4" s="148" t="s">
        <v>19</v>
      </c>
      <c r="D4" s="148" t="s">
        <v>20</v>
      </c>
      <c r="E4" s="148" t="s">
        <v>21</v>
      </c>
      <c r="F4" s="148" t="s">
        <v>22</v>
      </c>
      <c r="G4" s="165" t="s">
        <v>23</v>
      </c>
      <c r="H4" s="184" t="s">
        <v>24</v>
      </c>
    </row>
    <row r="5" spans="1:19" ht="15.75" customHeight="1" x14ac:dyDescent="0.25">
      <c r="A5" s="161" t="s">
        <v>30</v>
      </c>
      <c r="B5" s="161" t="s">
        <v>529</v>
      </c>
      <c r="C5" s="161" t="s">
        <v>156</v>
      </c>
      <c r="D5" s="161" t="s">
        <v>530</v>
      </c>
      <c r="E5" s="198">
        <v>12868</v>
      </c>
      <c r="F5" s="161" t="s">
        <v>531</v>
      </c>
      <c r="G5" s="191">
        <v>13</v>
      </c>
      <c r="H5" s="199">
        <v>43319</v>
      </c>
      <c r="J5" s="157" t="s">
        <v>715</v>
      </c>
      <c r="K5" s="200" t="s">
        <v>156</v>
      </c>
      <c r="L5" s="200" t="s">
        <v>157</v>
      </c>
      <c r="M5" s="200" t="s">
        <v>162</v>
      </c>
      <c r="N5" s="200" t="s">
        <v>163</v>
      </c>
      <c r="O5" s="200" t="s">
        <v>164</v>
      </c>
      <c r="P5" s="200" t="s">
        <v>169</v>
      </c>
      <c r="Q5" s="200" t="s">
        <v>171</v>
      </c>
      <c r="R5" s="200" t="s">
        <v>176</v>
      </c>
      <c r="S5" s="200" t="s">
        <v>177</v>
      </c>
    </row>
    <row r="6" spans="1:19" ht="15.75" customHeight="1" x14ac:dyDescent="0.25">
      <c r="A6" s="133" t="s">
        <v>54</v>
      </c>
      <c r="B6" s="133" t="s">
        <v>529</v>
      </c>
      <c r="C6" s="133" t="s">
        <v>156</v>
      </c>
      <c r="D6" s="133" t="s">
        <v>530</v>
      </c>
      <c r="E6" s="201" t="s">
        <v>533</v>
      </c>
      <c r="F6" s="133" t="s">
        <v>534</v>
      </c>
      <c r="G6" s="151">
        <v>22</v>
      </c>
      <c r="H6" s="204">
        <v>43167</v>
      </c>
      <c r="J6" s="153" t="s">
        <v>710</v>
      </c>
      <c r="K6" s="154">
        <v>7.8</v>
      </c>
      <c r="L6" s="154">
        <v>8.8000000000000007</v>
      </c>
      <c r="M6" s="154">
        <v>6.2</v>
      </c>
      <c r="N6" s="154">
        <v>6.8</v>
      </c>
      <c r="O6" s="154">
        <v>8.6999999999999993</v>
      </c>
      <c r="P6" s="154">
        <v>7</v>
      </c>
      <c r="Q6" s="154">
        <v>8.6</v>
      </c>
      <c r="R6" s="154">
        <v>7.6</v>
      </c>
      <c r="S6" s="154">
        <v>7.6</v>
      </c>
    </row>
    <row r="7" spans="1:19" ht="15.75" customHeight="1" x14ac:dyDescent="0.25">
      <c r="A7" s="161" t="s">
        <v>30</v>
      </c>
      <c r="B7" s="161" t="s">
        <v>529</v>
      </c>
      <c r="C7" s="161" t="s">
        <v>157</v>
      </c>
      <c r="D7" s="161" t="s">
        <v>535</v>
      </c>
      <c r="E7" s="198">
        <v>11829</v>
      </c>
      <c r="F7" s="161" t="s">
        <v>536</v>
      </c>
      <c r="G7" s="191">
        <v>25</v>
      </c>
      <c r="H7" s="199">
        <v>43320</v>
      </c>
      <c r="J7" s="155" t="s">
        <v>709</v>
      </c>
      <c r="K7" s="156">
        <v>8.3000000000000007</v>
      </c>
      <c r="L7" s="156">
        <v>7.8</v>
      </c>
      <c r="M7" s="156">
        <v>8.6</v>
      </c>
      <c r="N7" s="156">
        <v>6.7</v>
      </c>
      <c r="O7" s="156">
        <v>6.5</v>
      </c>
      <c r="P7" s="156">
        <v>7.5</v>
      </c>
      <c r="Q7" s="156">
        <v>8</v>
      </c>
      <c r="R7" s="156">
        <v>6.8</v>
      </c>
      <c r="S7" s="156"/>
    </row>
    <row r="8" spans="1:19" ht="15.75" customHeight="1" x14ac:dyDescent="0.25">
      <c r="A8" s="161" t="s">
        <v>30</v>
      </c>
      <c r="B8" s="161" t="s">
        <v>529</v>
      </c>
      <c r="C8" s="161" t="s">
        <v>157</v>
      </c>
      <c r="D8" s="161" t="s">
        <v>535</v>
      </c>
      <c r="E8" s="198">
        <v>12517</v>
      </c>
      <c r="F8" s="161" t="s">
        <v>536</v>
      </c>
      <c r="G8" s="191">
        <v>20</v>
      </c>
      <c r="H8" s="199">
        <v>43320</v>
      </c>
    </row>
    <row r="9" spans="1:19" ht="15.75" customHeight="1" x14ac:dyDescent="0.25">
      <c r="A9" s="133" t="s">
        <v>54</v>
      </c>
      <c r="B9" s="133" t="s">
        <v>529</v>
      </c>
      <c r="C9" s="133" t="s">
        <v>157</v>
      </c>
      <c r="D9" s="133" t="s">
        <v>537</v>
      </c>
      <c r="E9" s="202">
        <v>20550</v>
      </c>
      <c r="F9" s="133" t="s">
        <v>538</v>
      </c>
      <c r="G9" s="151">
        <v>25</v>
      </c>
      <c r="H9" s="204">
        <v>43319</v>
      </c>
    </row>
    <row r="10" spans="1:19" ht="15.75" customHeight="1" x14ac:dyDescent="0.25">
      <c r="A10" s="161" t="s">
        <v>30</v>
      </c>
      <c r="B10" s="161" t="s">
        <v>529</v>
      </c>
      <c r="C10" s="161" t="s">
        <v>162</v>
      </c>
      <c r="D10" s="161" t="s">
        <v>539</v>
      </c>
      <c r="E10" s="198">
        <v>12873.15028</v>
      </c>
      <c r="F10" s="161" t="s">
        <v>540</v>
      </c>
      <c r="G10" s="191">
        <v>18</v>
      </c>
      <c r="H10" s="199">
        <v>43137</v>
      </c>
    </row>
    <row r="11" spans="1:19" ht="15.75" customHeight="1" x14ac:dyDescent="0.25">
      <c r="A11" s="133" t="s">
        <v>54</v>
      </c>
      <c r="B11" s="133" t="s">
        <v>529</v>
      </c>
      <c r="C11" s="133" t="s">
        <v>162</v>
      </c>
      <c r="D11" s="133" t="s">
        <v>541</v>
      </c>
      <c r="E11" s="201" t="s">
        <v>542</v>
      </c>
      <c r="F11" s="133" t="s">
        <v>543</v>
      </c>
      <c r="G11" s="151">
        <v>17</v>
      </c>
      <c r="H11" s="204">
        <v>43259</v>
      </c>
    </row>
    <row r="12" spans="1:19" ht="15.75" customHeight="1" x14ac:dyDescent="0.25">
      <c r="A12" s="161" t="s">
        <v>30</v>
      </c>
      <c r="B12" s="161" t="s">
        <v>529</v>
      </c>
      <c r="C12" s="161" t="s">
        <v>163</v>
      </c>
      <c r="D12" s="161" t="s">
        <v>544</v>
      </c>
      <c r="E12" s="198">
        <v>12899</v>
      </c>
      <c r="F12" s="161" t="s">
        <v>545</v>
      </c>
      <c r="G12" s="191">
        <v>12</v>
      </c>
      <c r="H12" s="199">
        <v>43318</v>
      </c>
    </row>
    <row r="13" spans="1:19" ht="15.75" customHeight="1" x14ac:dyDescent="0.25">
      <c r="A13" s="133" t="s">
        <v>54</v>
      </c>
      <c r="B13" s="133" t="s">
        <v>529</v>
      </c>
      <c r="C13" s="133" t="s">
        <v>163</v>
      </c>
      <c r="D13" s="133" t="s">
        <v>546</v>
      </c>
      <c r="E13" s="202">
        <v>20565</v>
      </c>
      <c r="F13" s="133" t="s">
        <v>547</v>
      </c>
      <c r="G13" s="151">
        <v>10</v>
      </c>
      <c r="H13" s="204">
        <v>43287</v>
      </c>
    </row>
    <row r="14" spans="1:19" ht="15.75" customHeight="1" x14ac:dyDescent="0.25">
      <c r="A14" s="161" t="s">
        <v>30</v>
      </c>
      <c r="B14" s="161" t="s">
        <v>529</v>
      </c>
      <c r="C14" s="161" t="s">
        <v>164</v>
      </c>
      <c r="D14" s="161" t="s">
        <v>548</v>
      </c>
      <c r="E14" s="198">
        <v>12891.14906</v>
      </c>
      <c r="F14" s="161" t="s">
        <v>536</v>
      </c>
      <c r="G14" s="191">
        <v>24</v>
      </c>
      <c r="H14" s="199">
        <v>43289</v>
      </c>
    </row>
    <row r="15" spans="1:19" ht="15.75" customHeight="1" x14ac:dyDescent="0.25">
      <c r="A15" s="133" t="s">
        <v>54</v>
      </c>
      <c r="B15" s="133" t="s">
        <v>529</v>
      </c>
      <c r="C15" s="133" t="s">
        <v>164</v>
      </c>
      <c r="D15" s="133" t="s">
        <v>549</v>
      </c>
      <c r="E15" s="201" t="s">
        <v>550</v>
      </c>
      <c r="F15" s="133" t="s">
        <v>551</v>
      </c>
      <c r="G15" s="151">
        <v>23</v>
      </c>
      <c r="H15" s="204">
        <v>43226</v>
      </c>
    </row>
    <row r="16" spans="1:19" ht="15.75" customHeight="1" x14ac:dyDescent="0.25">
      <c r="A16" s="161" t="s">
        <v>30</v>
      </c>
      <c r="B16" s="161" t="s">
        <v>529</v>
      </c>
      <c r="C16" s="161" t="s">
        <v>169</v>
      </c>
      <c r="D16" s="161" t="s">
        <v>552</v>
      </c>
      <c r="E16" s="198">
        <v>10259.10277</v>
      </c>
      <c r="F16" s="161" t="s">
        <v>553</v>
      </c>
      <c r="G16" s="191">
        <v>20</v>
      </c>
      <c r="H16" s="199">
        <v>43107</v>
      </c>
    </row>
    <row r="17" spans="1:8" ht="15.75" customHeight="1" x14ac:dyDescent="0.25">
      <c r="A17" s="161" t="s">
        <v>30</v>
      </c>
      <c r="B17" s="161" t="s">
        <v>529</v>
      </c>
      <c r="C17" s="161" t="s">
        <v>169</v>
      </c>
      <c r="D17" s="161" t="s">
        <v>552</v>
      </c>
      <c r="E17" s="198">
        <v>12500</v>
      </c>
      <c r="F17" s="161" t="s">
        <v>553</v>
      </c>
      <c r="G17" s="191">
        <v>24</v>
      </c>
      <c r="H17" s="199">
        <v>43349</v>
      </c>
    </row>
    <row r="18" spans="1:8" ht="15.75" customHeight="1" x14ac:dyDescent="0.25">
      <c r="A18" s="133" t="s">
        <v>54</v>
      </c>
      <c r="B18" s="133" t="s">
        <v>529</v>
      </c>
      <c r="C18" s="133" t="s">
        <v>169</v>
      </c>
      <c r="D18" s="133" t="s">
        <v>554</v>
      </c>
      <c r="E18" s="201" t="s">
        <v>555</v>
      </c>
      <c r="F18" s="133" t="s">
        <v>556</v>
      </c>
      <c r="G18" s="151">
        <v>29</v>
      </c>
      <c r="H18" s="204">
        <v>43227</v>
      </c>
    </row>
    <row r="19" spans="1:8" ht="15.75" customHeight="1" x14ac:dyDescent="0.25">
      <c r="A19" s="161" t="s">
        <v>30</v>
      </c>
      <c r="B19" s="161" t="s">
        <v>529</v>
      </c>
      <c r="C19" s="161" t="s">
        <v>171</v>
      </c>
      <c r="D19" s="161" t="s">
        <v>557</v>
      </c>
      <c r="E19" s="203" t="s">
        <v>558</v>
      </c>
      <c r="F19" s="161" t="s">
        <v>553</v>
      </c>
      <c r="G19" s="191">
        <v>20</v>
      </c>
      <c r="H19" s="199">
        <v>43259</v>
      </c>
    </row>
    <row r="20" spans="1:8" ht="15.75" customHeight="1" x14ac:dyDescent="0.25">
      <c r="A20" s="133" t="s">
        <v>54</v>
      </c>
      <c r="B20" s="133" t="s">
        <v>529</v>
      </c>
      <c r="C20" s="133" t="s">
        <v>171</v>
      </c>
      <c r="D20" s="133" t="s">
        <v>559</v>
      </c>
      <c r="E20" s="201" t="s">
        <v>560</v>
      </c>
      <c r="F20" s="133" t="s">
        <v>561</v>
      </c>
      <c r="G20" s="151">
        <v>15</v>
      </c>
      <c r="H20" s="151" t="s">
        <v>423</v>
      </c>
    </row>
    <row r="21" spans="1:8" ht="15.75" customHeight="1" x14ac:dyDescent="0.25">
      <c r="A21" s="161" t="s">
        <v>30</v>
      </c>
      <c r="B21" s="161" t="s">
        <v>529</v>
      </c>
      <c r="C21" s="161" t="s">
        <v>176</v>
      </c>
      <c r="D21" s="161" t="s">
        <v>562</v>
      </c>
      <c r="E21" s="198">
        <v>10239</v>
      </c>
      <c r="F21" s="161" t="s">
        <v>563</v>
      </c>
      <c r="G21" s="191">
        <v>19</v>
      </c>
      <c r="H21" s="199">
        <v>43108</v>
      </c>
    </row>
    <row r="22" spans="1:8" ht="15.75" customHeight="1" x14ac:dyDescent="0.25">
      <c r="A22" s="161" t="s">
        <v>30</v>
      </c>
      <c r="B22" s="161" t="s">
        <v>529</v>
      </c>
      <c r="C22" s="161" t="s">
        <v>176</v>
      </c>
      <c r="D22" s="161" t="s">
        <v>562</v>
      </c>
      <c r="E22" s="198">
        <v>12479</v>
      </c>
      <c r="F22" s="161" t="s">
        <v>563</v>
      </c>
      <c r="G22" s="191">
        <v>25</v>
      </c>
      <c r="H22" s="199">
        <v>43166</v>
      </c>
    </row>
    <row r="23" spans="1:8" ht="15.75" customHeight="1" x14ac:dyDescent="0.25">
      <c r="A23" s="133" t="s">
        <v>54</v>
      </c>
      <c r="B23" s="133" t="s">
        <v>529</v>
      </c>
      <c r="C23" s="133" t="s">
        <v>176</v>
      </c>
      <c r="D23" s="133" t="s">
        <v>564</v>
      </c>
      <c r="E23" s="202">
        <v>20536</v>
      </c>
      <c r="F23" s="133" t="s">
        <v>565</v>
      </c>
      <c r="G23" s="151">
        <v>26</v>
      </c>
      <c r="H23" s="204">
        <v>43318</v>
      </c>
    </row>
    <row r="24" spans="1:8" ht="15.75" customHeight="1" x14ac:dyDescent="0.25">
      <c r="A24" s="161" t="s">
        <v>30</v>
      </c>
      <c r="B24" s="161" t="s">
        <v>529</v>
      </c>
      <c r="C24" s="161" t="s">
        <v>177</v>
      </c>
      <c r="D24" s="161" t="s">
        <v>566</v>
      </c>
      <c r="E24" s="198">
        <v>12568</v>
      </c>
      <c r="F24" s="161" t="s">
        <v>567</v>
      </c>
      <c r="G24" s="191">
        <v>13</v>
      </c>
      <c r="H24" s="199">
        <v>43258</v>
      </c>
    </row>
    <row r="25" spans="1:8" ht="15.75" customHeight="1" x14ac:dyDescent="0.25">
      <c r="A25" s="161"/>
      <c r="B25" s="161"/>
      <c r="C25" s="161"/>
      <c r="D25" s="161"/>
      <c r="E25" s="198"/>
      <c r="F25" s="161"/>
      <c r="G25" s="191"/>
      <c r="H25" s="191"/>
    </row>
    <row r="26" spans="1:8" ht="15.75" customHeight="1" x14ac:dyDescent="0.25"/>
    <row r="27" spans="1:8" ht="15.75" customHeight="1" x14ac:dyDescent="0.25"/>
    <row r="28" spans="1:8" ht="15.75" customHeight="1" x14ac:dyDescent="0.25">
      <c r="B28" s="171" t="s">
        <v>568</v>
      </c>
      <c r="C28" s="172" t="s">
        <v>132</v>
      </c>
      <c r="D28" s="172" t="s">
        <v>137</v>
      </c>
      <c r="E28" s="172" t="s">
        <v>138</v>
      </c>
      <c r="F28" s="172" t="s">
        <v>139</v>
      </c>
      <c r="G28" s="172" t="s">
        <v>140</v>
      </c>
      <c r="H28" s="205"/>
    </row>
    <row r="29" spans="1:8" ht="15.75" customHeight="1" x14ac:dyDescent="0.25">
      <c r="B29" s="211" t="s">
        <v>141</v>
      </c>
      <c r="C29" s="178" t="s">
        <v>595</v>
      </c>
      <c r="D29" s="174">
        <v>43319</v>
      </c>
      <c r="E29" s="173">
        <v>13</v>
      </c>
      <c r="F29" s="173">
        <v>13</v>
      </c>
      <c r="G29" s="173">
        <v>1</v>
      </c>
    </row>
    <row r="30" spans="1:8" ht="15.75" customHeight="1" x14ac:dyDescent="0.25">
      <c r="B30" s="212" t="s">
        <v>166</v>
      </c>
      <c r="C30" s="177" t="s">
        <v>606</v>
      </c>
      <c r="D30" s="176">
        <v>43167</v>
      </c>
      <c r="E30" s="175">
        <v>22</v>
      </c>
      <c r="F30" s="175">
        <v>22</v>
      </c>
      <c r="G30" s="175">
        <v>1</v>
      </c>
    </row>
    <row r="31" spans="1:8" ht="15.75" customHeight="1" x14ac:dyDescent="0.25">
      <c r="B31" s="206"/>
    </row>
    <row r="32" spans="1:8" ht="15.75" customHeight="1" x14ac:dyDescent="0.25">
      <c r="B32" s="206"/>
    </row>
    <row r="33" spans="2:19" ht="15.75" customHeight="1" x14ac:dyDescent="0.25">
      <c r="B33" s="171" t="s">
        <v>647</v>
      </c>
      <c r="C33" s="172" t="s">
        <v>132</v>
      </c>
      <c r="D33" s="172" t="s">
        <v>137</v>
      </c>
      <c r="E33" s="172" t="s">
        <v>138</v>
      </c>
      <c r="F33" s="172" t="s">
        <v>139</v>
      </c>
      <c r="G33" s="172" t="s">
        <v>140</v>
      </c>
    </row>
    <row r="34" spans="2:19" ht="15.75" customHeight="1" x14ac:dyDescent="0.25">
      <c r="B34" s="211" t="s">
        <v>141</v>
      </c>
      <c r="C34" s="178" t="s">
        <v>648</v>
      </c>
      <c r="D34" s="174">
        <v>43320</v>
      </c>
      <c r="E34" s="173">
        <v>45</v>
      </c>
      <c r="F34" s="173">
        <v>44</v>
      </c>
      <c r="G34" s="173">
        <v>2</v>
      </c>
    </row>
    <row r="35" spans="2:19" ht="15.75" customHeight="1" x14ac:dyDescent="0.25">
      <c r="B35" s="212" t="s">
        <v>166</v>
      </c>
      <c r="C35" s="177" t="s">
        <v>649</v>
      </c>
      <c r="D35" s="176">
        <v>43319</v>
      </c>
      <c r="E35" s="175">
        <v>25</v>
      </c>
      <c r="F35" s="175">
        <v>20</v>
      </c>
      <c r="G35" s="175">
        <v>1</v>
      </c>
    </row>
    <row r="36" spans="2:19" ht="15.75" customHeight="1" x14ac:dyDescent="0.25">
      <c r="B36" s="206"/>
    </row>
    <row r="37" spans="2:19" ht="15.75" customHeight="1" x14ac:dyDescent="0.25">
      <c r="B37" s="206"/>
    </row>
    <row r="38" spans="2:19" ht="15.75" customHeight="1" x14ac:dyDescent="0.25">
      <c r="B38" s="171" t="s">
        <v>651</v>
      </c>
      <c r="C38" s="172" t="s">
        <v>132</v>
      </c>
      <c r="D38" s="172" t="s">
        <v>137</v>
      </c>
      <c r="E38" s="172" t="s">
        <v>138</v>
      </c>
      <c r="F38" s="172" t="s">
        <v>139</v>
      </c>
      <c r="G38" s="172" t="s">
        <v>140</v>
      </c>
      <c r="J38" s="157" t="s">
        <v>719</v>
      </c>
      <c r="K38" s="200" t="s">
        <v>156</v>
      </c>
      <c r="L38" s="200" t="s">
        <v>157</v>
      </c>
      <c r="M38" s="200" t="s">
        <v>162</v>
      </c>
      <c r="N38" s="200" t="s">
        <v>163</v>
      </c>
      <c r="O38" s="200" t="s">
        <v>164</v>
      </c>
      <c r="P38" s="200" t="s">
        <v>169</v>
      </c>
      <c r="Q38" s="200" t="s">
        <v>171</v>
      </c>
      <c r="R38" s="200" t="s">
        <v>176</v>
      </c>
      <c r="S38" s="200" t="s">
        <v>177</v>
      </c>
    </row>
    <row r="39" spans="2:19" ht="15.75" customHeight="1" x14ac:dyDescent="0.25">
      <c r="B39" s="211" t="s">
        <v>141</v>
      </c>
      <c r="C39" s="178" t="s">
        <v>652</v>
      </c>
      <c r="D39" s="174">
        <v>43137</v>
      </c>
      <c r="E39" s="173">
        <v>18</v>
      </c>
      <c r="F39" s="173">
        <v>18</v>
      </c>
      <c r="G39" s="173">
        <v>1</v>
      </c>
      <c r="J39" s="154" t="s">
        <v>710</v>
      </c>
      <c r="K39" s="154">
        <v>84</v>
      </c>
      <c r="L39" s="154">
        <v>72</v>
      </c>
      <c r="M39" s="154">
        <v>53</v>
      </c>
      <c r="N39" s="154">
        <v>36</v>
      </c>
      <c r="O39" s="154">
        <v>83</v>
      </c>
      <c r="P39" s="154">
        <v>28</v>
      </c>
      <c r="Q39" s="154">
        <v>56</v>
      </c>
      <c r="R39" s="154">
        <v>50</v>
      </c>
      <c r="S39" s="154">
        <v>28</v>
      </c>
    </row>
    <row r="40" spans="2:19" ht="15.75" customHeight="1" x14ac:dyDescent="0.25">
      <c r="B40" s="212" t="s">
        <v>166</v>
      </c>
      <c r="C40" s="177" t="s">
        <v>653</v>
      </c>
      <c r="D40" s="176">
        <v>43259</v>
      </c>
      <c r="E40" s="175">
        <v>17</v>
      </c>
      <c r="F40" s="175">
        <v>17</v>
      </c>
      <c r="G40" s="175">
        <v>1</v>
      </c>
      <c r="J40" s="156" t="s">
        <v>709</v>
      </c>
      <c r="K40" s="156">
        <v>98</v>
      </c>
      <c r="L40" s="156">
        <v>61</v>
      </c>
      <c r="M40" s="156">
        <v>43</v>
      </c>
      <c r="N40" s="156">
        <v>36</v>
      </c>
      <c r="O40" s="156">
        <v>77</v>
      </c>
      <c r="P40" s="156">
        <v>19</v>
      </c>
      <c r="Q40" s="156">
        <v>65</v>
      </c>
      <c r="R40" s="156">
        <v>41</v>
      </c>
      <c r="S40" s="156"/>
    </row>
    <row r="41" spans="2:19" ht="15.75" customHeight="1" x14ac:dyDescent="0.25">
      <c r="B41" s="206"/>
      <c r="D41" s="207"/>
    </row>
    <row r="42" spans="2:19" ht="15.75" customHeight="1" x14ac:dyDescent="0.25">
      <c r="B42" s="206"/>
      <c r="D42" s="208"/>
      <c r="F42" s="207"/>
      <c r="G42" s="208"/>
    </row>
    <row r="43" spans="2:19" ht="15.75" customHeight="1" x14ac:dyDescent="0.25">
      <c r="B43" s="171" t="s">
        <v>655</v>
      </c>
      <c r="C43" s="172" t="s">
        <v>132</v>
      </c>
      <c r="D43" s="172" t="s">
        <v>137</v>
      </c>
      <c r="E43" s="172" t="s">
        <v>138</v>
      </c>
      <c r="F43" s="172" t="s">
        <v>139</v>
      </c>
      <c r="G43" s="172" t="s">
        <v>140</v>
      </c>
    </row>
    <row r="44" spans="2:19" ht="15.75" customHeight="1" x14ac:dyDescent="0.25">
      <c r="B44" s="211" t="s">
        <v>141</v>
      </c>
      <c r="C44" s="178" t="s">
        <v>657</v>
      </c>
      <c r="D44" s="174">
        <v>43318</v>
      </c>
      <c r="E44" s="173">
        <v>12</v>
      </c>
      <c r="F44" s="173">
        <v>12</v>
      </c>
      <c r="G44" s="173">
        <v>1</v>
      </c>
    </row>
    <row r="45" spans="2:19" ht="15.75" customHeight="1" x14ac:dyDescent="0.25">
      <c r="B45" s="212" t="s">
        <v>166</v>
      </c>
      <c r="C45" s="177" t="s">
        <v>657</v>
      </c>
      <c r="D45" s="176">
        <v>43287</v>
      </c>
      <c r="E45" s="175">
        <v>10</v>
      </c>
      <c r="F45" s="175">
        <v>10</v>
      </c>
      <c r="G45" s="175">
        <v>1</v>
      </c>
    </row>
    <row r="46" spans="2:19" ht="15.75" customHeight="1" x14ac:dyDescent="0.25">
      <c r="B46" s="206"/>
    </row>
    <row r="47" spans="2:19" ht="15.75" customHeight="1" x14ac:dyDescent="0.25">
      <c r="B47" s="206"/>
    </row>
    <row r="48" spans="2:19" ht="15.75" customHeight="1" x14ac:dyDescent="0.25">
      <c r="B48" s="171" t="s">
        <v>658</v>
      </c>
      <c r="C48" s="172" t="s">
        <v>132</v>
      </c>
      <c r="D48" s="172" t="s">
        <v>137</v>
      </c>
      <c r="E48" s="172" t="s">
        <v>138</v>
      </c>
      <c r="F48" s="172" t="s">
        <v>139</v>
      </c>
      <c r="G48" s="172" t="s">
        <v>140</v>
      </c>
    </row>
    <row r="49" spans="2:7" ht="15.75" customHeight="1" x14ac:dyDescent="0.25">
      <c r="B49" s="211" t="s">
        <v>141</v>
      </c>
      <c r="C49" s="178" t="s">
        <v>659</v>
      </c>
      <c r="D49" s="174">
        <v>43289</v>
      </c>
      <c r="E49" s="173">
        <v>24</v>
      </c>
      <c r="F49" s="173">
        <v>24</v>
      </c>
      <c r="G49" s="173">
        <v>1</v>
      </c>
    </row>
    <row r="50" spans="2:7" ht="15.75" customHeight="1" x14ac:dyDescent="0.25">
      <c r="B50" s="212" t="s">
        <v>166</v>
      </c>
      <c r="C50" s="177" t="s">
        <v>660</v>
      </c>
      <c r="D50" s="176">
        <v>43226</v>
      </c>
      <c r="E50" s="175">
        <v>23</v>
      </c>
      <c r="F50" s="175">
        <v>23</v>
      </c>
      <c r="G50" s="175">
        <v>1</v>
      </c>
    </row>
    <row r="51" spans="2:7" ht="15.75" customHeight="1" x14ac:dyDescent="0.25">
      <c r="B51" s="206"/>
    </row>
    <row r="52" spans="2:7" ht="15.75" customHeight="1" x14ac:dyDescent="0.25">
      <c r="B52" s="206"/>
    </row>
    <row r="53" spans="2:7" ht="15.75" customHeight="1" x14ac:dyDescent="0.25">
      <c r="B53" s="171" t="s">
        <v>661</v>
      </c>
      <c r="C53" s="172" t="s">
        <v>132</v>
      </c>
      <c r="D53" s="172" t="s">
        <v>137</v>
      </c>
      <c r="E53" s="172" t="s">
        <v>138</v>
      </c>
      <c r="F53" s="172" t="s">
        <v>139</v>
      </c>
      <c r="G53" s="172" t="s">
        <v>140</v>
      </c>
    </row>
    <row r="54" spans="2:7" ht="15.75" customHeight="1" x14ac:dyDescent="0.25">
      <c r="B54" s="211" t="s">
        <v>141</v>
      </c>
      <c r="C54" s="178" t="s">
        <v>663</v>
      </c>
      <c r="D54" s="173" t="s">
        <v>125</v>
      </c>
      <c r="E54" s="173">
        <v>44</v>
      </c>
      <c r="F54" s="173">
        <v>43</v>
      </c>
      <c r="G54" s="173">
        <v>2</v>
      </c>
    </row>
    <row r="55" spans="2:7" ht="15.75" customHeight="1" x14ac:dyDescent="0.25">
      <c r="B55" s="212" t="s">
        <v>166</v>
      </c>
      <c r="C55" s="177" t="s">
        <v>665</v>
      </c>
      <c r="D55" s="176">
        <v>43227</v>
      </c>
      <c r="E55" s="175">
        <v>29</v>
      </c>
      <c r="F55" s="175">
        <v>25</v>
      </c>
      <c r="G55" s="175">
        <v>1</v>
      </c>
    </row>
    <row r="56" spans="2:7" ht="15.75" customHeight="1" x14ac:dyDescent="0.25">
      <c r="B56" s="206"/>
    </row>
    <row r="57" spans="2:7" ht="15.75" customHeight="1" x14ac:dyDescent="0.25">
      <c r="B57" s="206"/>
    </row>
    <row r="58" spans="2:7" ht="15.75" customHeight="1" x14ac:dyDescent="0.25">
      <c r="B58" s="171" t="s">
        <v>666</v>
      </c>
      <c r="C58" s="172" t="s">
        <v>132</v>
      </c>
      <c r="D58" s="172" t="s">
        <v>137</v>
      </c>
      <c r="E58" s="172" t="s">
        <v>138</v>
      </c>
      <c r="F58" s="172" t="s">
        <v>139</v>
      </c>
      <c r="G58" s="172" t="s">
        <v>140</v>
      </c>
    </row>
    <row r="59" spans="2:7" ht="15.75" customHeight="1" x14ac:dyDescent="0.25">
      <c r="B59" s="211" t="s">
        <v>141</v>
      </c>
      <c r="C59" s="178" t="s">
        <v>667</v>
      </c>
      <c r="D59" s="174">
        <v>43259</v>
      </c>
      <c r="E59" s="173">
        <v>20</v>
      </c>
      <c r="F59" s="173">
        <v>19</v>
      </c>
      <c r="G59" s="173">
        <v>1</v>
      </c>
    </row>
    <row r="60" spans="2:7" ht="15.75" customHeight="1" x14ac:dyDescent="0.25">
      <c r="B60" s="212" t="s">
        <v>166</v>
      </c>
      <c r="C60" s="177" t="s">
        <v>668</v>
      </c>
      <c r="D60" s="175" t="s">
        <v>423</v>
      </c>
      <c r="E60" s="175">
        <v>15</v>
      </c>
      <c r="F60" s="175">
        <v>15</v>
      </c>
      <c r="G60" s="175">
        <v>1</v>
      </c>
    </row>
    <row r="61" spans="2:7" ht="15.75" customHeight="1" x14ac:dyDescent="0.25">
      <c r="B61" s="206"/>
    </row>
    <row r="62" spans="2:7" ht="15.75" customHeight="1" x14ac:dyDescent="0.25">
      <c r="B62" s="206"/>
    </row>
    <row r="63" spans="2:7" ht="15.75" customHeight="1" x14ac:dyDescent="0.25">
      <c r="B63" s="171" t="s">
        <v>176</v>
      </c>
      <c r="C63" s="172" t="s">
        <v>132</v>
      </c>
      <c r="D63" s="172" t="s">
        <v>137</v>
      </c>
      <c r="E63" s="172" t="s">
        <v>138</v>
      </c>
      <c r="F63" s="172" t="s">
        <v>139</v>
      </c>
      <c r="G63" s="172" t="s">
        <v>140</v>
      </c>
    </row>
    <row r="64" spans="2:7" ht="15.75" customHeight="1" x14ac:dyDescent="0.25">
      <c r="B64" s="211" t="s">
        <v>141</v>
      </c>
      <c r="C64" s="178" t="s">
        <v>670</v>
      </c>
      <c r="D64" s="174">
        <v>43258</v>
      </c>
      <c r="E64" s="173">
        <v>44</v>
      </c>
      <c r="F64" s="173">
        <v>39</v>
      </c>
      <c r="G64" s="173">
        <v>2</v>
      </c>
    </row>
    <row r="65" spans="2:7" ht="15.75" customHeight="1" x14ac:dyDescent="0.25">
      <c r="B65" s="212" t="s">
        <v>166</v>
      </c>
      <c r="C65" s="177" t="s">
        <v>672</v>
      </c>
      <c r="D65" s="176">
        <v>43318</v>
      </c>
      <c r="E65" s="175">
        <v>26</v>
      </c>
      <c r="F65" s="175">
        <v>21</v>
      </c>
      <c r="G65" s="175">
        <v>1</v>
      </c>
    </row>
    <row r="66" spans="2:7" ht="15.75" customHeight="1" x14ac:dyDescent="0.25">
      <c r="B66" s="206"/>
    </row>
    <row r="67" spans="2:7" ht="15.75" customHeight="1" x14ac:dyDescent="0.25">
      <c r="B67" s="206"/>
    </row>
    <row r="68" spans="2:7" ht="15.75" customHeight="1" x14ac:dyDescent="0.25">
      <c r="B68" s="171" t="s">
        <v>177</v>
      </c>
      <c r="C68" s="172" t="s">
        <v>132</v>
      </c>
      <c r="D68" s="172" t="s">
        <v>137</v>
      </c>
      <c r="E68" s="172" t="s">
        <v>138</v>
      </c>
      <c r="F68" s="172" t="s">
        <v>139</v>
      </c>
      <c r="G68" s="172" t="s">
        <v>140</v>
      </c>
    </row>
    <row r="69" spans="2:7" ht="15.75" customHeight="1" x14ac:dyDescent="0.25">
      <c r="B69" s="211" t="s">
        <v>141</v>
      </c>
      <c r="C69" s="178" t="s">
        <v>663</v>
      </c>
      <c r="D69" s="174">
        <v>43258</v>
      </c>
      <c r="E69" s="173">
        <v>13</v>
      </c>
      <c r="F69" s="173">
        <v>13</v>
      </c>
      <c r="G69" s="173">
        <v>1</v>
      </c>
    </row>
    <row r="70" spans="2:7" ht="15.75" customHeight="1" x14ac:dyDescent="0.25">
      <c r="B70" s="212" t="s">
        <v>166</v>
      </c>
      <c r="C70" s="177">
        <v>0</v>
      </c>
      <c r="D70" s="175">
        <v>0</v>
      </c>
      <c r="E70" s="175">
        <v>0</v>
      </c>
      <c r="F70" s="175">
        <v>0</v>
      </c>
      <c r="G70" s="175">
        <v>0</v>
      </c>
    </row>
    <row r="71" spans="2:7" ht="15.75" customHeight="1" x14ac:dyDescent="0.25"/>
    <row r="72" spans="2:7" ht="15.75" customHeight="1" x14ac:dyDescent="0.25"/>
    <row r="73" spans="2:7" ht="15.75" customHeight="1" x14ac:dyDescent="0.25"/>
    <row r="74" spans="2:7" ht="15.75" customHeight="1" x14ac:dyDescent="0.25"/>
    <row r="75" spans="2:7" ht="15.75" customHeight="1" x14ac:dyDescent="0.25"/>
    <row r="76" spans="2:7" ht="15.75" customHeight="1" x14ac:dyDescent="0.25"/>
    <row r="77" spans="2:7" ht="15.75" customHeight="1" x14ac:dyDescent="0.25"/>
    <row r="78" spans="2:7" ht="15.75" customHeight="1" x14ac:dyDescent="0.25"/>
    <row r="79" spans="2:7" ht="15.75" customHeight="1" x14ac:dyDescent="0.25"/>
    <row r="80" spans="2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4:G25"/>
  <mergeCells count="2">
    <mergeCell ref="A2:E2"/>
    <mergeCell ref="A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6"/>
  <sheetViews>
    <sheetView zoomScale="96" zoomScaleNormal="96" zoomScalePageLayoutView="96" workbookViewId="0">
      <selection activeCell="E51" sqref="E51"/>
    </sheetView>
  </sheetViews>
  <sheetFormatPr baseColWidth="10" defaultColWidth="14.42578125" defaultRowHeight="15" customHeight="1" x14ac:dyDescent="0.25"/>
  <cols>
    <col min="1" max="1" width="14.42578125" style="144" customWidth="1"/>
    <col min="2" max="2" width="28.42578125" style="144" customWidth="1"/>
    <col min="3" max="3" width="38.42578125" style="144" customWidth="1"/>
    <col min="4" max="4" width="33.42578125" style="144" customWidth="1"/>
    <col min="5" max="5" width="25.42578125" style="144" customWidth="1"/>
    <col min="6" max="6" width="20.28515625" style="144" customWidth="1"/>
    <col min="7" max="7" width="36.42578125" style="144" customWidth="1"/>
    <col min="8" max="8" width="13" style="144" customWidth="1"/>
    <col min="9" max="9" width="14.7109375" style="144" customWidth="1"/>
    <col min="11" max="11" width="20.140625" customWidth="1"/>
    <col min="13" max="13" width="21.42578125" customWidth="1"/>
  </cols>
  <sheetData>
    <row r="1" spans="1:14" ht="15.75" customHeight="1" x14ac:dyDescent="0.25">
      <c r="A1" s="259" t="s">
        <v>6</v>
      </c>
      <c r="B1" s="259"/>
      <c r="C1" s="259"/>
      <c r="D1" s="259"/>
      <c r="E1" s="259"/>
      <c r="H1" s="145"/>
    </row>
    <row r="2" spans="1:14" ht="15.75" customHeight="1" x14ac:dyDescent="0.25">
      <c r="A2" s="260" t="s">
        <v>11</v>
      </c>
      <c r="B2" s="260"/>
      <c r="C2" s="260"/>
      <c r="D2" s="260"/>
      <c r="E2" s="260"/>
      <c r="H2" s="145"/>
    </row>
    <row r="3" spans="1:14" ht="15.75" customHeight="1" x14ac:dyDescent="0.25">
      <c r="A3" s="146"/>
      <c r="B3" s="146"/>
      <c r="C3" s="146"/>
      <c r="D3" s="146"/>
      <c r="E3" s="146"/>
      <c r="F3" s="146"/>
      <c r="G3" s="146"/>
      <c r="H3" s="145"/>
      <c r="I3" s="147"/>
    </row>
    <row r="4" spans="1:14" ht="15.75" customHeight="1" x14ac:dyDescent="0.25">
      <c r="A4" s="159" t="s">
        <v>14</v>
      </c>
      <c r="B4" s="159" t="s">
        <v>532</v>
      </c>
      <c r="C4" s="159" t="s">
        <v>17</v>
      </c>
      <c r="D4" s="159" t="s">
        <v>19</v>
      </c>
      <c r="E4" s="159" t="s">
        <v>20</v>
      </c>
      <c r="F4" s="159" t="s">
        <v>21</v>
      </c>
      <c r="G4" s="159" t="s">
        <v>22</v>
      </c>
      <c r="H4" s="149" t="s">
        <v>23</v>
      </c>
      <c r="I4" s="159" t="s">
        <v>279</v>
      </c>
      <c r="J4" s="144"/>
      <c r="K4" s="144"/>
      <c r="L4" s="215"/>
      <c r="M4" s="215"/>
      <c r="N4" s="144"/>
    </row>
    <row r="5" spans="1:14" ht="15.75" customHeight="1" x14ac:dyDescent="0.25">
      <c r="A5" s="161" t="s">
        <v>30</v>
      </c>
      <c r="B5" s="161" t="s">
        <v>569</v>
      </c>
      <c r="C5" s="161" t="s">
        <v>129</v>
      </c>
      <c r="D5" s="161" t="s">
        <v>130</v>
      </c>
      <c r="E5" s="161" t="s">
        <v>570</v>
      </c>
      <c r="F5" s="190">
        <v>10435</v>
      </c>
      <c r="G5" s="161" t="s">
        <v>571</v>
      </c>
      <c r="H5" s="162">
        <v>30</v>
      </c>
      <c r="I5" s="213">
        <v>43104</v>
      </c>
      <c r="J5" s="144"/>
      <c r="K5" s="217" t="s">
        <v>715</v>
      </c>
      <c r="L5" s="216" t="s">
        <v>130</v>
      </c>
      <c r="M5" s="216" t="s">
        <v>583</v>
      </c>
      <c r="N5" s="144"/>
    </row>
    <row r="6" spans="1:14" ht="15.75" customHeight="1" x14ac:dyDescent="0.25">
      <c r="A6" s="161" t="s">
        <v>30</v>
      </c>
      <c r="B6" s="161" t="s">
        <v>569</v>
      </c>
      <c r="C6" s="161" t="s">
        <v>129</v>
      </c>
      <c r="D6" s="161" t="s">
        <v>130</v>
      </c>
      <c r="E6" s="161" t="s">
        <v>570</v>
      </c>
      <c r="F6" s="190">
        <v>10436.146989999999</v>
      </c>
      <c r="G6" s="161" t="s">
        <v>572</v>
      </c>
      <c r="H6" s="162">
        <v>29</v>
      </c>
      <c r="I6" s="137" t="s">
        <v>573</v>
      </c>
      <c r="J6" s="144"/>
      <c r="K6" s="153" t="s">
        <v>710</v>
      </c>
      <c r="L6" s="154">
        <v>4</v>
      </c>
      <c r="M6" s="154">
        <v>5.5</v>
      </c>
      <c r="N6" s="144"/>
    </row>
    <row r="7" spans="1:14" ht="15.75" customHeight="1" x14ac:dyDescent="0.25">
      <c r="A7" s="161" t="s">
        <v>30</v>
      </c>
      <c r="B7" s="161" t="s">
        <v>569</v>
      </c>
      <c r="C7" s="161" t="s">
        <v>129</v>
      </c>
      <c r="D7" s="161" t="s">
        <v>130</v>
      </c>
      <c r="E7" s="161" t="s">
        <v>570</v>
      </c>
      <c r="F7" s="190">
        <v>10437</v>
      </c>
      <c r="G7" s="161" t="s">
        <v>574</v>
      </c>
      <c r="H7" s="162">
        <v>20</v>
      </c>
      <c r="I7" s="213">
        <v>43223</v>
      </c>
      <c r="J7" s="144"/>
      <c r="K7" s="155" t="s">
        <v>709</v>
      </c>
      <c r="L7" s="156">
        <v>4.0999999999999996</v>
      </c>
      <c r="M7" s="156">
        <v>5.4</v>
      </c>
      <c r="N7" s="144"/>
    </row>
    <row r="8" spans="1:14" ht="15.75" customHeight="1" x14ac:dyDescent="0.25">
      <c r="A8" s="161" t="s">
        <v>30</v>
      </c>
      <c r="B8" s="161" t="s">
        <v>569</v>
      </c>
      <c r="C8" s="161" t="s">
        <v>129</v>
      </c>
      <c r="D8" s="161" t="s">
        <v>130</v>
      </c>
      <c r="E8" s="161" t="s">
        <v>570</v>
      </c>
      <c r="F8" s="190">
        <v>10438</v>
      </c>
      <c r="G8" s="161" t="s">
        <v>575</v>
      </c>
      <c r="H8" s="162">
        <v>14</v>
      </c>
      <c r="I8" s="213">
        <v>43194</v>
      </c>
      <c r="J8" s="144"/>
      <c r="K8" s="215"/>
      <c r="L8" s="215"/>
      <c r="M8" s="215"/>
      <c r="N8" s="144"/>
    </row>
    <row r="9" spans="1:14" ht="15.75" customHeight="1" x14ac:dyDescent="0.25">
      <c r="A9" s="161" t="s">
        <v>30</v>
      </c>
      <c r="B9" s="161" t="s">
        <v>569</v>
      </c>
      <c r="C9" s="161" t="s">
        <v>129</v>
      </c>
      <c r="D9" s="161" t="s">
        <v>130</v>
      </c>
      <c r="E9" s="161" t="s">
        <v>576</v>
      </c>
      <c r="F9" s="190">
        <v>10439</v>
      </c>
      <c r="G9" s="161" t="s">
        <v>577</v>
      </c>
      <c r="H9" s="162">
        <v>31</v>
      </c>
      <c r="I9" s="213">
        <v>43346</v>
      </c>
      <c r="J9" s="144"/>
      <c r="K9" s="215"/>
      <c r="L9" s="215"/>
      <c r="M9" s="215"/>
      <c r="N9" s="144"/>
    </row>
    <row r="10" spans="1:14" ht="15.75" customHeight="1" x14ac:dyDescent="0.25">
      <c r="A10" s="133" t="s">
        <v>54</v>
      </c>
      <c r="B10" s="133" t="s">
        <v>578</v>
      </c>
      <c r="C10" s="133" t="s">
        <v>129</v>
      </c>
      <c r="D10" s="133" t="s">
        <v>130</v>
      </c>
      <c r="E10" s="133" t="s">
        <v>570</v>
      </c>
      <c r="F10" s="134">
        <v>21130</v>
      </c>
      <c r="G10" s="133" t="s">
        <v>579</v>
      </c>
      <c r="H10" s="151">
        <v>26</v>
      </c>
      <c r="I10" s="141" t="s">
        <v>573</v>
      </c>
      <c r="J10" s="144"/>
      <c r="K10" s="144"/>
      <c r="L10" s="144"/>
      <c r="M10" s="144"/>
      <c r="N10" s="144"/>
    </row>
    <row r="11" spans="1:14" ht="15.75" customHeight="1" x14ac:dyDescent="0.25">
      <c r="A11" s="133" t="s">
        <v>54</v>
      </c>
      <c r="B11" s="133" t="s">
        <v>578</v>
      </c>
      <c r="C11" s="133" t="s">
        <v>129</v>
      </c>
      <c r="D11" s="133" t="s">
        <v>130</v>
      </c>
      <c r="E11" s="133" t="s">
        <v>570</v>
      </c>
      <c r="F11" s="134">
        <v>21132</v>
      </c>
      <c r="G11" s="133" t="s">
        <v>580</v>
      </c>
      <c r="H11" s="151">
        <v>28</v>
      </c>
      <c r="I11" s="214">
        <v>43135</v>
      </c>
      <c r="J11" s="144"/>
      <c r="K11" s="144"/>
      <c r="L11" s="144"/>
      <c r="M11" s="144"/>
      <c r="N11" s="144"/>
    </row>
    <row r="12" spans="1:14" ht="15.75" customHeight="1" x14ac:dyDescent="0.25">
      <c r="A12" s="133" t="s">
        <v>54</v>
      </c>
      <c r="B12" s="133" t="s">
        <v>578</v>
      </c>
      <c r="C12" s="133" t="s">
        <v>129</v>
      </c>
      <c r="D12" s="133" t="s">
        <v>130</v>
      </c>
      <c r="E12" s="133" t="s">
        <v>570</v>
      </c>
      <c r="F12" s="134">
        <v>21250</v>
      </c>
      <c r="G12" s="133" t="s">
        <v>581</v>
      </c>
      <c r="H12" s="151">
        <v>14</v>
      </c>
      <c r="I12" s="141" t="s">
        <v>573</v>
      </c>
      <c r="J12" s="144"/>
      <c r="K12" s="144"/>
      <c r="L12" s="144"/>
      <c r="M12" s="144"/>
      <c r="N12" s="144"/>
    </row>
    <row r="13" spans="1:14" ht="15.75" customHeight="1" x14ac:dyDescent="0.25">
      <c r="A13" s="161" t="s">
        <v>30</v>
      </c>
      <c r="B13" s="161" t="s">
        <v>131</v>
      </c>
      <c r="C13" s="161" t="s">
        <v>582</v>
      </c>
      <c r="D13" s="161" t="s">
        <v>583</v>
      </c>
      <c r="E13" s="161" t="s">
        <v>584</v>
      </c>
      <c r="F13" s="190">
        <v>10593.14236</v>
      </c>
      <c r="G13" s="161" t="s">
        <v>131</v>
      </c>
      <c r="H13" s="162">
        <v>23</v>
      </c>
      <c r="I13" s="132">
        <v>43195</v>
      </c>
      <c r="J13" s="144"/>
      <c r="K13" s="144"/>
      <c r="L13" s="144"/>
      <c r="M13" s="144"/>
      <c r="N13" s="144"/>
    </row>
    <row r="14" spans="1:14" ht="15.75" customHeight="1" x14ac:dyDescent="0.25">
      <c r="A14" s="161" t="s">
        <v>30</v>
      </c>
      <c r="B14" s="161" t="s">
        <v>131</v>
      </c>
      <c r="C14" s="161" t="s">
        <v>582</v>
      </c>
      <c r="D14" s="161" t="s">
        <v>583</v>
      </c>
      <c r="E14" s="161" t="s">
        <v>584</v>
      </c>
      <c r="F14" s="190">
        <v>10594.14237</v>
      </c>
      <c r="G14" s="161" t="s">
        <v>585</v>
      </c>
      <c r="H14" s="162">
        <v>29</v>
      </c>
      <c r="I14" s="132">
        <v>43225</v>
      </c>
      <c r="J14" s="144"/>
      <c r="K14" s="144"/>
      <c r="L14" s="144"/>
      <c r="M14" s="144"/>
      <c r="N14" s="144"/>
    </row>
    <row r="15" spans="1:14" ht="15.75" customHeight="1" x14ac:dyDescent="0.25">
      <c r="A15" s="133" t="s">
        <v>54</v>
      </c>
      <c r="B15" s="133" t="s">
        <v>131</v>
      </c>
      <c r="C15" s="133" t="s">
        <v>582</v>
      </c>
      <c r="D15" s="133" t="s">
        <v>583</v>
      </c>
      <c r="E15" s="133" t="s">
        <v>584</v>
      </c>
      <c r="F15" s="136" t="s">
        <v>586</v>
      </c>
      <c r="G15" s="133" t="s">
        <v>587</v>
      </c>
      <c r="H15" s="151">
        <v>5</v>
      </c>
      <c r="I15" s="214">
        <v>43195</v>
      </c>
      <c r="J15" s="144"/>
      <c r="K15" s="144"/>
      <c r="L15" s="144"/>
      <c r="M15" s="144"/>
      <c r="N15" s="144"/>
    </row>
    <row r="16" spans="1:14" ht="15.75" customHeight="1" x14ac:dyDescent="0.25">
      <c r="A16" s="147"/>
      <c r="B16" s="147"/>
      <c r="C16" s="147"/>
      <c r="D16" s="147"/>
      <c r="E16" s="147"/>
      <c r="F16" s="147"/>
      <c r="G16" s="147"/>
      <c r="H16" s="147"/>
      <c r="I16" s="147"/>
      <c r="J16" s="144"/>
      <c r="K16" s="144"/>
      <c r="L16" s="144"/>
      <c r="M16" s="144"/>
      <c r="N16" s="144"/>
    </row>
    <row r="17" spans="1:14" ht="15.75" customHeight="1" x14ac:dyDescent="0.25">
      <c r="A17" s="147"/>
      <c r="B17" s="147"/>
      <c r="C17" s="147"/>
      <c r="D17" s="147"/>
      <c r="E17" s="147"/>
      <c r="F17" s="147"/>
      <c r="G17" s="147"/>
      <c r="H17" s="147"/>
      <c r="I17" s="147"/>
      <c r="J17" s="144"/>
      <c r="K17" s="144"/>
      <c r="L17" s="144"/>
      <c r="M17" s="144"/>
      <c r="N17" s="144"/>
    </row>
    <row r="18" spans="1:14" ht="15.75" customHeight="1" x14ac:dyDescent="0.25">
      <c r="A18" s="147"/>
      <c r="B18" s="147"/>
      <c r="C18" s="147"/>
      <c r="D18" s="147"/>
      <c r="E18" s="147"/>
      <c r="F18" s="147"/>
      <c r="G18" s="147"/>
      <c r="H18" s="147"/>
      <c r="I18" s="147"/>
      <c r="J18" s="144"/>
      <c r="K18" s="144"/>
      <c r="L18" s="144"/>
      <c r="M18" s="144"/>
      <c r="N18" s="144"/>
    </row>
    <row r="19" spans="1:14" ht="15.75" customHeight="1" x14ac:dyDescent="0.25">
      <c r="A19" s="147"/>
      <c r="B19" s="147"/>
      <c r="C19" s="147"/>
      <c r="D19" s="147"/>
      <c r="E19" s="147"/>
      <c r="F19" s="147"/>
      <c r="G19" s="147"/>
      <c r="H19" s="147"/>
      <c r="I19" s="147"/>
      <c r="J19" s="144"/>
      <c r="K19" s="144"/>
      <c r="L19" s="144"/>
      <c r="M19" s="144"/>
      <c r="N19" s="144"/>
    </row>
    <row r="20" spans="1:14" ht="15.75" customHeight="1" x14ac:dyDescent="0.25">
      <c r="A20" s="208"/>
      <c r="B20" s="171" t="s">
        <v>130</v>
      </c>
      <c r="C20" s="172" t="s">
        <v>132</v>
      </c>
      <c r="D20" s="172" t="s">
        <v>137</v>
      </c>
      <c r="E20" s="172" t="s">
        <v>138</v>
      </c>
      <c r="F20" s="172" t="s">
        <v>139</v>
      </c>
      <c r="G20" s="172" t="s">
        <v>140</v>
      </c>
      <c r="H20" s="147"/>
      <c r="I20" s="147"/>
      <c r="J20" s="144"/>
      <c r="K20" s="144"/>
      <c r="L20" s="144"/>
      <c r="M20" s="144"/>
      <c r="N20" s="144"/>
    </row>
    <row r="21" spans="1:14" ht="15.75" customHeight="1" x14ac:dyDescent="0.25">
      <c r="A21" s="208"/>
      <c r="B21" s="173" t="s">
        <v>141</v>
      </c>
      <c r="C21" s="178" t="s">
        <v>588</v>
      </c>
      <c r="D21" s="218" t="s">
        <v>573</v>
      </c>
      <c r="E21" s="173">
        <f>SUM(H5,H6,H7,H8,H9)</f>
        <v>124</v>
      </c>
      <c r="F21" s="173">
        <v>106</v>
      </c>
      <c r="G21" s="173">
        <v>5</v>
      </c>
      <c r="H21" s="147"/>
      <c r="I21" s="147"/>
      <c r="J21" s="144"/>
      <c r="K21" s="144"/>
      <c r="L21" s="144"/>
      <c r="M21" s="144"/>
      <c r="N21" s="144"/>
    </row>
    <row r="22" spans="1:14" ht="15.75" customHeight="1" x14ac:dyDescent="0.25">
      <c r="A22" s="208"/>
      <c r="B22" s="175" t="s">
        <v>166</v>
      </c>
      <c r="C22" s="177" t="s">
        <v>589</v>
      </c>
      <c r="D22" s="176">
        <v>43104</v>
      </c>
      <c r="E22" s="175">
        <f>SUM(H10,H11,H12)</f>
        <v>68</v>
      </c>
      <c r="F22" s="175">
        <v>64</v>
      </c>
      <c r="G22" s="175">
        <v>3</v>
      </c>
      <c r="H22" s="147"/>
      <c r="I22" s="147"/>
      <c r="J22" s="144"/>
      <c r="K22" s="144"/>
      <c r="L22" s="144"/>
      <c r="M22" s="144"/>
      <c r="N22" s="144"/>
    </row>
    <row r="23" spans="1:14" ht="15.75" customHeight="1" x14ac:dyDescent="0.25">
      <c r="A23" s="147"/>
      <c r="B23" s="147"/>
      <c r="C23" s="147"/>
      <c r="D23" s="147"/>
      <c r="E23" s="147"/>
      <c r="F23" s="147"/>
      <c r="G23" s="147"/>
      <c r="H23" s="147"/>
      <c r="I23" s="147"/>
      <c r="J23" s="144"/>
      <c r="K23" s="144"/>
      <c r="L23" s="144"/>
      <c r="M23" s="144"/>
      <c r="N23" s="144"/>
    </row>
    <row r="24" spans="1:14" ht="15.75" customHeight="1" x14ac:dyDescent="0.25">
      <c r="A24" s="147"/>
      <c r="B24" s="147"/>
      <c r="C24" s="147"/>
      <c r="D24" s="147"/>
      <c r="E24" s="147"/>
      <c r="F24" s="147"/>
      <c r="G24" s="147"/>
      <c r="H24" s="147"/>
      <c r="I24" s="147"/>
      <c r="J24" s="144"/>
      <c r="K24" s="144"/>
      <c r="L24" s="144"/>
      <c r="M24" s="144"/>
      <c r="N24" s="144"/>
    </row>
    <row r="25" spans="1:14" ht="15.75" customHeight="1" x14ac:dyDescent="0.25">
      <c r="A25" s="208"/>
      <c r="B25" s="172" t="s">
        <v>590</v>
      </c>
      <c r="C25" s="172" t="s">
        <v>132</v>
      </c>
      <c r="D25" s="172" t="s">
        <v>137</v>
      </c>
      <c r="E25" s="172" t="s">
        <v>138</v>
      </c>
      <c r="F25" s="172" t="s">
        <v>139</v>
      </c>
      <c r="G25" s="172" t="s">
        <v>140</v>
      </c>
      <c r="H25" s="147"/>
      <c r="I25" s="147"/>
      <c r="J25" s="144"/>
      <c r="K25" s="144"/>
      <c r="L25" s="144"/>
      <c r="M25" s="144"/>
      <c r="N25" s="144"/>
    </row>
    <row r="26" spans="1:14" ht="15.75" customHeight="1" x14ac:dyDescent="0.25">
      <c r="A26" s="208"/>
      <c r="B26" s="173" t="s">
        <v>141</v>
      </c>
      <c r="C26" s="178" t="s">
        <v>591</v>
      </c>
      <c r="D26" s="219">
        <v>43225</v>
      </c>
      <c r="E26" s="173">
        <f>SUM(H13,H14)</f>
        <v>52</v>
      </c>
      <c r="F26" s="173">
        <v>51</v>
      </c>
      <c r="G26" s="173">
        <v>2</v>
      </c>
      <c r="H26" s="147"/>
      <c r="I26" s="147"/>
      <c r="J26" s="144"/>
      <c r="K26" s="144"/>
      <c r="L26" s="144"/>
      <c r="M26" s="144"/>
      <c r="N26" s="144"/>
    </row>
    <row r="27" spans="1:14" ht="15.75" customHeight="1" x14ac:dyDescent="0.25">
      <c r="A27" s="208"/>
      <c r="B27" s="175" t="s">
        <v>166</v>
      </c>
      <c r="C27" s="177" t="s">
        <v>592</v>
      </c>
      <c r="D27" s="176">
        <v>43195</v>
      </c>
      <c r="E27" s="175">
        <v>5</v>
      </c>
      <c r="F27" s="175">
        <v>5</v>
      </c>
      <c r="G27" s="175">
        <v>1</v>
      </c>
      <c r="H27" s="147"/>
      <c r="I27" s="147"/>
      <c r="J27" s="144"/>
      <c r="K27" s="144"/>
      <c r="L27" s="144"/>
      <c r="M27" s="144"/>
      <c r="N27" s="144"/>
    </row>
    <row r="28" spans="1:14" ht="15.75" customHeight="1" x14ac:dyDescent="0.25">
      <c r="A28" s="147"/>
      <c r="B28" s="147"/>
      <c r="C28" s="147"/>
      <c r="D28" s="147"/>
      <c r="E28" s="147"/>
      <c r="F28" s="147"/>
      <c r="G28" s="147"/>
      <c r="H28" s="147"/>
      <c r="I28" s="147"/>
      <c r="J28" s="144"/>
      <c r="K28" s="144"/>
      <c r="L28" s="144"/>
      <c r="M28" s="144"/>
      <c r="N28" s="144"/>
    </row>
    <row r="29" spans="1:14" ht="15.75" customHeight="1" x14ac:dyDescent="0.25">
      <c r="J29" s="144"/>
      <c r="K29" s="144"/>
      <c r="L29" s="144"/>
      <c r="M29" s="144"/>
      <c r="N29" s="144"/>
    </row>
    <row r="30" spans="1:14" ht="15.75" customHeight="1" x14ac:dyDescent="0.25">
      <c r="J30" s="144"/>
      <c r="K30" s="144"/>
      <c r="L30" s="144"/>
      <c r="M30" s="144"/>
      <c r="N30" s="144"/>
    </row>
    <row r="31" spans="1:14" ht="15.75" customHeight="1" x14ac:dyDescent="0.25">
      <c r="J31" s="144"/>
      <c r="K31" s="144"/>
      <c r="L31" s="144"/>
      <c r="M31" s="144"/>
      <c r="N31" s="144"/>
    </row>
    <row r="32" spans="1:14" ht="15.75" customHeight="1" x14ac:dyDescent="0.25">
      <c r="J32" s="144"/>
      <c r="K32" s="144"/>
      <c r="L32" s="144"/>
      <c r="M32" s="144"/>
      <c r="N32" s="144"/>
    </row>
    <row r="33" spans="10:14" ht="15.75" customHeight="1" x14ac:dyDescent="0.25">
      <c r="J33" s="144"/>
      <c r="K33" s="215"/>
      <c r="L33" s="215"/>
      <c r="M33" s="215"/>
      <c r="N33" s="144"/>
    </row>
    <row r="34" spans="10:14" ht="15.75" customHeight="1" x14ac:dyDescent="0.25">
      <c r="J34" s="144"/>
      <c r="K34" s="217" t="s">
        <v>719</v>
      </c>
      <c r="L34" s="216" t="s">
        <v>130</v>
      </c>
      <c r="M34" s="216" t="s">
        <v>583</v>
      </c>
      <c r="N34" s="144"/>
    </row>
    <row r="35" spans="10:14" ht="15.75" customHeight="1" x14ac:dyDescent="0.25">
      <c r="J35" s="144"/>
      <c r="K35" s="153" t="s">
        <v>710</v>
      </c>
      <c r="L35" s="153">
        <v>72</v>
      </c>
      <c r="M35" s="153">
        <v>64</v>
      </c>
      <c r="N35" s="144"/>
    </row>
    <row r="36" spans="10:14" ht="15.75" customHeight="1" x14ac:dyDescent="0.25">
      <c r="J36" s="144"/>
      <c r="K36" s="155" t="s">
        <v>709</v>
      </c>
      <c r="L36" s="155">
        <v>86</v>
      </c>
      <c r="M36" s="155">
        <v>68</v>
      </c>
      <c r="N36" s="144"/>
    </row>
    <row r="37" spans="10:14" ht="15.75" customHeight="1" x14ac:dyDescent="0.25">
      <c r="J37" s="144"/>
      <c r="K37" s="144"/>
      <c r="L37" s="144"/>
      <c r="M37" s="144"/>
      <c r="N37" s="144"/>
    </row>
    <row r="38" spans="10:14" ht="15.75" customHeight="1" x14ac:dyDescent="0.25"/>
    <row r="39" spans="10:14" ht="15.75" customHeight="1" x14ac:dyDescent="0.25"/>
    <row r="40" spans="10:14" ht="15.75" customHeight="1" x14ac:dyDescent="0.25"/>
    <row r="41" spans="10:14" ht="15.75" customHeight="1" x14ac:dyDescent="0.25">
      <c r="J41" s="144"/>
      <c r="K41" s="144"/>
      <c r="L41" s="144"/>
      <c r="M41" s="144"/>
      <c r="N41" s="144"/>
    </row>
    <row r="42" spans="10:14" ht="15.75" customHeight="1" x14ac:dyDescent="0.25">
      <c r="J42" s="144"/>
      <c r="K42" s="144"/>
      <c r="L42" s="144"/>
      <c r="M42" s="144"/>
      <c r="N42" s="144"/>
    </row>
    <row r="43" spans="10:14" ht="15.75" customHeight="1" x14ac:dyDescent="0.25">
      <c r="J43" s="144"/>
      <c r="K43" s="144"/>
      <c r="L43" s="144"/>
      <c r="M43" s="144"/>
      <c r="N43" s="144"/>
    </row>
    <row r="44" spans="10:14" ht="15.75" customHeight="1" x14ac:dyDescent="0.25">
      <c r="J44" s="144"/>
      <c r="K44" s="144"/>
      <c r="L44" s="144"/>
      <c r="M44" s="144"/>
      <c r="N44" s="144"/>
    </row>
    <row r="45" spans="10:14" ht="15.75" customHeight="1" x14ac:dyDescent="0.25">
      <c r="J45" s="144"/>
      <c r="K45" s="144"/>
      <c r="L45" s="144"/>
      <c r="M45" s="144"/>
      <c r="N45" s="144"/>
    </row>
    <row r="46" spans="10:14" ht="15.75" customHeight="1" x14ac:dyDescent="0.25">
      <c r="J46" s="144"/>
      <c r="K46" s="144"/>
      <c r="L46" s="144"/>
      <c r="M46" s="144"/>
      <c r="N46" s="144"/>
    </row>
    <row r="47" spans="10:14" ht="15.75" customHeight="1" x14ac:dyDescent="0.25">
      <c r="J47" s="144"/>
      <c r="K47" s="144"/>
      <c r="L47" s="144"/>
      <c r="M47" s="144"/>
      <c r="N47" s="144"/>
    </row>
    <row r="48" spans="10:14" ht="15.75" customHeight="1" x14ac:dyDescent="0.25">
      <c r="J48" s="144"/>
      <c r="K48" s="144"/>
      <c r="L48" s="144"/>
      <c r="M48" s="144"/>
      <c r="N48" s="144"/>
    </row>
    <row r="49" spans="10:14" ht="15.75" customHeight="1" x14ac:dyDescent="0.25">
      <c r="J49" s="144"/>
      <c r="K49" s="144"/>
      <c r="L49" s="144"/>
      <c r="M49" s="144"/>
      <c r="N49" s="144"/>
    </row>
    <row r="50" spans="10:14" ht="15.75" customHeight="1" x14ac:dyDescent="0.25">
      <c r="J50" s="144"/>
      <c r="K50" s="144"/>
      <c r="L50" s="144"/>
      <c r="M50" s="144"/>
      <c r="N50" s="144"/>
    </row>
    <row r="51" spans="10:14" ht="15.75" customHeight="1" x14ac:dyDescent="0.25">
      <c r="J51" s="144"/>
      <c r="K51" s="144"/>
      <c r="L51" s="144"/>
      <c r="M51" s="144"/>
      <c r="N51" s="144"/>
    </row>
    <row r="52" spans="10:14" ht="15.75" customHeight="1" x14ac:dyDescent="0.25">
      <c r="J52" s="144"/>
      <c r="K52" s="144"/>
      <c r="L52" s="144"/>
      <c r="M52" s="144"/>
      <c r="N52" s="144"/>
    </row>
    <row r="53" spans="10:14" ht="15.75" customHeight="1" x14ac:dyDescent="0.25">
      <c r="J53" s="144"/>
      <c r="K53" s="144"/>
      <c r="L53" s="144"/>
      <c r="M53" s="144"/>
      <c r="N53" s="144"/>
    </row>
    <row r="54" spans="10:14" ht="15.75" customHeight="1" x14ac:dyDescent="0.25">
      <c r="J54" s="144"/>
      <c r="K54" s="144"/>
      <c r="L54" s="144"/>
      <c r="M54" s="144"/>
      <c r="N54" s="144"/>
    </row>
    <row r="55" spans="10:14" ht="15.75" customHeight="1" x14ac:dyDescent="0.25">
      <c r="J55" s="144"/>
      <c r="K55" s="144"/>
      <c r="L55" s="144"/>
      <c r="M55" s="144"/>
      <c r="N55" s="144"/>
    </row>
    <row r="56" spans="10:14" ht="15.75" customHeight="1" x14ac:dyDescent="0.25">
      <c r="J56" s="144"/>
      <c r="K56" s="144"/>
      <c r="L56" s="144"/>
      <c r="M56" s="144"/>
      <c r="N56" s="144"/>
    </row>
    <row r="57" spans="10:14" ht="15.75" customHeight="1" x14ac:dyDescent="0.25">
      <c r="J57" s="144"/>
      <c r="K57" s="144"/>
      <c r="L57" s="144"/>
      <c r="M57" s="144"/>
      <c r="N57" s="144"/>
    </row>
    <row r="58" spans="10:14" ht="15.75" customHeight="1" x14ac:dyDescent="0.25">
      <c r="J58" s="144"/>
      <c r="K58" s="144"/>
      <c r="L58" s="144"/>
      <c r="M58" s="144"/>
      <c r="N58" s="144"/>
    </row>
    <row r="59" spans="10:14" ht="15.75" customHeight="1" x14ac:dyDescent="0.25">
      <c r="J59" s="144"/>
      <c r="K59" s="144"/>
      <c r="L59" s="144"/>
      <c r="M59" s="144"/>
      <c r="N59" s="144"/>
    </row>
    <row r="60" spans="10:14" ht="15.75" customHeight="1" x14ac:dyDescent="0.25">
      <c r="J60" s="144"/>
      <c r="K60" s="144"/>
      <c r="L60" s="144"/>
      <c r="M60" s="144"/>
      <c r="N60" s="144"/>
    </row>
    <row r="61" spans="10:14" ht="15.75" customHeight="1" x14ac:dyDescent="0.25">
      <c r="J61" s="144"/>
      <c r="K61" s="144"/>
      <c r="L61" s="144"/>
      <c r="M61" s="144"/>
      <c r="N61" s="144"/>
    </row>
    <row r="62" spans="10:14" ht="15.75" customHeight="1" x14ac:dyDescent="0.25">
      <c r="J62" s="144"/>
      <c r="K62" s="144"/>
      <c r="L62" s="144"/>
      <c r="M62" s="144"/>
      <c r="N62" s="144"/>
    </row>
    <row r="63" spans="10:14" ht="15.75" customHeight="1" x14ac:dyDescent="0.25">
      <c r="J63" s="144"/>
      <c r="K63" s="144"/>
      <c r="L63" s="144"/>
      <c r="M63" s="144"/>
      <c r="N63" s="144"/>
    </row>
    <row r="64" spans="10:14" ht="15.75" customHeight="1" x14ac:dyDescent="0.25">
      <c r="J64" s="144"/>
      <c r="K64" s="144"/>
      <c r="L64" s="144"/>
      <c r="M64" s="144"/>
      <c r="N64" s="144"/>
    </row>
    <row r="65" spans="10:14" ht="15.75" customHeight="1" x14ac:dyDescent="0.25">
      <c r="J65" s="144"/>
      <c r="K65" s="144"/>
      <c r="L65" s="144"/>
      <c r="M65" s="144"/>
      <c r="N65" s="144"/>
    </row>
    <row r="66" spans="10:14" ht="15.75" customHeight="1" x14ac:dyDescent="0.25">
      <c r="J66" s="144"/>
      <c r="K66" s="144"/>
      <c r="L66" s="144"/>
      <c r="M66" s="144"/>
      <c r="N66" s="144"/>
    </row>
    <row r="67" spans="10:14" ht="15.75" customHeight="1" x14ac:dyDescent="0.25">
      <c r="J67" s="144"/>
      <c r="K67" s="144"/>
      <c r="L67" s="144"/>
      <c r="M67" s="144"/>
      <c r="N67" s="144"/>
    </row>
    <row r="68" spans="10:14" ht="15.75" customHeight="1" x14ac:dyDescent="0.25">
      <c r="J68" s="144"/>
      <c r="K68" s="144"/>
      <c r="L68" s="144"/>
      <c r="M68" s="144"/>
      <c r="N68" s="144"/>
    </row>
    <row r="69" spans="10:14" ht="15.75" customHeight="1" x14ac:dyDescent="0.25"/>
    <row r="70" spans="10:14" ht="15.75" customHeight="1" x14ac:dyDescent="0.25"/>
    <row r="71" spans="10:14" ht="15.75" customHeight="1" x14ac:dyDescent="0.25"/>
    <row r="72" spans="10:14" ht="15.75" customHeight="1" x14ac:dyDescent="0.25"/>
    <row r="73" spans="10:14" ht="15.75" customHeight="1" x14ac:dyDescent="0.25"/>
    <row r="74" spans="10:14" ht="15.75" customHeight="1" x14ac:dyDescent="0.25"/>
    <row r="75" spans="10:14" ht="15.75" customHeight="1" x14ac:dyDescent="0.25"/>
    <row r="76" spans="10:14" ht="15.75" customHeight="1" x14ac:dyDescent="0.25"/>
    <row r="77" spans="10:14" ht="15.75" customHeight="1" x14ac:dyDescent="0.25"/>
    <row r="78" spans="10:14" ht="15.75" customHeight="1" x14ac:dyDescent="0.25"/>
    <row r="79" spans="10:14" ht="15.75" customHeight="1" x14ac:dyDescent="0.25"/>
    <row r="80" spans="10:1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</sheetData>
  <mergeCells count="2">
    <mergeCell ref="A1:E1"/>
    <mergeCell ref="A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Arquitectura</vt:lpstr>
      <vt:lpstr>Ciencias de la Salud</vt:lpstr>
      <vt:lpstr>DAFI</vt:lpstr>
      <vt:lpstr>Comunicación</vt:lpstr>
      <vt:lpstr>Derecho</vt:lpstr>
      <vt:lpstr>Deportes</vt:lpstr>
      <vt:lpstr>Diseño</vt:lpstr>
      <vt:lpstr>Estudios Globales</vt:lpstr>
      <vt:lpstr>Ingeniería</vt:lpstr>
      <vt:lpstr>Psicología</vt:lpstr>
      <vt:lpstr>Turismo y Gastronomía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Acosta Mireya</dc:creator>
  <cp:lastModifiedBy>Lopez Acosta Mireya</cp:lastModifiedBy>
  <dcterms:created xsi:type="dcterms:W3CDTF">2018-01-19T22:20:39Z</dcterms:created>
  <dcterms:modified xsi:type="dcterms:W3CDTF">2018-01-19T22:22:46Z</dcterms:modified>
</cp:coreProperties>
</file>