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Admin\Documents\PROGRAMACIÓN ACADÉMICA RED\indicadores promedio\201810\cuarta semana 201810\"/>
    </mc:Choice>
  </mc:AlternateContent>
  <bookViews>
    <workbookView xWindow="0" yWindow="0" windowWidth="20490" windowHeight="7530" xr2:uid="{DF254B43-5C92-4DF4-9522-D735D844D002}"/>
  </bookViews>
  <sheets>
    <sheet name="Hoja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 i="1" l="1"/>
  <c r="H50" i="1"/>
  <c r="F50" i="1"/>
  <c r="J50" i="1" s="1"/>
  <c r="E50" i="1"/>
  <c r="I50" i="1" s="1"/>
  <c r="D50" i="1"/>
  <c r="C50" i="1"/>
  <c r="B50" i="1"/>
  <c r="F49" i="1"/>
  <c r="J49" i="1" s="1"/>
  <c r="E49" i="1"/>
  <c r="I49" i="1" s="1"/>
  <c r="C49" i="1"/>
  <c r="D49" i="1" s="1"/>
  <c r="B49" i="1"/>
  <c r="F48" i="1"/>
  <c r="J48" i="1" s="1"/>
  <c r="E48" i="1"/>
  <c r="I48" i="1" s="1"/>
  <c r="C48" i="1"/>
  <c r="D48" i="1" s="1"/>
  <c r="B48" i="1"/>
  <c r="F47" i="1"/>
  <c r="J47" i="1" s="1"/>
  <c r="E47" i="1"/>
  <c r="I47" i="1" s="1"/>
  <c r="C47" i="1"/>
  <c r="D47" i="1" s="1"/>
  <c r="B47" i="1"/>
  <c r="H46" i="1"/>
  <c r="G46" i="1"/>
  <c r="M46" i="1" s="1"/>
  <c r="F46" i="1"/>
  <c r="E46" i="1"/>
  <c r="E51" i="1" s="1"/>
  <c r="C46" i="1"/>
  <c r="D46" i="1" s="1"/>
  <c r="B46" i="1"/>
  <c r="B51" i="1" s="1"/>
  <c r="G41" i="1"/>
  <c r="F41" i="1"/>
  <c r="E40" i="1"/>
  <c r="F40" i="1" s="1"/>
  <c r="C40" i="1"/>
  <c r="G39" i="1"/>
  <c r="F39" i="1"/>
  <c r="G33" i="1"/>
  <c r="F33" i="1"/>
  <c r="G32" i="1"/>
  <c r="E32" i="1"/>
  <c r="F32" i="1" s="1"/>
  <c r="C32" i="1"/>
  <c r="G31" i="1"/>
  <c r="F31" i="1"/>
  <c r="G25" i="1"/>
  <c r="F25" i="1"/>
  <c r="E24" i="1"/>
  <c r="F24" i="1" s="1"/>
  <c r="C24" i="1"/>
  <c r="G23" i="1"/>
  <c r="F23" i="1"/>
  <c r="G18" i="1"/>
  <c r="F18" i="1"/>
  <c r="E17" i="1"/>
  <c r="F17" i="1" s="1"/>
  <c r="C17" i="1"/>
  <c r="G16" i="1"/>
  <c r="F16" i="1"/>
  <c r="G10" i="1"/>
  <c r="F10" i="1"/>
  <c r="E9" i="1"/>
  <c r="F9" i="1" s="1"/>
  <c r="C9" i="1"/>
  <c r="G8" i="1"/>
  <c r="F8" i="1"/>
  <c r="K50" i="1" l="1"/>
  <c r="G50" i="1"/>
  <c r="L50" i="1" s="1"/>
  <c r="G40" i="1"/>
  <c r="G49" i="1"/>
  <c r="H49" i="1"/>
  <c r="G48" i="1"/>
  <c r="M48" i="1" s="1"/>
  <c r="G24" i="1"/>
  <c r="H48" i="1"/>
  <c r="G47" i="1"/>
  <c r="F51" i="1"/>
  <c r="K51" i="1" s="1"/>
  <c r="G17" i="1"/>
  <c r="H47" i="1"/>
  <c r="G9" i="1"/>
  <c r="I51" i="1"/>
  <c r="H51" i="1"/>
  <c r="M47" i="1"/>
  <c r="M49" i="1"/>
  <c r="K46" i="1"/>
  <c r="K47" i="1"/>
  <c r="K48" i="1"/>
  <c r="K49" i="1"/>
  <c r="C51" i="1"/>
  <c r="D51" i="1" s="1"/>
  <c r="L46" i="1"/>
  <c r="L47" i="1"/>
  <c r="L48" i="1"/>
  <c r="L49" i="1"/>
  <c r="I46" i="1"/>
  <c r="M50" i="1"/>
  <c r="J46" i="1"/>
  <c r="G51" i="1" l="1"/>
  <c r="M51" i="1" s="1"/>
  <c r="J51" i="1"/>
  <c r="L5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SERUA</author>
    <author>Usuario de Windows</author>
  </authors>
  <commentList>
    <comment ref="D8" authorId="0" shapeId="0" xr:uid="{18C25902-1D24-4A8C-A397-322A307B8019}">
      <text>
        <r>
          <rPr>
            <b/>
            <sz val="9"/>
            <color indexed="81"/>
            <rFont val="Tahoma"/>
            <family val="2"/>
          </rPr>
          <t xml:space="preserve">SERUA
</t>
        </r>
        <r>
          <rPr>
            <sz val="9"/>
            <color indexed="81"/>
            <rFont val="Tahoma"/>
            <family val="2"/>
          </rPr>
          <t>Ver referencia (1)
al final del documento</t>
        </r>
      </text>
    </comment>
    <comment ref="D9" authorId="1" shapeId="0" xr:uid="{29C50F8D-42E7-4556-BE62-AC7118FBA8FE}">
      <text>
        <r>
          <rPr>
            <b/>
            <sz val="9"/>
            <color indexed="81"/>
            <rFont val="Tahoma"/>
            <family val="2"/>
          </rPr>
          <t>Usuario de Windows:</t>
        </r>
        <r>
          <rPr>
            <sz val="9"/>
            <color indexed="81"/>
            <rFont val="Tahoma"/>
            <family val="2"/>
          </rPr>
          <t xml:space="preserve">
Ver Referencia (2) al final del documento.
</t>
        </r>
      </text>
    </comment>
    <comment ref="D16" authorId="0" shapeId="0" xr:uid="{4141E6B4-52C2-4968-B426-26DB5625C1A0}">
      <text>
        <r>
          <rPr>
            <b/>
            <sz val="9"/>
            <color indexed="81"/>
            <rFont val="Tahoma"/>
            <family val="2"/>
          </rPr>
          <t>SERUA:</t>
        </r>
        <r>
          <rPr>
            <sz val="9"/>
            <color indexed="81"/>
            <rFont val="Tahoma"/>
            <family val="2"/>
          </rPr>
          <t xml:space="preserve">
Ver referencia (1) al final del documento</t>
        </r>
      </text>
    </comment>
    <comment ref="D17" authorId="1" shapeId="0" xr:uid="{9832479F-78FD-4D45-AA43-0F87424A939B}">
      <text>
        <r>
          <rPr>
            <b/>
            <sz val="9"/>
            <color indexed="81"/>
            <rFont val="Tahoma"/>
            <family val="2"/>
          </rPr>
          <t>Usuario de Windows:</t>
        </r>
        <r>
          <rPr>
            <sz val="9"/>
            <color indexed="81"/>
            <rFont val="Tahoma"/>
            <family val="2"/>
          </rPr>
          <t xml:space="preserve">
Ver Referencia (3) al final del documento.
</t>
        </r>
      </text>
    </comment>
    <comment ref="D23" authorId="0" shapeId="0" xr:uid="{C4FDC721-9F44-4E5A-986C-A1D464960779}">
      <text>
        <r>
          <rPr>
            <b/>
            <sz val="9"/>
            <color indexed="81"/>
            <rFont val="Tahoma"/>
            <family val="2"/>
          </rPr>
          <t>SERUA:</t>
        </r>
        <r>
          <rPr>
            <sz val="9"/>
            <color indexed="81"/>
            <rFont val="Tahoma"/>
            <family val="2"/>
          </rPr>
          <t xml:space="preserve">
Ver referencia (1) al final del documento.</t>
        </r>
      </text>
    </comment>
    <comment ref="D24" authorId="1" shapeId="0" xr:uid="{EE85B6F1-56FF-413F-8CF4-DFE2875ACB40}">
      <text>
        <r>
          <rPr>
            <b/>
            <sz val="9"/>
            <color indexed="81"/>
            <rFont val="Tahoma"/>
            <family val="2"/>
          </rPr>
          <t>Usuario de Windows:</t>
        </r>
        <r>
          <rPr>
            <sz val="9"/>
            <color indexed="81"/>
            <rFont val="Tahoma"/>
            <family val="2"/>
          </rPr>
          <t xml:space="preserve">
Ver Referencia (4) al final del documento.
</t>
        </r>
      </text>
    </comment>
    <comment ref="D31" authorId="0" shapeId="0" xr:uid="{9C97F038-EB57-4517-ADEC-6CAE1BF128FB}">
      <text>
        <r>
          <rPr>
            <b/>
            <sz val="9"/>
            <color indexed="81"/>
            <rFont val="Tahoma"/>
            <family val="2"/>
          </rPr>
          <t>SERUA:</t>
        </r>
        <r>
          <rPr>
            <sz val="9"/>
            <color indexed="81"/>
            <rFont val="Tahoma"/>
            <family val="2"/>
          </rPr>
          <t xml:space="preserve">
Ver referencia (1) al final del documento.
</t>
        </r>
      </text>
    </comment>
    <comment ref="D32" authorId="1" shapeId="0" xr:uid="{CA7B3B86-E97D-41FA-BD12-30F8D6C48432}">
      <text>
        <r>
          <rPr>
            <b/>
            <sz val="9"/>
            <color indexed="81"/>
            <rFont val="Tahoma"/>
            <family val="2"/>
          </rPr>
          <t>Usuario de Windows:</t>
        </r>
        <r>
          <rPr>
            <sz val="9"/>
            <color indexed="81"/>
            <rFont val="Tahoma"/>
            <family val="2"/>
          </rPr>
          <t xml:space="preserve">
Ver Referencia (5) al final del documento.</t>
        </r>
      </text>
    </comment>
    <comment ref="D39" authorId="0" shapeId="0" xr:uid="{FFA10C4C-7A0D-4DD7-9567-64DB88555190}">
      <text>
        <r>
          <rPr>
            <b/>
            <sz val="9"/>
            <color indexed="81"/>
            <rFont val="Tahoma"/>
            <family val="2"/>
          </rPr>
          <t>SERUA:</t>
        </r>
        <r>
          <rPr>
            <sz val="9"/>
            <color indexed="81"/>
            <rFont val="Tahoma"/>
            <family val="2"/>
          </rPr>
          <t xml:space="preserve">
Ver referencia (1) al final del documento.</t>
        </r>
      </text>
    </comment>
    <comment ref="D40" authorId="1" shapeId="0" xr:uid="{F8BD93D9-A1AF-4733-B7FC-23790A3E5043}">
      <text>
        <r>
          <rPr>
            <b/>
            <sz val="9"/>
            <color indexed="81"/>
            <rFont val="Tahoma"/>
            <family val="2"/>
          </rPr>
          <t>Usuario de Windows:</t>
        </r>
        <r>
          <rPr>
            <sz val="9"/>
            <color indexed="81"/>
            <rFont val="Tahoma"/>
            <family val="2"/>
          </rPr>
          <t xml:space="preserve">
Ver referencia (6) al final del documento.
</t>
        </r>
      </text>
    </comment>
    <comment ref="B45" authorId="1" shapeId="0" xr:uid="{08A915FF-B3A3-4849-AD66-4142DE7321D3}">
      <text>
        <r>
          <rPr>
            <b/>
            <sz val="9"/>
            <color indexed="81"/>
            <rFont val="Tahoma"/>
            <family val="2"/>
          </rPr>
          <t>Usuario de Windows:</t>
        </r>
        <r>
          <rPr>
            <sz val="9"/>
            <color indexed="81"/>
            <rFont val="Tahoma"/>
            <family val="2"/>
          </rPr>
          <t xml:space="preserve">
Ver Referencia (7) al final del documento.
</t>
        </r>
      </text>
    </comment>
    <comment ref="D45" authorId="1" shapeId="0" xr:uid="{5DBF644B-BFC6-4166-9E29-E5287FCEBDD8}">
      <text>
        <r>
          <rPr>
            <b/>
            <sz val="9"/>
            <color indexed="81"/>
            <rFont val="Tahoma"/>
            <family val="2"/>
          </rPr>
          <t>Usuario de Windows:</t>
        </r>
        <r>
          <rPr>
            <sz val="9"/>
            <color indexed="81"/>
            <rFont val="Tahoma"/>
            <family val="2"/>
          </rPr>
          <t xml:space="preserve">
Ver Referencia (7) al final del documento.
</t>
        </r>
      </text>
    </comment>
    <comment ref="E45" authorId="1" shapeId="0" xr:uid="{F4FD3077-AF96-46D2-9DD4-A120600D5A92}">
      <text>
        <r>
          <rPr>
            <b/>
            <sz val="9"/>
            <color indexed="81"/>
            <rFont val="Tahoma"/>
            <family val="2"/>
          </rPr>
          <t>Usuario de Windows:</t>
        </r>
        <r>
          <rPr>
            <sz val="9"/>
            <color indexed="81"/>
            <rFont val="Tahoma"/>
            <family val="2"/>
          </rPr>
          <t xml:space="preserve">
Ver Referencia (7) al final del documento.
</t>
        </r>
      </text>
    </comment>
    <comment ref="G45" authorId="1" shapeId="0" xr:uid="{44096549-9823-4B07-878B-0CE61AA7B281}">
      <text>
        <r>
          <rPr>
            <b/>
            <sz val="9"/>
            <color indexed="81"/>
            <rFont val="Tahoma"/>
            <family val="2"/>
          </rPr>
          <t>Usuario de Windows:</t>
        </r>
        <r>
          <rPr>
            <sz val="9"/>
            <color indexed="81"/>
            <rFont val="Tahoma"/>
            <family val="2"/>
          </rPr>
          <t xml:space="preserve">
Ver Referencia (7) al final del documento.
</t>
        </r>
      </text>
    </comment>
    <comment ref="D51" authorId="0" shapeId="0" xr:uid="{2D800852-F0A4-4614-A913-3C0F8F38A963}">
      <text>
        <r>
          <rPr>
            <b/>
            <sz val="9"/>
            <color indexed="81"/>
            <rFont val="Tahoma"/>
            <family val="2"/>
          </rPr>
          <t xml:space="preserve">Usuario de Windows:
</t>
        </r>
        <r>
          <rPr>
            <sz val="9"/>
            <color indexed="81"/>
            <rFont val="Tahoma"/>
            <family val="2"/>
          </rPr>
          <t>Ver Referencia (7) al final del documento</t>
        </r>
        <r>
          <rPr>
            <b/>
            <sz val="9"/>
            <color indexed="81"/>
            <rFont val="Tahoma"/>
            <family val="2"/>
          </rPr>
          <t>.</t>
        </r>
        <r>
          <rPr>
            <sz val="9"/>
            <color indexed="81"/>
            <rFont val="Tahoma"/>
            <family val="2"/>
          </rPr>
          <t xml:space="preserve">
</t>
        </r>
      </text>
    </comment>
    <comment ref="G51" authorId="0" shapeId="0" xr:uid="{C77B280C-A062-401A-B897-D33798842855}">
      <text>
        <r>
          <rPr>
            <b/>
            <sz val="9"/>
            <color indexed="81"/>
            <rFont val="Tahoma"/>
            <family val="2"/>
          </rPr>
          <t xml:space="preserve">Usuario de Windows:
</t>
        </r>
        <r>
          <rPr>
            <sz val="9"/>
            <color indexed="81"/>
            <rFont val="Tahoma"/>
            <family val="2"/>
          </rPr>
          <t xml:space="preserve">Ver Referencia (7) al final del documento.
</t>
        </r>
      </text>
    </comment>
  </commentList>
</comments>
</file>

<file path=xl/sharedStrings.xml><?xml version="1.0" encoding="utf-8"?>
<sst xmlns="http://schemas.openxmlformats.org/spreadsheetml/2006/main" count="81" uniqueCount="49">
  <si>
    <t>BLOQUE PROFESIONAL</t>
  </si>
  <si>
    <t>PERIODO</t>
  </si>
  <si>
    <t>201710
Datos
reales</t>
  </si>
  <si>
    <t>201810
Datos proyectados</t>
  </si>
  <si>
    <t>201810
Datos
reales</t>
  </si>
  <si>
    <r>
      <rPr>
        <b/>
        <sz val="11"/>
        <color rgb="FF00B050"/>
        <rFont val="Calibri"/>
        <family val="2"/>
      </rPr>
      <t>˄</t>
    </r>
    <r>
      <rPr>
        <b/>
        <sz val="11"/>
        <color theme="1"/>
        <rFont val="Calibri"/>
        <family val="2"/>
      </rPr>
      <t xml:space="preserve"> </t>
    </r>
    <r>
      <rPr>
        <b/>
        <sz val="11"/>
        <color rgb="FFFF0000"/>
        <rFont val="Calibri"/>
        <family val="2"/>
      </rPr>
      <t xml:space="preserve">˅
</t>
    </r>
    <r>
      <rPr>
        <b/>
        <sz val="11"/>
        <rFont val="Calibri"/>
        <family val="2"/>
      </rPr>
      <t>Datos reales
201710 Vs. 201810</t>
    </r>
  </si>
  <si>
    <r>
      <rPr>
        <b/>
        <sz val="11"/>
        <color rgb="FF00B050"/>
        <rFont val="Calibri"/>
        <family val="2"/>
      </rPr>
      <t>˄</t>
    </r>
    <r>
      <rPr>
        <b/>
        <sz val="11"/>
        <color theme="1"/>
        <rFont val="Calibri"/>
        <family val="2"/>
      </rPr>
      <t xml:space="preserve"> </t>
    </r>
    <r>
      <rPr>
        <b/>
        <sz val="11"/>
        <color rgb="FFFF0000"/>
        <rFont val="Calibri"/>
        <family val="2"/>
      </rPr>
      <t>˅</t>
    </r>
    <r>
      <rPr>
        <b/>
        <sz val="11"/>
        <color theme="1"/>
        <rFont val="Calibri"/>
        <family val="2"/>
      </rPr>
      <t xml:space="preserve">
%
Datos reales
201710 Vs. 201810</t>
    </r>
  </si>
  <si>
    <r>
      <t xml:space="preserve">TOTAL DE
ALUMNOS INSCRITOS A GRUPOS DEL BLOQUE </t>
    </r>
    <r>
      <rPr>
        <vertAlign val="superscript"/>
        <sz val="10"/>
        <color theme="1"/>
        <rFont val="Calibri"/>
        <family val="2"/>
        <scheme val="minor"/>
      </rPr>
      <t>(1)</t>
    </r>
  </si>
  <si>
    <r>
      <t xml:space="preserve">PROMEDIO DE
ALUMNOS POR GRUPO DEL BLOQUE </t>
    </r>
    <r>
      <rPr>
        <vertAlign val="superscript"/>
        <sz val="10"/>
        <color theme="1"/>
        <rFont val="Calibri"/>
        <family val="2"/>
        <scheme val="minor"/>
      </rPr>
      <t>(2)</t>
    </r>
  </si>
  <si>
    <t>NÚMERO DE GRUPOS ABIERTOS DEL BLOQUE</t>
  </si>
  <si>
    <t>BLOQUE ANÁHUAC OBLIGATORIO</t>
  </si>
  <si>
    <r>
      <t xml:space="preserve">PROMEDIO DE
ALUMNOS POR GRUPO DEL BLOQUE </t>
    </r>
    <r>
      <rPr>
        <vertAlign val="superscript"/>
        <sz val="10"/>
        <color theme="1"/>
        <rFont val="Calibri"/>
        <family val="2"/>
        <scheme val="minor"/>
      </rPr>
      <t>(3)</t>
    </r>
  </si>
  <si>
    <t>BLOQUE ANÁHUAC ELECTIVO ASIGNATURAS</t>
  </si>
  <si>
    <r>
      <t xml:space="preserve">PROMEDIO DE
ALUMNOS POR GRUPO DEL BLOQUE </t>
    </r>
    <r>
      <rPr>
        <vertAlign val="superscript"/>
        <sz val="10"/>
        <color theme="1"/>
        <rFont val="Calibri"/>
        <family val="2"/>
        <scheme val="minor"/>
      </rPr>
      <t>(4)</t>
    </r>
  </si>
  <si>
    <t>BLOQUE ANÁHUAC ELECTIVO TALLERES</t>
  </si>
  <si>
    <r>
      <t xml:space="preserve">PROMEDIO DE
ALUMNOS POR GRUPO DEL BLOQUE </t>
    </r>
    <r>
      <rPr>
        <vertAlign val="superscript"/>
        <sz val="10"/>
        <color theme="1"/>
        <rFont val="Calibri"/>
        <family val="2"/>
        <scheme val="minor"/>
      </rPr>
      <t>(5)</t>
    </r>
  </si>
  <si>
    <t>CURSOS NO CURRICULARES</t>
  </si>
  <si>
    <r>
      <t xml:space="preserve">PROMEDIO DE
ALUMNOS POR GRUPO DEL BLOQUE </t>
    </r>
    <r>
      <rPr>
        <vertAlign val="superscript"/>
        <sz val="10"/>
        <color theme="1"/>
        <rFont val="Calibri"/>
        <family val="2"/>
        <scheme val="minor"/>
      </rPr>
      <t>(6)</t>
    </r>
  </si>
  <si>
    <t>TOTAL DE ALUMNOS INSCRITOS
201710</t>
  </si>
  <si>
    <t>NÚMERO DE GRUPOS
201710</t>
  </si>
  <si>
    <t>PROMEDIO DE ALUMNOS POR GRUPO
201710</t>
  </si>
  <si>
    <t>TOTAL DE ALUMNOS INSCRITOS
201810</t>
  </si>
  <si>
    <t>NÚMERO DE GRUPOS
201810</t>
  </si>
  <si>
    <t>PROMEDIO DE ALUMNOS POR GRUPO
201810</t>
  </si>
  <si>
    <t xml:space="preserve">INCREMENTO / DECREMENTO DEL TOTAL DE ALUMNOS INSCRITOS
(201710 vs 201810) </t>
  </si>
  <si>
    <t>INCREMENTO / DECREMENTO PORCENTUAL DEL 
TOTAL DE ALUMNOS INSCRITOS
(201710 vs 201810)</t>
  </si>
  <si>
    <t xml:space="preserve">INCREMENTO / DECREMENTO DEL NÚMERO DE GRUPOS
(201710 vs 201810) </t>
  </si>
  <si>
    <t xml:space="preserve">INCREMENTO / DECREMENTO PORCENTUAL DEL NÚMERO DE GRUPOS
(201710 vs 201810) </t>
  </si>
  <si>
    <t xml:space="preserve">INCREMENTO / DECREMENTO DEL PROMEDIO DE ALUMNOS POR GRUPO
(201710 vs 201810) </t>
  </si>
  <si>
    <t xml:space="preserve">INCREMENTO / DECREMENTO PORCNETUAL DEL PROMEDIO DE ALUMNOS POR GRUPO
(201710 vs 201810) </t>
  </si>
  <si>
    <t>BP</t>
  </si>
  <si>
    <t>BA Obligatorio</t>
  </si>
  <si>
    <t>BA Electivo Asignaturas</t>
  </si>
  <si>
    <t>BA Electivo Talleres</t>
  </si>
  <si>
    <t>Cursos No Curriculares</t>
  </si>
  <si>
    <r>
      <t xml:space="preserve">TOTAL </t>
    </r>
    <r>
      <rPr>
        <vertAlign val="superscript"/>
        <sz val="11"/>
        <color theme="1"/>
        <rFont val="Calibri"/>
        <family val="2"/>
        <scheme val="minor"/>
      </rPr>
      <t>(7)</t>
    </r>
  </si>
  <si>
    <t>REFERENCIAS</t>
  </si>
  <si>
    <r>
      <rPr>
        <vertAlign val="superscript"/>
        <sz val="11"/>
        <color theme="1"/>
        <rFont val="Calibri"/>
        <family val="2"/>
        <scheme val="minor"/>
      </rPr>
      <t>(1)</t>
    </r>
    <r>
      <rPr>
        <sz val="11"/>
        <color theme="1"/>
        <rFont val="Calibri"/>
        <family val="2"/>
        <scheme val="minor"/>
      </rPr>
      <t xml:space="preserve"> El número de alumos inscritos se proyectó considerando la matrícula total de licenciatura del periodo de enero-junio 2017 (201710) y la meta esperada para enero-junio 2018 (201810). Representa un 14.38% de incremento. (Datos proporcionados por el área financiera de la SERUA).</t>
    </r>
  </si>
  <si>
    <t xml:space="preserve">Periodo </t>
  </si>
  <si>
    <t>Meta 201810</t>
  </si>
  <si>
    <t>Matrícula total licenciatura</t>
  </si>
  <si>
    <t>Variación porcentual</t>
  </si>
  <si>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BP, 18 alumnos.</t>
    </r>
    <r>
      <rPr>
        <sz val="11"/>
        <color theme="1"/>
        <rFont val="Calibri"/>
        <family val="2"/>
        <scheme val="minor"/>
      </rPr>
      <t xml:space="preserve"> El dato de la proyección para el periodo 201810 se calculó considerando el indicador de 25 alumnos promedio por grupo, en un lapso de tres semestres. Considerando que para alcanzar 25 alumnos, la diferencia es de 11 contra el indicador promedio de 201710, se esperaría incrementar 4 alumnos promedio por grupo, por periodo.</t>
    </r>
  </si>
  <si>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 xml:space="preserve">BA obligatorio, 30 alumnos. </t>
    </r>
    <r>
      <rPr>
        <sz val="11"/>
        <color theme="1"/>
        <rFont val="Calibri"/>
        <family val="2"/>
        <scheme val="minor"/>
      </rPr>
      <t>Para este bloque se definió no abrir grupos con menos de 30 alumnos conforme a lo establecido en el protocolo del CSRUA.</t>
    </r>
  </si>
  <si>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BA Electivo Asignaturas, 30 alumnos.</t>
    </r>
    <r>
      <rPr>
        <sz val="11"/>
        <color theme="1"/>
        <rFont val="Calibri"/>
        <family val="2"/>
        <scheme val="minor"/>
      </rPr>
      <t xml:space="preserve"> Para este bloque se definió no abrir grupos con menos de 30 alumnos conforme a lo establecido en el protocolo del CSRUA.</t>
    </r>
  </si>
  <si>
    <r>
      <rPr>
        <vertAlign val="superscript"/>
        <sz val="11"/>
        <color theme="1"/>
        <rFont val="Calibri"/>
        <family val="2"/>
        <scheme val="minor"/>
      </rPr>
      <t>(5)</t>
    </r>
    <r>
      <rPr>
        <sz val="11"/>
        <color theme="1"/>
        <rFont val="Calibri"/>
        <family val="2"/>
        <scheme val="minor"/>
      </rPr>
      <t xml:space="preserve"> </t>
    </r>
    <r>
      <rPr>
        <b/>
        <sz val="11"/>
        <color theme="1"/>
        <rFont val="Calibri"/>
        <family val="2"/>
        <scheme val="minor"/>
      </rPr>
      <t>BA Electivo Talleres, 22 alumnos</t>
    </r>
    <r>
      <rPr>
        <sz val="11"/>
        <color theme="1"/>
        <rFont val="Calibri"/>
        <family val="2"/>
        <scheme val="minor"/>
      </rPr>
      <t>.  El dato de la proyección para el periodo 201810 se calculó en función de la naturaleza de las actividades y en atención al crecimiento obtenido en el periodo 201760.</t>
    </r>
  </si>
  <si>
    <r>
      <rPr>
        <vertAlign val="superscript"/>
        <sz val="11"/>
        <color theme="1"/>
        <rFont val="Calibri"/>
        <family val="2"/>
        <scheme val="minor"/>
      </rPr>
      <t xml:space="preserve">(6) </t>
    </r>
    <r>
      <rPr>
        <b/>
        <sz val="11"/>
        <color theme="1"/>
        <rFont val="Calibri"/>
        <family val="2"/>
        <scheme val="minor"/>
      </rPr>
      <t>Cursos No Curiculares, 25 alumnos.</t>
    </r>
    <r>
      <rPr>
        <sz val="11"/>
        <color theme="1"/>
        <rFont val="Calibri"/>
        <family val="2"/>
        <scheme val="minor"/>
      </rPr>
      <t xml:space="preserve"> El dato de la proyección para el periodo 201810 se calculó considerando el indicador de 25 alumnos promedio por grupo, en un lapso de tres semestres. </t>
    </r>
  </si>
  <si>
    <r>
      <rPr>
        <vertAlign val="superscript"/>
        <sz val="11"/>
        <color theme="1"/>
        <rFont val="Calibri"/>
        <family val="2"/>
        <scheme val="minor"/>
      </rPr>
      <t>(7)</t>
    </r>
    <r>
      <rPr>
        <sz val="11"/>
        <color theme="1"/>
        <rFont val="Calibri"/>
        <family val="2"/>
        <scheme val="minor"/>
      </rPr>
      <t xml:space="preserve"> Este promedio considera, además de los cursos curriculares, aquellos no curriculares que integran el Modelo: Programas especiales (cursos de nivelación de matemáticas y español, Programa de Desarrollo Universitario y Programa de Complementación académica); Cursos de idiomas (para acreditar el idioma inglés y la tercera lengua).
</t>
    </r>
  </si>
  <si>
    <t>INDICADOR: EFICIENCIA DE ALUMNOS POR GRUPO. SEDE OAXACA (CUARTA SEMANA DE CLASES)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</si>
</sst>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5"/>
      <color theme="1"/>
      <name val="Calibri"/>
      <family val="2"/>
      <scheme val="minor"/>
    </font>
    <font>
      <sz val="8"/>
      <color theme="1"/>
      <name val="Calibri"/>
      <family val="2"/>
      <scheme val="minor"/>
    </font>
    <font>
      <sz val="10"/>
      <color theme="1"/>
      <name val="Calibri"/>
      <family val="2"/>
      <scheme val="minor"/>
    </font>
    <font>
      <b/>
      <sz val="11"/>
      <color theme="1"/>
      <name val="Calibri"/>
      <family val="2"/>
    </font>
    <font>
      <b/>
      <sz val="11"/>
      <color rgb="FF00B050"/>
      <name val="Calibri"/>
      <family val="2"/>
    </font>
    <font>
      <b/>
      <sz val="11"/>
      <color rgb="FFFF0000"/>
      <name val="Calibri"/>
      <family val="2"/>
    </font>
    <font>
      <b/>
      <sz val="11"/>
      <name val="Calibri"/>
      <family val="2"/>
    </font>
    <font>
      <vertAlign val="superscript"/>
      <sz val="10"/>
      <color theme="1"/>
      <name val="Calibri"/>
      <family val="2"/>
      <scheme val="minor"/>
    </font>
    <font>
      <vertAlign val="superscript"/>
      <sz val="11"/>
      <color theme="1"/>
      <name val="Calibri"/>
      <family val="2"/>
      <scheme val="minor"/>
    </font>
    <font>
      <b/>
      <sz val="10"/>
      <color theme="1"/>
      <name val="Calibri"/>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5" tint="-0.249977111117893"/>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0"/>
        <bgColor indexed="64"/>
      </patternFill>
    </fill>
    <fill>
      <patternFill patternType="solid">
        <fgColor theme="6"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4">
    <xf numFmtId="0" fontId="0" fillId="0" borderId="0" xfId="0"/>
    <xf numFmtId="0" fontId="3" fillId="0" borderId="0" xfId="0" applyFont="1"/>
    <xf numFmtId="0" fontId="3" fillId="2" borderId="0" xfId="0" applyFont="1" applyFill="1" applyAlignment="1"/>
    <xf numFmtId="0" fontId="3" fillId="0" borderId="0" xfId="0" applyFont="1" applyFill="1" applyAlignment="1"/>
    <xf numFmtId="0" fontId="4" fillId="0" borderId="0" xfId="0" quotePrefix="1" applyFont="1" applyFill="1" applyBorder="1"/>
    <xf numFmtId="0" fontId="0" fillId="0" borderId="0" xfId="0" applyBorder="1"/>
    <xf numFmtId="0" fontId="3" fillId="2" borderId="0" xfId="0" applyFont="1" applyFill="1" applyBorder="1"/>
    <xf numFmtId="0" fontId="0" fillId="2" borderId="0" xfId="0" applyFill="1"/>
    <xf numFmtId="0" fontId="0" fillId="2" borderId="0" xfId="0" applyFill="1" applyBorder="1"/>
    <xf numFmtId="2" fontId="0" fillId="2" borderId="0" xfId="0" applyNumberFormat="1" applyFill="1" applyBorder="1"/>
    <xf numFmtId="0" fontId="3" fillId="0" borderId="0" xfId="0" applyFont="1" applyFill="1" applyBorder="1"/>
    <xf numFmtId="2" fontId="0" fillId="0" borderId="0" xfId="0" applyNumberFormat="1" applyBorder="1"/>
    <xf numFmtId="0" fontId="5" fillId="3" borderId="1" xfId="0" applyFont="1" applyFill="1" applyBorder="1" applyAlignment="1">
      <alignment horizontal="center" vertical="center"/>
    </xf>
    <xf numFmtId="0" fontId="5" fillId="0" borderId="0" xfId="0" applyFont="1" applyFill="1" applyBorder="1" applyAlignment="1">
      <alignment horizontal="center" vertical="center"/>
    </xf>
    <xf numFmtId="0" fontId="2" fillId="3" borderId="1" xfId="0" quotePrefix="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top" wrapText="1"/>
    </xf>
    <xf numFmtId="0" fontId="5" fillId="0" borderId="0" xfId="0" applyFont="1" applyFill="1" applyBorder="1" applyAlignment="1">
      <alignment horizontal="center" vertical="top" wrapText="1"/>
    </xf>
    <xf numFmtId="0" fontId="0" fillId="4" borderId="1" xfId="0" applyFill="1" applyBorder="1" applyAlignment="1">
      <alignment vertical="center"/>
    </xf>
    <xf numFmtId="1" fontId="0" fillId="0" borderId="1" xfId="0" applyNumberFormat="1" applyBorder="1" applyAlignment="1">
      <alignment vertical="center"/>
    </xf>
    <xf numFmtId="1" fontId="0" fillId="4" borderId="1" xfId="0" applyNumberFormat="1" applyFill="1" applyBorder="1" applyAlignment="1">
      <alignment vertical="center"/>
    </xf>
    <xf numFmtId="10" fontId="0" fillId="0" borderId="1" xfId="2" applyNumberFormat="1" applyFont="1" applyBorder="1" applyAlignment="1">
      <alignment vertical="center"/>
    </xf>
    <xf numFmtId="0" fontId="0" fillId="0" borderId="0" xfId="0" applyFill="1"/>
    <xf numFmtId="0" fontId="5" fillId="3" borderId="1"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0" fillId="4" borderId="1" xfId="0" applyNumberFormat="1" applyFill="1" applyBorder="1" applyAlignment="1">
      <alignment vertical="center"/>
    </xf>
    <xf numFmtId="1" fontId="0" fillId="5" borderId="1" xfId="0" applyNumberFormat="1" applyFill="1" applyBorder="1" applyAlignment="1">
      <alignment vertical="center"/>
    </xf>
    <xf numFmtId="2" fontId="0" fillId="0" borderId="1" xfId="0" applyNumberFormat="1" applyBorder="1" applyAlignment="1">
      <alignment vertical="center"/>
    </xf>
    <xf numFmtId="10" fontId="0" fillId="0" borderId="0" xfId="2" applyNumberFormat="1" applyFont="1"/>
    <xf numFmtId="10" fontId="0" fillId="0" borderId="1" xfId="0" applyNumberFormat="1" applyBorder="1" applyAlignment="1">
      <alignment vertical="center"/>
    </xf>
    <xf numFmtId="0" fontId="0" fillId="0" borderId="0" xfId="0" applyFill="1" applyBorder="1"/>
    <xf numFmtId="1" fontId="0" fillId="0" borderId="1" xfId="0" applyNumberFormat="1" applyFill="1" applyBorder="1" applyAlignment="1">
      <alignment vertical="center"/>
    </xf>
    <xf numFmtId="10" fontId="0" fillId="0" borderId="1" xfId="0" applyNumberFormat="1" applyFill="1" applyBorder="1" applyAlignment="1">
      <alignment vertical="center"/>
    </xf>
    <xf numFmtId="0" fontId="4" fillId="0" borderId="0" xfId="0" applyFont="1" applyFill="1" applyBorder="1" applyAlignment="1">
      <alignment horizontal="center" vertical="center" wrapText="1"/>
    </xf>
    <xf numFmtId="0" fontId="0" fillId="0" borderId="0" xfId="0" applyBorder="1" applyAlignment="1">
      <alignment vertical="center"/>
    </xf>
    <xf numFmtId="1" fontId="0" fillId="0" borderId="0" xfId="0" applyNumberFormat="1" applyBorder="1" applyAlignment="1">
      <alignment vertical="center"/>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2" fillId="0" borderId="1" xfId="0" applyFont="1" applyBorder="1"/>
    <xf numFmtId="1" fontId="0" fillId="7" borderId="1" xfId="0" applyNumberFormat="1" applyFill="1" applyBorder="1"/>
    <xf numFmtId="1" fontId="0" fillId="8" borderId="1" xfId="0" applyNumberFormat="1" applyFill="1" applyBorder="1"/>
    <xf numFmtId="2" fontId="0" fillId="9" borderId="1" xfId="0" applyNumberFormat="1" applyFill="1" applyBorder="1"/>
    <xf numFmtId="1" fontId="0" fillId="7" borderId="1" xfId="1" applyNumberFormat="1" applyFont="1" applyFill="1" applyBorder="1"/>
    <xf numFmtId="1" fontId="0" fillId="8" borderId="1" xfId="1" applyNumberFormat="1" applyFont="1" applyFill="1" applyBorder="1"/>
    <xf numFmtId="1" fontId="0" fillId="7" borderId="1" xfId="2" applyNumberFormat="1" applyFont="1" applyFill="1" applyBorder="1"/>
    <xf numFmtId="10" fontId="0" fillId="7" borderId="1" xfId="0" applyNumberFormat="1" applyFill="1" applyBorder="1"/>
    <xf numFmtId="10" fontId="0" fillId="8" borderId="1" xfId="0" applyNumberFormat="1" applyFill="1" applyBorder="1"/>
    <xf numFmtId="10" fontId="0" fillId="9" borderId="1" xfId="2" applyNumberFormat="1" applyFont="1" applyFill="1" applyBorder="1"/>
    <xf numFmtId="1" fontId="0" fillId="8" borderId="1" xfId="1" applyNumberFormat="1" applyFont="1" applyFill="1" applyBorder="1" applyAlignment="1"/>
    <xf numFmtId="0" fontId="2" fillId="0" borderId="1" xfId="0" applyFont="1" applyFill="1" applyBorder="1"/>
    <xf numFmtId="1" fontId="2" fillId="7" borderId="1" xfId="0" applyNumberFormat="1" applyFont="1" applyFill="1" applyBorder="1"/>
    <xf numFmtId="1" fontId="2" fillId="8" borderId="1" xfId="0" applyNumberFormat="1" applyFont="1" applyFill="1" applyBorder="1"/>
    <xf numFmtId="2" fontId="2" fillId="9" borderId="1" xfId="0" applyNumberFormat="1" applyFont="1" applyFill="1" applyBorder="1"/>
    <xf numFmtId="1" fontId="2" fillId="8" borderId="1" xfId="1" applyNumberFormat="1" applyFont="1" applyFill="1" applyBorder="1"/>
    <xf numFmtId="1" fontId="2" fillId="7" borderId="1" xfId="2" applyNumberFormat="1" applyFont="1" applyFill="1" applyBorder="1"/>
    <xf numFmtId="10" fontId="2" fillId="7" borderId="1" xfId="0" applyNumberFormat="1" applyFont="1" applyFill="1" applyBorder="1"/>
    <xf numFmtId="10" fontId="2" fillId="8" borderId="1" xfId="0" applyNumberFormat="1" applyFont="1" applyFill="1" applyBorder="1"/>
    <xf numFmtId="10" fontId="2" fillId="9" borderId="1" xfId="2" applyNumberFormat="1" applyFont="1" applyFill="1" applyBorder="1"/>
    <xf numFmtId="0" fontId="0" fillId="5" borderId="0" xfId="0" applyFill="1"/>
    <xf numFmtId="2" fontId="0" fillId="5" borderId="0" xfId="0" applyNumberFormat="1" applyFill="1"/>
    <xf numFmtId="2" fontId="0" fillId="0" borderId="0" xfId="0" applyNumberFormat="1"/>
    <xf numFmtId="164" fontId="0" fillId="0" borderId="0" xfId="2" applyNumberFormat="1" applyFont="1" applyFill="1"/>
    <xf numFmtId="1" fontId="0" fillId="0" borderId="0" xfId="0" applyNumberFormat="1" applyFill="1"/>
    <xf numFmtId="0" fontId="2" fillId="10" borderId="0" xfId="0" applyFont="1" applyFill="1"/>
    <xf numFmtId="0" fontId="0" fillId="10" borderId="0" xfId="0" applyFill="1"/>
    <xf numFmtId="0" fontId="0" fillId="0" borderId="0" xfId="0" quotePrefix="1" applyFont="1" applyFill="1" applyAlignment="1">
      <alignment horizontal="left" vertical="top" wrapText="1"/>
    </xf>
    <xf numFmtId="0" fontId="0" fillId="7" borderId="1" xfId="0" applyFont="1" applyFill="1" applyBorder="1" applyAlignment="1">
      <alignment vertical="center" wrapText="1"/>
    </xf>
    <xf numFmtId="0" fontId="0" fillId="7" borderId="1" xfId="0" applyFont="1" applyFill="1" applyBorder="1" applyAlignment="1">
      <alignment horizontal="center" vertical="center"/>
    </xf>
    <xf numFmtId="0" fontId="2" fillId="7" borderId="1" xfId="0" applyFont="1" applyFill="1" applyBorder="1" applyAlignment="1">
      <alignment horizontal="center" vertical="center"/>
    </xf>
    <xf numFmtId="0" fontId="0"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0" fillId="0" borderId="0" xfId="0" applyFill="1" applyBorder="1" applyAlignment="1">
      <alignment vertical="center" wrapText="1"/>
    </xf>
    <xf numFmtId="0" fontId="0" fillId="7" borderId="1" xfId="0" applyFont="1" applyFill="1" applyBorder="1" applyAlignment="1">
      <alignment vertical="center"/>
    </xf>
    <xf numFmtId="10" fontId="0" fillId="7" borderId="1" xfId="2" applyNumberFormat="1" applyFont="1" applyFill="1" applyBorder="1" applyAlignment="1">
      <alignment horizontal="center" vertical="center"/>
    </xf>
    <xf numFmtId="10" fontId="2" fillId="7" borderId="1" xfId="2" applyNumberFormat="1" applyFont="1" applyFill="1" applyBorder="1" applyAlignment="1">
      <alignment horizontal="center" vertical="center"/>
    </xf>
    <xf numFmtId="10" fontId="0" fillId="0" borderId="0" xfId="2" applyNumberFormat="1" applyFont="1" applyFill="1" applyBorder="1" applyAlignment="1">
      <alignment horizontal="center" vertical="center"/>
    </xf>
    <xf numFmtId="10" fontId="2" fillId="0" borderId="0" xfId="2" applyNumberFormat="1" applyFont="1" applyFill="1" applyBorder="1" applyAlignment="1">
      <alignment horizontal="center" vertical="center"/>
    </xf>
    <xf numFmtId="9" fontId="12" fillId="0" borderId="0" xfId="2" applyNumberFormat="1" applyFont="1" applyFill="1" applyBorder="1" applyAlignment="1">
      <alignment vertical="center"/>
    </xf>
    <xf numFmtId="10" fontId="0" fillId="0" borderId="0" xfId="2" applyNumberFormat="1" applyFont="1" applyFill="1" applyBorder="1"/>
    <xf numFmtId="10" fontId="0" fillId="0" borderId="0" xfId="0" applyNumberFormat="1" applyFill="1" applyBorder="1" applyAlignment="1">
      <alignment horizontal="center"/>
    </xf>
    <xf numFmtId="9" fontId="0" fillId="0" borderId="0" xfId="2" applyFont="1"/>
    <xf numFmtId="0" fontId="0" fillId="0" borderId="0" xfId="0" quotePrefix="1" applyFont="1" applyFill="1" applyBorder="1" applyAlignment="1">
      <alignment horizontal="left" vertical="top" wrapText="1"/>
    </xf>
    <xf numFmtId="0" fontId="0" fillId="0" borderId="0" xfId="0" applyFont="1"/>
    <xf numFmtId="0" fontId="0" fillId="0" borderId="0" xfId="0" quotePrefix="1" applyFont="1" applyFill="1" applyBorder="1" applyAlignment="1">
      <alignment horizontal="left" vertical="center" wrapText="1"/>
    </xf>
    <xf numFmtId="0" fontId="0" fillId="0" borderId="0" xfId="0" quotePrefix="1" applyFont="1" applyFill="1" applyBorder="1" applyAlignment="1">
      <alignment vertical="center" wrapText="1"/>
    </xf>
    <xf numFmtId="0" fontId="0" fillId="0" borderId="0" xfId="0" quotePrefix="1" applyFont="1" applyFill="1" applyBorder="1" applyAlignment="1">
      <alignment horizontal="left" vertical="top" wrapText="1"/>
    </xf>
    <xf numFmtId="2" fontId="0" fillId="0" borderId="0" xfId="0" quotePrefix="1" applyNumberFormat="1" applyFont="1" applyBorder="1" applyAlignment="1">
      <alignment horizontal="left" vertical="top" wrapText="1"/>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2BCB-6115-4CCF-A968-55F159F1F714}">
  <dimension ref="A1:N75"/>
  <sheetViews>
    <sheetView tabSelected="1" workbookViewId="0">
      <selection activeCell="J3" sqref="J3"/>
    </sheetView>
  </sheetViews>
  <sheetFormatPr baseColWidth="10" defaultRowHeight="15" x14ac:dyDescent="0.25"/>
  <cols>
    <col min="1" max="1" width="30" customWidth="1"/>
    <col min="2" max="2" width="10.140625" customWidth="1"/>
    <col min="3" max="3" width="12.140625" customWidth="1"/>
    <col min="4" max="5" width="11.85546875" customWidth="1"/>
    <col min="6" max="6" width="12.140625" customWidth="1"/>
    <col min="7" max="7" width="12.7109375" customWidth="1"/>
    <col min="8" max="8" width="13" customWidth="1"/>
    <col min="9" max="9" width="11.28515625" customWidth="1"/>
    <col min="10" max="11" width="12.7109375" customWidth="1"/>
    <col min="12" max="12" width="12.85546875" customWidth="1"/>
    <col min="13" max="13" width="14" customWidth="1"/>
    <col min="14" max="14" width="13.42578125" customWidth="1"/>
  </cols>
  <sheetData>
    <row r="1" spans="1:14" s="1" customFormat="1" ht="9" customHeight="1" x14ac:dyDescent="0.3"/>
    <row r="2" spans="1:14" s="1" customFormat="1" ht="19.5" x14ac:dyDescent="0.3">
      <c r="A2" s="2" t="s">
        <v>48</v>
      </c>
      <c r="B2" s="2"/>
      <c r="C2" s="2"/>
      <c r="D2" s="2"/>
      <c r="E2" s="2"/>
      <c r="F2" s="2"/>
      <c r="G2" s="2"/>
      <c r="H2" s="2"/>
      <c r="I2" s="2"/>
      <c r="J2" s="2"/>
      <c r="K2" s="2"/>
      <c r="L2" s="2"/>
      <c r="M2" s="2"/>
      <c r="N2" s="3"/>
    </row>
    <row r="4" spans="1:14" x14ac:dyDescent="0.25">
      <c r="I4" s="4"/>
      <c r="J4" s="5"/>
      <c r="K4" s="5"/>
    </row>
    <row r="5" spans="1:14" ht="19.5" x14ac:dyDescent="0.3">
      <c r="A5" s="6" t="s">
        <v>0</v>
      </c>
      <c r="B5" s="6"/>
      <c r="C5" s="7"/>
      <c r="D5" s="8"/>
      <c r="E5" s="8"/>
      <c r="F5" s="8"/>
      <c r="G5" s="8"/>
      <c r="H5" s="9"/>
      <c r="I5" s="7"/>
    </row>
    <row r="6" spans="1:14" ht="19.5" x14ac:dyDescent="0.3">
      <c r="A6" s="10"/>
      <c r="B6" s="10"/>
      <c r="D6" s="5"/>
      <c r="E6" s="5"/>
      <c r="F6" s="5"/>
      <c r="G6" s="5"/>
      <c r="H6" s="11"/>
    </row>
    <row r="7" spans="1:14" ht="75" x14ac:dyDescent="0.25">
      <c r="A7" s="12" t="s">
        <v>1</v>
      </c>
      <c r="B7" s="13"/>
      <c r="C7" s="14" t="s">
        <v>2</v>
      </c>
      <c r="D7" s="14" t="s">
        <v>3</v>
      </c>
      <c r="E7" s="14" t="s">
        <v>4</v>
      </c>
      <c r="F7" s="15" t="s">
        <v>5</v>
      </c>
      <c r="G7" s="15" t="s">
        <v>6</v>
      </c>
      <c r="H7" s="11"/>
    </row>
    <row r="8" spans="1:14" ht="42.75" customHeight="1" x14ac:dyDescent="0.25">
      <c r="A8" s="16" t="s">
        <v>7</v>
      </c>
      <c r="B8" s="17"/>
      <c r="C8" s="18">
        <v>3824</v>
      </c>
      <c r="D8" s="19">
        <v>4374</v>
      </c>
      <c r="E8" s="20">
        <v>4076</v>
      </c>
      <c r="F8" s="19">
        <f>E8-C8</f>
        <v>252</v>
      </c>
      <c r="G8" s="21">
        <f>(E8-C8)/C8</f>
        <v>6.5899581589958164E-2</v>
      </c>
      <c r="H8" s="22"/>
    </row>
    <row r="9" spans="1:14" ht="51" customHeight="1" x14ac:dyDescent="0.25">
      <c r="A9" s="23" t="s">
        <v>8</v>
      </c>
      <c r="B9" s="24"/>
      <c r="C9" s="25">
        <f>(C8/C10)</f>
        <v>14.007326007326007</v>
      </c>
      <c r="D9" s="26">
        <v>18</v>
      </c>
      <c r="E9" s="25">
        <f>E8/E10</f>
        <v>15.557251908396946</v>
      </c>
      <c r="F9" s="27">
        <f>E9-C9</f>
        <v>1.5499259010709387</v>
      </c>
      <c r="G9" s="21">
        <f>(E9-C9)/C9</f>
        <v>0.11065109074068157</v>
      </c>
      <c r="H9" s="22"/>
      <c r="I9" s="28"/>
    </row>
    <row r="10" spans="1:14" ht="42" customHeight="1" x14ac:dyDescent="0.25">
      <c r="A10" s="23" t="s">
        <v>9</v>
      </c>
      <c r="B10" s="24"/>
      <c r="C10" s="18">
        <v>273</v>
      </c>
      <c r="D10" s="19">
        <v>243</v>
      </c>
      <c r="E10" s="20">
        <v>262</v>
      </c>
      <c r="F10" s="19">
        <f>E10-C10</f>
        <v>-11</v>
      </c>
      <c r="G10" s="29">
        <f>(E10-C10)/C10</f>
        <v>-4.0293040293040296E-2</v>
      </c>
      <c r="H10" s="30"/>
    </row>
    <row r="12" spans="1:14" x14ac:dyDescent="0.25">
      <c r="A12" s="11"/>
      <c r="B12" s="11"/>
    </row>
    <row r="13" spans="1:14" ht="19.5" x14ac:dyDescent="0.3">
      <c r="A13" s="6" t="s">
        <v>10</v>
      </c>
      <c r="B13" s="6"/>
      <c r="C13" s="7"/>
      <c r="D13" s="8"/>
      <c r="E13" s="8"/>
      <c r="F13" s="8"/>
      <c r="G13" s="8"/>
      <c r="H13" s="9"/>
      <c r="I13" s="7"/>
    </row>
    <row r="15" spans="1:14" ht="75" x14ac:dyDescent="0.25">
      <c r="A15" s="12" t="s">
        <v>1</v>
      </c>
      <c r="B15" s="13"/>
      <c r="C15" s="14" t="s">
        <v>2</v>
      </c>
      <c r="D15" s="14" t="s">
        <v>3</v>
      </c>
      <c r="E15" s="14" t="s">
        <v>4</v>
      </c>
      <c r="F15" s="15" t="s">
        <v>5</v>
      </c>
      <c r="G15" s="15" t="s">
        <v>6</v>
      </c>
    </row>
    <row r="16" spans="1:14" ht="45" customHeight="1" x14ac:dyDescent="0.25">
      <c r="A16" s="16" t="s">
        <v>7</v>
      </c>
      <c r="B16" s="17"/>
      <c r="C16" s="18">
        <v>579</v>
      </c>
      <c r="D16" s="19">
        <v>662</v>
      </c>
      <c r="E16" s="20">
        <v>640</v>
      </c>
      <c r="F16" s="19">
        <f>E16-C16</f>
        <v>61</v>
      </c>
      <c r="G16" s="21">
        <f>(E16-C16)/C16</f>
        <v>0.10535405872193437</v>
      </c>
      <c r="H16" s="22"/>
    </row>
    <row r="17" spans="1:9" ht="50.25" customHeight="1" x14ac:dyDescent="0.25">
      <c r="A17" s="23" t="s">
        <v>11</v>
      </c>
      <c r="B17" s="24"/>
      <c r="C17" s="25">
        <f>(C16/C18)</f>
        <v>24.125</v>
      </c>
      <c r="D17" s="19">
        <v>30</v>
      </c>
      <c r="E17" s="25">
        <f>E16/E18</f>
        <v>29.09090909090909</v>
      </c>
      <c r="F17" s="27">
        <f>E17-C17</f>
        <v>4.9659090909090899</v>
      </c>
      <c r="G17" s="21">
        <f>(E17-C17)/C17</f>
        <v>0.20584079133301927</v>
      </c>
      <c r="H17" s="22"/>
    </row>
    <row r="18" spans="1:9" ht="35.25" customHeight="1" x14ac:dyDescent="0.25">
      <c r="A18" s="23" t="s">
        <v>9</v>
      </c>
      <c r="B18" s="24"/>
      <c r="C18" s="18">
        <v>24</v>
      </c>
      <c r="D18" s="31">
        <v>22</v>
      </c>
      <c r="E18" s="20">
        <v>22</v>
      </c>
      <c r="F18" s="19">
        <f>E18-C18</f>
        <v>-2</v>
      </c>
      <c r="G18" s="21">
        <f>(E18-C18)/C18</f>
        <v>-8.3333333333333329E-2</v>
      </c>
      <c r="H18" s="22"/>
    </row>
    <row r="20" spans="1:9" ht="19.5" x14ac:dyDescent="0.3">
      <c r="A20" s="6" t="s">
        <v>12</v>
      </c>
      <c r="B20" s="6"/>
      <c r="C20" s="7"/>
      <c r="D20" s="8"/>
      <c r="E20" s="8"/>
      <c r="F20" s="8"/>
      <c r="G20" s="8"/>
      <c r="H20" s="9"/>
      <c r="I20" s="7"/>
    </row>
    <row r="22" spans="1:9" ht="75" x14ac:dyDescent="0.25">
      <c r="A22" s="12" t="s">
        <v>1</v>
      </c>
      <c r="B22" s="13"/>
      <c r="C22" s="14" t="s">
        <v>2</v>
      </c>
      <c r="D22" s="14" t="s">
        <v>3</v>
      </c>
      <c r="E22" s="14" t="s">
        <v>4</v>
      </c>
      <c r="F22" s="15" t="s">
        <v>5</v>
      </c>
      <c r="G22" s="15" t="s">
        <v>6</v>
      </c>
    </row>
    <row r="23" spans="1:9" ht="45" customHeight="1" x14ac:dyDescent="0.25">
      <c r="A23" s="16" t="s">
        <v>7</v>
      </c>
      <c r="B23" s="17"/>
      <c r="C23" s="18">
        <v>211</v>
      </c>
      <c r="D23" s="31">
        <v>241</v>
      </c>
      <c r="E23" s="20">
        <v>123</v>
      </c>
      <c r="F23" s="19">
        <f>E23-C23</f>
        <v>-88</v>
      </c>
      <c r="G23" s="21">
        <f>(E23-C23)/C23</f>
        <v>-0.41706161137440756</v>
      </c>
      <c r="H23" s="22"/>
    </row>
    <row r="24" spans="1:9" ht="47.25" customHeight="1" x14ac:dyDescent="0.25">
      <c r="A24" s="23" t="s">
        <v>13</v>
      </c>
      <c r="B24" s="24"/>
      <c r="C24" s="25">
        <f>C23/C25</f>
        <v>19.181818181818183</v>
      </c>
      <c r="D24" s="31">
        <v>30</v>
      </c>
      <c r="E24" s="25">
        <f>E23/E25</f>
        <v>24.6</v>
      </c>
      <c r="F24" s="27">
        <f>E24-C24</f>
        <v>5.418181818181818</v>
      </c>
      <c r="G24" s="32">
        <f>(E24-C24)/C24</f>
        <v>0.28246445497630329</v>
      </c>
      <c r="H24" s="22"/>
    </row>
    <row r="25" spans="1:9" ht="35.25" customHeight="1" x14ac:dyDescent="0.25">
      <c r="A25" s="23" t="s">
        <v>9</v>
      </c>
      <c r="B25" s="24"/>
      <c r="C25" s="18">
        <v>11</v>
      </c>
      <c r="D25" s="31">
        <v>8</v>
      </c>
      <c r="E25" s="20">
        <v>5</v>
      </c>
      <c r="F25" s="19">
        <f>E25-C25</f>
        <v>-6</v>
      </c>
      <c r="G25" s="32">
        <f>(E25-C25)/C25</f>
        <v>-0.54545454545454541</v>
      </c>
      <c r="H25" s="22"/>
    </row>
    <row r="28" spans="1:9" ht="19.5" x14ac:dyDescent="0.3">
      <c r="A28" s="6" t="s">
        <v>14</v>
      </c>
      <c r="B28" s="6"/>
      <c r="C28" s="7"/>
      <c r="D28" s="8"/>
      <c r="E28" s="8"/>
      <c r="F28" s="8"/>
      <c r="G28" s="8"/>
      <c r="H28" s="9"/>
      <c r="I28" s="7"/>
    </row>
    <row r="30" spans="1:9" ht="75" x14ac:dyDescent="0.25">
      <c r="A30" s="12" t="s">
        <v>1</v>
      </c>
      <c r="B30" s="13"/>
      <c r="C30" s="14" t="s">
        <v>2</v>
      </c>
      <c r="D30" s="14" t="s">
        <v>3</v>
      </c>
      <c r="E30" s="14" t="s">
        <v>4</v>
      </c>
      <c r="F30" s="15" t="s">
        <v>5</v>
      </c>
      <c r="G30" s="15" t="s">
        <v>6</v>
      </c>
    </row>
    <row r="31" spans="1:9" ht="42.75" customHeight="1" x14ac:dyDescent="0.25">
      <c r="A31" s="16" t="s">
        <v>7</v>
      </c>
      <c r="B31" s="17"/>
      <c r="C31" s="18">
        <v>349</v>
      </c>
      <c r="D31" s="19">
        <v>399</v>
      </c>
      <c r="E31" s="20">
        <v>324</v>
      </c>
      <c r="F31" s="19">
        <f>E31-C31</f>
        <v>-25</v>
      </c>
      <c r="G31" s="21">
        <f>(E31-C31)/C31</f>
        <v>-7.1633237822349566E-2</v>
      </c>
      <c r="H31" s="22"/>
    </row>
    <row r="32" spans="1:9" ht="42.75" customHeight="1" x14ac:dyDescent="0.25">
      <c r="A32" s="23" t="s">
        <v>15</v>
      </c>
      <c r="B32" s="24"/>
      <c r="C32" s="25">
        <f>(C31/C33)</f>
        <v>15.863636363636363</v>
      </c>
      <c r="D32" s="19">
        <v>22</v>
      </c>
      <c r="E32" s="25">
        <f>E31/E33</f>
        <v>21.6</v>
      </c>
      <c r="F32" s="27">
        <f>E32-C32</f>
        <v>5.7363636363636381</v>
      </c>
      <c r="G32" s="21">
        <f>(E32-C32)/C32</f>
        <v>0.36160458452722077</v>
      </c>
      <c r="H32" s="22"/>
    </row>
    <row r="33" spans="1:13" ht="35.25" customHeight="1" x14ac:dyDescent="0.25">
      <c r="A33" s="23" t="s">
        <v>9</v>
      </c>
      <c r="B33" s="24"/>
      <c r="C33" s="18">
        <v>22</v>
      </c>
      <c r="D33" s="19">
        <v>18</v>
      </c>
      <c r="E33" s="20">
        <v>15</v>
      </c>
      <c r="F33" s="19">
        <f>E33-C33</f>
        <v>-7</v>
      </c>
      <c r="G33" s="21">
        <f>(E33-C33)/C33</f>
        <v>-0.31818181818181818</v>
      </c>
      <c r="H33" s="22"/>
    </row>
    <row r="36" spans="1:13" ht="19.5" x14ac:dyDescent="0.3">
      <c r="A36" s="6" t="s">
        <v>16</v>
      </c>
      <c r="B36" s="6"/>
      <c r="C36" s="7"/>
      <c r="D36" s="8"/>
      <c r="E36" s="8"/>
      <c r="F36" s="8"/>
      <c r="G36" s="8"/>
      <c r="H36" s="9"/>
      <c r="I36" s="7"/>
    </row>
    <row r="38" spans="1:13" ht="75" x14ac:dyDescent="0.25">
      <c r="A38" s="12" t="s">
        <v>1</v>
      </c>
      <c r="B38" s="13"/>
      <c r="C38" s="14" t="s">
        <v>2</v>
      </c>
      <c r="D38" s="14" t="s">
        <v>3</v>
      </c>
      <c r="E38" s="14" t="s">
        <v>4</v>
      </c>
      <c r="F38" s="15" t="s">
        <v>5</v>
      </c>
      <c r="G38" s="15" t="s">
        <v>6</v>
      </c>
    </row>
    <row r="39" spans="1:13" ht="43.5" customHeight="1" x14ac:dyDescent="0.25">
      <c r="A39" s="16" t="s">
        <v>7</v>
      </c>
      <c r="B39" s="17"/>
      <c r="C39" s="18">
        <v>713</v>
      </c>
      <c r="D39" s="19">
        <v>816</v>
      </c>
      <c r="E39" s="20">
        <v>526</v>
      </c>
      <c r="F39" s="19">
        <f>E39-C39</f>
        <v>-187</v>
      </c>
      <c r="G39" s="21">
        <f>(E39-C39)/C39</f>
        <v>-0.26227208976157085</v>
      </c>
      <c r="H39" s="22"/>
    </row>
    <row r="40" spans="1:13" ht="41.25" customHeight="1" x14ac:dyDescent="0.25">
      <c r="A40" s="23" t="s">
        <v>17</v>
      </c>
      <c r="B40" s="24"/>
      <c r="C40" s="25">
        <f>(C39/C41)</f>
        <v>14.551020408163266</v>
      </c>
      <c r="D40" s="26">
        <v>25</v>
      </c>
      <c r="E40" s="25">
        <f>E39/E41</f>
        <v>26.3</v>
      </c>
      <c r="F40" s="27">
        <f>E40-C40</f>
        <v>11.748979591836735</v>
      </c>
      <c r="G40" s="21">
        <f>(E40-C40)/C40</f>
        <v>0.80743338008415144</v>
      </c>
      <c r="H40" s="22"/>
    </row>
    <row r="41" spans="1:13" ht="35.25" customHeight="1" x14ac:dyDescent="0.25">
      <c r="A41" s="23" t="s">
        <v>9</v>
      </c>
      <c r="B41" s="24"/>
      <c r="C41" s="18">
        <v>49</v>
      </c>
      <c r="D41" s="19">
        <v>33</v>
      </c>
      <c r="E41" s="20">
        <v>20</v>
      </c>
      <c r="F41" s="19">
        <f>E41-C41</f>
        <v>-29</v>
      </c>
      <c r="G41" s="21">
        <f>(E41-C41)/C41</f>
        <v>-0.59183673469387754</v>
      </c>
      <c r="H41" s="22"/>
    </row>
    <row r="42" spans="1:13" ht="35.25" customHeight="1" x14ac:dyDescent="0.25">
      <c r="A42" s="33"/>
      <c r="B42" s="33"/>
      <c r="D42" s="34"/>
      <c r="E42" s="34"/>
      <c r="F42" s="34"/>
      <c r="G42" s="35"/>
    </row>
    <row r="43" spans="1:13" ht="35.25" customHeight="1" x14ac:dyDescent="0.25">
      <c r="A43" s="33"/>
      <c r="B43" s="33"/>
      <c r="D43" s="34"/>
      <c r="E43" s="34"/>
      <c r="F43" s="34"/>
      <c r="G43" s="35"/>
    </row>
    <row r="44" spans="1:13" ht="30" customHeight="1" x14ac:dyDescent="0.25">
      <c r="C44" s="36"/>
      <c r="D44" s="37"/>
      <c r="E44" s="37"/>
      <c r="F44" s="37"/>
      <c r="G44" s="37"/>
      <c r="H44" s="37"/>
      <c r="I44" s="37"/>
      <c r="J44" s="37"/>
      <c r="K44" s="37"/>
      <c r="L44" s="37"/>
      <c r="M44" s="38"/>
    </row>
    <row r="45" spans="1:13" ht="98.25" customHeight="1" x14ac:dyDescent="0.25">
      <c r="B45" s="39" t="s">
        <v>18</v>
      </c>
      <c r="C45" s="40" t="s">
        <v>19</v>
      </c>
      <c r="D45" s="41" t="s">
        <v>20</v>
      </c>
      <c r="E45" s="39" t="s">
        <v>21</v>
      </c>
      <c r="F45" s="40" t="s">
        <v>22</v>
      </c>
      <c r="G45" s="41" t="s">
        <v>23</v>
      </c>
      <c r="H45" s="42" t="s">
        <v>24</v>
      </c>
      <c r="I45" s="42" t="s">
        <v>25</v>
      </c>
      <c r="J45" s="40" t="s">
        <v>26</v>
      </c>
      <c r="K45" s="40" t="s">
        <v>27</v>
      </c>
      <c r="L45" s="43" t="s">
        <v>28</v>
      </c>
      <c r="M45" s="43" t="s">
        <v>29</v>
      </c>
    </row>
    <row r="46" spans="1:13" x14ac:dyDescent="0.25">
      <c r="A46" s="44" t="s">
        <v>30</v>
      </c>
      <c r="B46" s="45">
        <f>C8</f>
        <v>3824</v>
      </c>
      <c r="C46" s="46">
        <f>C10</f>
        <v>273</v>
      </c>
      <c r="D46" s="47">
        <f>B46/C46</f>
        <v>14.007326007326007</v>
      </c>
      <c r="E46" s="48">
        <f>E8</f>
        <v>4076</v>
      </c>
      <c r="F46" s="49">
        <f>E10</f>
        <v>262</v>
      </c>
      <c r="G46" s="47">
        <f t="shared" ref="G46:G50" si="0">E46/F46</f>
        <v>15.557251908396946</v>
      </c>
      <c r="H46" s="50">
        <f>E46-B46</f>
        <v>252</v>
      </c>
      <c r="I46" s="51">
        <f>(E46-B46)/B46</f>
        <v>6.5899581589958164E-2</v>
      </c>
      <c r="J46" s="46">
        <f>F46-C46</f>
        <v>-11</v>
      </c>
      <c r="K46" s="52">
        <f>(F46-C46)/C46</f>
        <v>-4.0293040293040296E-2</v>
      </c>
      <c r="L46" s="47">
        <f>G46-D46</f>
        <v>1.5499259010709387</v>
      </c>
      <c r="M46" s="53">
        <f>(G46-D46)/D46</f>
        <v>0.11065109074068157</v>
      </c>
    </row>
    <row r="47" spans="1:13" x14ac:dyDescent="0.25">
      <c r="A47" s="44" t="s">
        <v>31</v>
      </c>
      <c r="B47" s="45">
        <f>C16</f>
        <v>579</v>
      </c>
      <c r="C47" s="46">
        <f>C18</f>
        <v>24</v>
      </c>
      <c r="D47" s="47">
        <f t="shared" ref="D47:D50" si="1">B47/C47</f>
        <v>24.125</v>
      </c>
      <c r="E47" s="48">
        <f>E16</f>
        <v>640</v>
      </c>
      <c r="F47" s="49">
        <f>E18</f>
        <v>22</v>
      </c>
      <c r="G47" s="47">
        <f t="shared" si="0"/>
        <v>29.09090909090909</v>
      </c>
      <c r="H47" s="50">
        <f t="shared" ref="H47:H50" si="2">E47-B47</f>
        <v>61</v>
      </c>
      <c r="I47" s="51">
        <f t="shared" ref="I47:I51" si="3">(E47-B47)/B47</f>
        <v>0.10535405872193437</v>
      </c>
      <c r="J47" s="46">
        <f t="shared" ref="J47:J50" si="4">F47-C47</f>
        <v>-2</v>
      </c>
      <c r="K47" s="52">
        <f t="shared" ref="K47:K50" si="5">(F47-C47)/C47</f>
        <v>-8.3333333333333329E-2</v>
      </c>
      <c r="L47" s="47">
        <f t="shared" ref="L47:L50" si="6">G47-D47</f>
        <v>4.9659090909090899</v>
      </c>
      <c r="M47" s="53">
        <f t="shared" ref="M47:M50" si="7">(G47-D47)/D47</f>
        <v>0.20584079133301927</v>
      </c>
    </row>
    <row r="48" spans="1:13" x14ac:dyDescent="0.25">
      <c r="A48" s="44" t="s">
        <v>32</v>
      </c>
      <c r="B48" s="45">
        <f>C23</f>
        <v>211</v>
      </c>
      <c r="C48" s="46">
        <f>C25</f>
        <v>11</v>
      </c>
      <c r="D48" s="47">
        <f t="shared" si="1"/>
        <v>19.181818181818183</v>
      </c>
      <c r="E48" s="48">
        <f>E23</f>
        <v>123</v>
      </c>
      <c r="F48" s="49">
        <f>E25</f>
        <v>5</v>
      </c>
      <c r="G48" s="47">
        <f t="shared" si="0"/>
        <v>24.6</v>
      </c>
      <c r="H48" s="50">
        <f t="shared" si="2"/>
        <v>-88</v>
      </c>
      <c r="I48" s="51">
        <f t="shared" si="3"/>
        <v>-0.41706161137440756</v>
      </c>
      <c r="J48" s="46">
        <f t="shared" si="4"/>
        <v>-6</v>
      </c>
      <c r="K48" s="52">
        <f t="shared" si="5"/>
        <v>-0.54545454545454541</v>
      </c>
      <c r="L48" s="47">
        <f t="shared" si="6"/>
        <v>5.418181818181818</v>
      </c>
      <c r="M48" s="53">
        <f t="shared" si="7"/>
        <v>0.28246445497630329</v>
      </c>
    </row>
    <row r="49" spans="1:14" x14ac:dyDescent="0.25">
      <c r="A49" s="44" t="s">
        <v>33</v>
      </c>
      <c r="B49" s="45">
        <f>C31</f>
        <v>349</v>
      </c>
      <c r="C49" s="46">
        <f>C33</f>
        <v>22</v>
      </c>
      <c r="D49" s="47">
        <f t="shared" si="1"/>
        <v>15.863636363636363</v>
      </c>
      <c r="E49" s="48">
        <f>E31</f>
        <v>324</v>
      </c>
      <c r="F49" s="54">
        <f>E33</f>
        <v>15</v>
      </c>
      <c r="G49" s="47">
        <f t="shared" si="0"/>
        <v>21.6</v>
      </c>
      <c r="H49" s="50">
        <f t="shared" si="2"/>
        <v>-25</v>
      </c>
      <c r="I49" s="51">
        <f t="shared" si="3"/>
        <v>-7.1633237822349566E-2</v>
      </c>
      <c r="J49" s="46">
        <f t="shared" si="4"/>
        <v>-7</v>
      </c>
      <c r="K49" s="52">
        <f t="shared" si="5"/>
        <v>-0.31818181818181818</v>
      </c>
      <c r="L49" s="47">
        <f t="shared" si="6"/>
        <v>5.7363636363636381</v>
      </c>
      <c r="M49" s="53">
        <f t="shared" si="7"/>
        <v>0.36160458452722077</v>
      </c>
    </row>
    <row r="50" spans="1:14" x14ac:dyDescent="0.25">
      <c r="A50" s="44" t="s">
        <v>34</v>
      </c>
      <c r="B50" s="45">
        <f>C39</f>
        <v>713</v>
      </c>
      <c r="C50" s="46">
        <f>C41</f>
        <v>49</v>
      </c>
      <c r="D50" s="47">
        <f t="shared" si="1"/>
        <v>14.551020408163266</v>
      </c>
      <c r="E50" s="48">
        <f>E39</f>
        <v>526</v>
      </c>
      <c r="F50" s="49">
        <f>E41</f>
        <v>20</v>
      </c>
      <c r="G50" s="47">
        <f t="shared" si="0"/>
        <v>26.3</v>
      </c>
      <c r="H50" s="50">
        <f t="shared" si="2"/>
        <v>-187</v>
      </c>
      <c r="I50" s="51">
        <f t="shared" si="3"/>
        <v>-0.26227208976157085</v>
      </c>
      <c r="J50" s="46">
        <f t="shared" si="4"/>
        <v>-29</v>
      </c>
      <c r="K50" s="52">
        <f t="shared" si="5"/>
        <v>-0.59183673469387754</v>
      </c>
      <c r="L50" s="47">
        <f t="shared" si="6"/>
        <v>11.748979591836735</v>
      </c>
      <c r="M50" s="53">
        <f t="shared" si="7"/>
        <v>0.80743338008415144</v>
      </c>
    </row>
    <row r="51" spans="1:14" ht="17.25" x14ac:dyDescent="0.25">
      <c r="A51" s="55" t="s">
        <v>35</v>
      </c>
      <c r="B51" s="56">
        <f>SUM(B46:B50)</f>
        <v>5676</v>
      </c>
      <c r="C51" s="57">
        <f>SUM(C46:C50)</f>
        <v>379</v>
      </c>
      <c r="D51" s="58">
        <f>B51/C51</f>
        <v>14.976253298153035</v>
      </c>
      <c r="E51" s="56">
        <f>SUM(E46:E50)</f>
        <v>5689</v>
      </c>
      <c r="F51" s="59">
        <f>SUM(F46:F50)</f>
        <v>324</v>
      </c>
      <c r="G51" s="58">
        <f>E51/F51</f>
        <v>17.558641975308642</v>
      </c>
      <c r="H51" s="60">
        <f>E51-B51</f>
        <v>13</v>
      </c>
      <c r="I51" s="61">
        <f t="shared" si="3"/>
        <v>2.2903453136011278E-3</v>
      </c>
      <c r="J51" s="57">
        <f>F51-C51</f>
        <v>-55</v>
      </c>
      <c r="K51" s="62">
        <f>(F51-C51)/C51</f>
        <v>-0.14511873350923482</v>
      </c>
      <c r="L51" s="58">
        <f>G51-D51</f>
        <v>2.5823886771556079</v>
      </c>
      <c r="M51" s="63">
        <f>(G51-D51)/D51</f>
        <v>0.17243222491930504</v>
      </c>
      <c r="N51" s="28"/>
    </row>
    <row r="52" spans="1:14" x14ac:dyDescent="0.25">
      <c r="B52" s="64"/>
      <c r="C52" s="65"/>
      <c r="D52" s="66"/>
      <c r="E52" s="66"/>
      <c r="F52" s="66"/>
      <c r="H52" s="67"/>
      <c r="I52" s="22"/>
      <c r="J52" s="68"/>
      <c r="K52" s="68"/>
      <c r="L52" s="22"/>
      <c r="M52" s="67"/>
    </row>
    <row r="53" spans="1:14" x14ac:dyDescent="0.25">
      <c r="C53" s="66"/>
      <c r="D53" s="66"/>
      <c r="E53" s="66"/>
      <c r="F53" s="66"/>
      <c r="H53" s="67"/>
      <c r="I53" s="22"/>
      <c r="J53" s="22"/>
      <c r="K53" s="22"/>
      <c r="L53" s="22"/>
      <c r="M53" s="67"/>
    </row>
    <row r="55" spans="1:14" ht="17.25" customHeight="1" x14ac:dyDescent="0.25">
      <c r="A55" s="69" t="s">
        <v>36</v>
      </c>
      <c r="B55" s="69"/>
      <c r="C55" s="70"/>
      <c r="D55" s="70"/>
      <c r="E55" s="70"/>
      <c r="F55" s="70"/>
      <c r="G55" s="70"/>
      <c r="H55" s="70"/>
      <c r="I55" s="70"/>
      <c r="J55" s="70"/>
      <c r="K55" s="70"/>
      <c r="L55" s="70"/>
      <c r="M55" s="70"/>
    </row>
    <row r="56" spans="1:14" ht="20.25" customHeight="1" x14ac:dyDescent="0.25">
      <c r="A56" s="71" t="s">
        <v>37</v>
      </c>
      <c r="B56" s="71"/>
      <c r="C56" s="71"/>
      <c r="D56" s="71"/>
      <c r="E56" s="71"/>
      <c r="F56" s="71"/>
      <c r="G56" s="71"/>
      <c r="H56" s="71"/>
      <c r="I56" s="71"/>
      <c r="J56" s="71"/>
      <c r="K56" s="71"/>
      <c r="L56" s="71"/>
      <c r="M56" s="71"/>
    </row>
    <row r="57" spans="1:14" ht="20.25" customHeight="1" x14ac:dyDescent="0.25">
      <c r="A57" s="71"/>
      <c r="B57" s="71"/>
      <c r="C57" s="71"/>
      <c r="D57" s="71"/>
      <c r="E57" s="71"/>
      <c r="F57" s="71"/>
      <c r="G57" s="71"/>
      <c r="H57" s="71"/>
      <c r="I57" s="71"/>
      <c r="J57" s="71"/>
      <c r="K57" s="71"/>
      <c r="L57" s="71"/>
      <c r="M57" s="71"/>
    </row>
    <row r="58" spans="1:14" ht="24.75" customHeight="1" x14ac:dyDescent="0.25">
      <c r="A58" s="72" t="s">
        <v>38</v>
      </c>
      <c r="B58" s="73">
        <v>201710</v>
      </c>
      <c r="C58" s="74" t="s">
        <v>39</v>
      </c>
      <c r="D58" s="75"/>
      <c r="E58" s="75"/>
      <c r="F58" s="75"/>
      <c r="G58" s="76"/>
      <c r="I58" s="77"/>
      <c r="J58" s="78"/>
      <c r="K58" s="78"/>
      <c r="L58" s="30"/>
      <c r="M58" s="78"/>
    </row>
    <row r="59" spans="1:14" ht="17.25" customHeight="1" x14ac:dyDescent="0.25">
      <c r="A59" s="72" t="s">
        <v>40</v>
      </c>
      <c r="B59" s="73">
        <v>772</v>
      </c>
      <c r="C59" s="74">
        <v>883</v>
      </c>
      <c r="D59" s="75"/>
      <c r="E59" s="75"/>
      <c r="F59" s="75"/>
      <c r="G59" s="76"/>
      <c r="I59" s="77"/>
      <c r="J59" s="78"/>
      <c r="K59" s="78"/>
      <c r="L59" s="30"/>
      <c r="M59" s="78"/>
    </row>
    <row r="60" spans="1:14" ht="21.75" customHeight="1" x14ac:dyDescent="0.25">
      <c r="A60" s="79" t="s">
        <v>41</v>
      </c>
      <c r="B60" s="80"/>
      <c r="C60" s="81">
        <f>(C59-B59)/B59</f>
        <v>0.14378238341968913</v>
      </c>
      <c r="D60" s="82"/>
      <c r="E60" s="82"/>
      <c r="F60" s="82"/>
      <c r="G60" s="83"/>
      <c r="I60" s="84"/>
      <c r="J60" s="85"/>
      <c r="K60" s="85"/>
      <c r="L60" s="85"/>
      <c r="M60" s="86"/>
    </row>
    <row r="61" spans="1:14" x14ac:dyDescent="0.25">
      <c r="A61" s="11"/>
      <c r="B61" s="11"/>
      <c r="D61" s="87"/>
      <c r="E61" s="87"/>
      <c r="F61" s="87"/>
    </row>
    <row r="62" spans="1:14" ht="39" customHeight="1" x14ac:dyDescent="0.25">
      <c r="A62" s="88" t="s">
        <v>42</v>
      </c>
      <c r="B62" s="88"/>
      <c r="C62" s="88"/>
      <c r="D62" s="88"/>
      <c r="E62" s="88"/>
      <c r="F62" s="88"/>
      <c r="G62" s="88"/>
      <c r="H62" s="88"/>
      <c r="I62" s="88"/>
      <c r="J62" s="88"/>
      <c r="K62" s="88"/>
      <c r="L62" s="88"/>
      <c r="M62" s="88"/>
    </row>
    <row r="63" spans="1:14" ht="9.75" customHeight="1" x14ac:dyDescent="0.25">
      <c r="A63" s="89"/>
      <c r="B63" s="89"/>
      <c r="C63" s="89"/>
      <c r="D63" s="89"/>
      <c r="E63" s="89"/>
      <c r="F63" s="89"/>
      <c r="G63" s="89"/>
      <c r="H63" s="89"/>
      <c r="I63" s="89"/>
      <c r="J63" s="89"/>
      <c r="K63" s="89"/>
      <c r="L63" s="89"/>
      <c r="M63" s="89"/>
    </row>
    <row r="64" spans="1:14" ht="21" customHeight="1" x14ac:dyDescent="0.25">
      <c r="A64" s="90" t="s">
        <v>43</v>
      </c>
      <c r="B64" s="90"/>
      <c r="C64" s="90"/>
      <c r="D64" s="90"/>
      <c r="E64" s="90"/>
      <c r="F64" s="90"/>
      <c r="G64" s="90"/>
      <c r="H64" s="90"/>
      <c r="I64" s="90"/>
      <c r="J64" s="90"/>
      <c r="K64" s="90"/>
      <c r="L64" s="90"/>
      <c r="M64" s="90"/>
    </row>
    <row r="65" spans="1:13" ht="11.25" customHeight="1" x14ac:dyDescent="0.25">
      <c r="A65" s="91"/>
      <c r="B65" s="91"/>
      <c r="C65" s="91"/>
      <c r="D65" s="91"/>
      <c r="E65" s="91"/>
      <c r="F65" s="91"/>
      <c r="G65" s="91"/>
      <c r="H65" s="89"/>
      <c r="I65" s="89"/>
      <c r="J65" s="89"/>
      <c r="K65" s="89"/>
      <c r="L65" s="89"/>
      <c r="M65" s="89"/>
    </row>
    <row r="66" spans="1:13" ht="20.25" customHeight="1" x14ac:dyDescent="0.25">
      <c r="A66" s="90" t="s">
        <v>44</v>
      </c>
      <c r="B66" s="90"/>
      <c r="C66" s="90"/>
      <c r="D66" s="90"/>
      <c r="E66" s="90"/>
      <c r="F66" s="90"/>
      <c r="G66" s="90"/>
      <c r="H66" s="90"/>
      <c r="I66" s="90"/>
      <c r="J66" s="90"/>
      <c r="K66" s="90"/>
      <c r="L66" s="90"/>
      <c r="M66" s="90"/>
    </row>
    <row r="67" spans="1:13" x14ac:dyDescent="0.25">
      <c r="A67" s="91"/>
      <c r="B67" s="91"/>
      <c r="C67" s="91"/>
      <c r="D67" s="91"/>
      <c r="E67" s="91"/>
      <c r="F67" s="91"/>
      <c r="G67" s="91"/>
      <c r="H67" s="89"/>
      <c r="I67" s="89"/>
      <c r="J67" s="89"/>
      <c r="K67" s="89"/>
      <c r="L67" s="89"/>
      <c r="M67" s="89"/>
    </row>
    <row r="68" spans="1:13" ht="18.75" customHeight="1" x14ac:dyDescent="0.25">
      <c r="A68" s="90" t="s">
        <v>45</v>
      </c>
      <c r="B68" s="90"/>
      <c r="C68" s="90"/>
      <c r="D68" s="90"/>
      <c r="E68" s="90"/>
      <c r="F68" s="90"/>
      <c r="G68" s="90"/>
      <c r="H68" s="90"/>
      <c r="I68" s="90"/>
      <c r="J68" s="90"/>
      <c r="K68" s="90"/>
      <c r="L68" s="90"/>
      <c r="M68" s="90"/>
    </row>
    <row r="69" spans="1:13" x14ac:dyDescent="0.25">
      <c r="A69" s="91"/>
      <c r="B69" s="91"/>
      <c r="C69" s="91"/>
      <c r="D69" s="91"/>
      <c r="E69" s="91"/>
      <c r="F69" s="91"/>
      <c r="G69" s="91"/>
      <c r="H69" s="89"/>
      <c r="I69" s="89"/>
      <c r="J69" s="89"/>
      <c r="K69" s="89"/>
      <c r="L69" s="89"/>
      <c r="M69" s="89"/>
    </row>
    <row r="70" spans="1:13" ht="24" customHeight="1" x14ac:dyDescent="0.25">
      <c r="A70" s="88" t="s">
        <v>46</v>
      </c>
      <c r="B70" s="88"/>
      <c r="C70" s="88"/>
      <c r="D70" s="88"/>
      <c r="E70" s="88"/>
      <c r="F70" s="88"/>
      <c r="G70" s="88"/>
      <c r="H70" s="88"/>
      <c r="I70" s="88"/>
      <c r="J70" s="88"/>
      <c r="K70" s="88"/>
      <c r="L70" s="88"/>
      <c r="M70" s="88"/>
    </row>
    <row r="71" spans="1:13" ht="12.75" customHeight="1" x14ac:dyDescent="0.25">
      <c r="A71" s="92"/>
      <c r="B71" s="92"/>
      <c r="C71" s="92"/>
      <c r="D71" s="92"/>
      <c r="E71" s="92"/>
      <c r="F71" s="92"/>
      <c r="G71" s="92"/>
      <c r="H71" s="92"/>
      <c r="I71" s="92"/>
      <c r="J71" s="92"/>
      <c r="K71" s="92"/>
      <c r="L71" s="92"/>
      <c r="M71" s="92"/>
    </row>
    <row r="72" spans="1:13" ht="12.75" customHeight="1" x14ac:dyDescent="0.25">
      <c r="A72" s="93" t="s">
        <v>47</v>
      </c>
      <c r="B72" s="93"/>
      <c r="C72" s="93"/>
      <c r="D72" s="93"/>
      <c r="E72" s="93"/>
      <c r="F72" s="93"/>
      <c r="G72" s="93"/>
      <c r="H72" s="93"/>
      <c r="I72" s="93"/>
      <c r="J72" s="93"/>
      <c r="K72" s="93"/>
      <c r="L72" s="93"/>
      <c r="M72" s="93"/>
    </row>
    <row r="73" spans="1:13" ht="12.75" customHeight="1" x14ac:dyDescent="0.25">
      <c r="A73" s="93"/>
      <c r="B73" s="93"/>
      <c r="C73" s="93"/>
      <c r="D73" s="93"/>
      <c r="E73" s="93"/>
      <c r="F73" s="93"/>
      <c r="G73" s="93"/>
      <c r="H73" s="93"/>
      <c r="I73" s="93"/>
      <c r="J73" s="93"/>
      <c r="K73" s="93"/>
      <c r="L73" s="93"/>
      <c r="M73" s="93"/>
    </row>
    <row r="74" spans="1:13" ht="12.75" customHeight="1" x14ac:dyDescent="0.25">
      <c r="A74" s="93"/>
      <c r="B74" s="93"/>
      <c r="C74" s="93"/>
      <c r="D74" s="93"/>
      <c r="E74" s="93"/>
      <c r="F74" s="93"/>
      <c r="G74" s="93"/>
      <c r="H74" s="93"/>
      <c r="I74" s="93"/>
      <c r="J74" s="93"/>
      <c r="K74" s="93"/>
      <c r="L74" s="93"/>
      <c r="M74" s="93"/>
    </row>
    <row r="75" spans="1:13" ht="12.75" customHeight="1" x14ac:dyDescent="0.25">
      <c r="A75" s="93"/>
      <c r="B75" s="93"/>
      <c r="C75" s="93"/>
      <c r="D75" s="93"/>
      <c r="E75" s="93"/>
      <c r="F75" s="93"/>
      <c r="G75" s="93"/>
      <c r="H75" s="93"/>
      <c r="I75" s="93"/>
      <c r="J75" s="93"/>
      <c r="K75" s="93"/>
      <c r="L75" s="93"/>
      <c r="M75" s="93"/>
    </row>
  </sheetData>
  <mergeCells count="9">
    <mergeCell ref="A68:M68"/>
    <mergeCell ref="A70:M70"/>
    <mergeCell ref="A72:M75"/>
    <mergeCell ref="C44:M44"/>
    <mergeCell ref="A56:M57"/>
    <mergeCell ref="G58:G59"/>
    <mergeCell ref="A62:M62"/>
    <mergeCell ref="A64:M64"/>
    <mergeCell ref="A66:M6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2018-02-07T22:26:30Z</dcterms:created>
  <dcterms:modified xsi:type="dcterms:W3CDTF">2018-02-07T22:32:00Z</dcterms:modified>
</cp:coreProperties>
</file>