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one\HHL\"/>
    </mc:Choice>
  </mc:AlternateContent>
  <xr:revisionPtr revIDLastSave="0" documentId="13_ncr:1_{CDA48ED0-CE2F-4C2D-B833-8D8AE577B2B3}" xr6:coauthVersionLast="47" xr6:coauthVersionMax="47" xr10:uidLastSave="{00000000-0000-0000-0000-000000000000}"/>
  <bookViews>
    <workbookView xWindow="-110" yWindow="-110" windowWidth="19420" windowHeight="10420" activeTab="1" xr2:uid="{CA48EFAD-B9F7-40B2-8EF1-A98153AFFC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F3" i="1" l="1"/>
  <c r="F4" i="1"/>
  <c r="F5" i="1"/>
  <c r="F6" i="1"/>
  <c r="F7" i="1"/>
  <c r="F8" i="1"/>
  <c r="F9" i="1"/>
  <c r="F10" i="1"/>
  <c r="F2" i="1"/>
  <c r="I10" i="1"/>
  <c r="N10" i="1" s="1"/>
  <c r="R10" i="1" s="1"/>
  <c r="I9" i="1"/>
  <c r="N9" i="1" s="1"/>
  <c r="I8" i="1"/>
  <c r="N8" i="1" s="1"/>
  <c r="N7" i="1"/>
  <c r="R7" i="1" s="1"/>
  <c r="N6" i="1"/>
  <c r="R6" i="1" s="1"/>
  <c r="N5" i="1"/>
  <c r="N4" i="1"/>
  <c r="N3" i="1"/>
  <c r="R3" i="1" s="1"/>
  <c r="N2" i="1"/>
  <c r="R2" i="1" s="1"/>
  <c r="R8" i="1" l="1"/>
  <c r="R4" i="1"/>
  <c r="R5" i="1"/>
  <c r="R9" i="1"/>
</calcChain>
</file>

<file path=xl/sharedStrings.xml><?xml version="1.0" encoding="utf-8"?>
<sst xmlns="http://schemas.openxmlformats.org/spreadsheetml/2006/main" count="288" uniqueCount="36">
  <si>
    <t>Year_natural_cover_data</t>
  </si>
  <si>
    <t>Total_km2</t>
  </si>
  <si>
    <t>Island</t>
  </si>
  <si>
    <t>NA</t>
  </si>
  <si>
    <t>Year_since_arrival_3</t>
  </si>
  <si>
    <t>Year_since_arrival_2</t>
  </si>
  <si>
    <t xml:space="preserve">Year_since_arrival_1 </t>
  </si>
  <si>
    <t>Year_arrival_1(BP,CE)</t>
  </si>
  <si>
    <t>Year_arrival_2(CE)</t>
  </si>
  <si>
    <t>Year_arrival_3(CE)</t>
  </si>
  <si>
    <t>Boa Vista</t>
  </si>
  <si>
    <t>Brava</t>
  </si>
  <si>
    <t>Fogo</t>
  </si>
  <si>
    <t>Maio</t>
  </si>
  <si>
    <t>Sal</t>
  </si>
  <si>
    <t>Santiago</t>
  </si>
  <si>
    <t>Natural_cover_native(km2)</t>
  </si>
  <si>
    <t>Natural_cover_native_alien(km2)</t>
  </si>
  <si>
    <t>Natural_cover_total(km2)</t>
  </si>
  <si>
    <t>Natural_cover_loss_native(km2)</t>
  </si>
  <si>
    <t>Natural_cover_loss_native_alien(km2)</t>
  </si>
  <si>
    <t>Natural_cover_loss_total(km2)</t>
  </si>
  <si>
    <t>HumHL_rate_1</t>
  </si>
  <si>
    <t>HumHL_rate_2</t>
  </si>
  <si>
    <t>HumHL_rate_3</t>
  </si>
  <si>
    <t>HumHL_rate_12</t>
  </si>
  <si>
    <t>HumHL_rate_22</t>
  </si>
  <si>
    <t>HumHL_rate_13</t>
  </si>
  <si>
    <t>HumHL_rate_23</t>
  </si>
  <si>
    <t>Santo Antão</t>
  </si>
  <si>
    <t>São Nicolau</t>
  </si>
  <si>
    <t>São Vicente</t>
  </si>
  <si>
    <t>HumHL_rate_14</t>
  </si>
  <si>
    <t>HumHL_rate_24</t>
  </si>
  <si>
    <t>Natural_cover_native_bare(km2)</t>
  </si>
  <si>
    <t>Natural_cover_loss_native_bare(km2)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</si>
</sst>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583B-3B81-4122-BD4C-FCEC5F62F82D}">
  <dimension ref="A1:Z10"/>
  <sheetViews>
    <sheetView topLeftCell="K1" zoomScale="85" zoomScaleNormal="85" workbookViewId="0">
      <selection activeCell="R1" sqref="R1:Z10"/>
    </sheetView>
  </sheetViews>
  <sheetFormatPr baseColWidth="10" defaultRowHeight="14.5" x14ac:dyDescent="0.35"/>
  <sheetData>
    <row r="1" spans="1:26" x14ac:dyDescent="0.35">
      <c r="A1" t="s">
        <v>2</v>
      </c>
      <c r="B1" t="s">
        <v>7</v>
      </c>
      <c r="C1" t="s">
        <v>8</v>
      </c>
      <c r="D1" t="s">
        <v>9</v>
      </c>
      <c r="E1" t="s">
        <v>0</v>
      </c>
      <c r="F1" t="s">
        <v>6</v>
      </c>
      <c r="G1" t="s">
        <v>5</v>
      </c>
      <c r="H1" t="s">
        <v>4</v>
      </c>
      <c r="I1" t="s">
        <v>16</v>
      </c>
      <c r="J1" t="s">
        <v>34</v>
      </c>
      <c r="K1" t="s">
        <v>17</v>
      </c>
      <c r="L1" t="s">
        <v>18</v>
      </c>
      <c r="M1" t="s">
        <v>1</v>
      </c>
      <c r="N1" t="s">
        <v>19</v>
      </c>
      <c r="O1" t="s">
        <v>35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32</v>
      </c>
      <c r="Z1" t="s">
        <v>33</v>
      </c>
    </row>
    <row r="2" spans="1:26" x14ac:dyDescent="0.35">
      <c r="A2" t="s">
        <v>10</v>
      </c>
      <c r="B2">
        <v>1567</v>
      </c>
      <c r="C2" t="s">
        <v>3</v>
      </c>
      <c r="D2" t="s">
        <v>3</v>
      </c>
      <c r="E2">
        <v>1999</v>
      </c>
      <c r="F2">
        <f>E2-B2</f>
        <v>432</v>
      </c>
      <c r="G2" t="s">
        <v>3</v>
      </c>
      <c r="H2" t="s">
        <v>3</v>
      </c>
      <c r="I2">
        <f>M2*0.175</f>
        <v>108.5</v>
      </c>
      <c r="J2" t="s">
        <v>3</v>
      </c>
      <c r="K2" t="s">
        <v>3</v>
      </c>
      <c r="L2" t="s">
        <v>3</v>
      </c>
      <c r="M2">
        <v>620</v>
      </c>
      <c r="N2">
        <f>M2-I2</f>
        <v>511.5</v>
      </c>
      <c r="O2" t="s">
        <v>3</v>
      </c>
      <c r="P2" t="s">
        <v>3</v>
      </c>
      <c r="Q2" t="s">
        <v>3</v>
      </c>
      <c r="R2" s="1">
        <f>N2/F2</f>
        <v>1.1840277777777777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</row>
    <row r="3" spans="1:26" x14ac:dyDescent="0.35">
      <c r="A3" t="s">
        <v>11</v>
      </c>
      <c r="B3">
        <v>1580</v>
      </c>
      <c r="C3" t="s">
        <v>3</v>
      </c>
      <c r="D3" t="s">
        <v>3</v>
      </c>
      <c r="E3">
        <v>1999</v>
      </c>
      <c r="F3">
        <f t="shared" ref="F3:F10" si="0">E3-B3</f>
        <v>419</v>
      </c>
      <c r="G3" t="s">
        <v>3</v>
      </c>
      <c r="H3" t="s">
        <v>3</v>
      </c>
      <c r="I3">
        <f>M3*0.484</f>
        <v>30.975999999999999</v>
      </c>
      <c r="J3" t="s">
        <v>3</v>
      </c>
      <c r="K3" t="s">
        <v>3</v>
      </c>
      <c r="L3" t="s">
        <v>3</v>
      </c>
      <c r="M3">
        <v>64</v>
      </c>
      <c r="N3">
        <f t="shared" ref="N3:N10" si="1">M3-I3</f>
        <v>33.024000000000001</v>
      </c>
      <c r="O3" t="s">
        <v>3</v>
      </c>
      <c r="P3" t="s">
        <v>3</v>
      </c>
      <c r="Q3" t="s">
        <v>3</v>
      </c>
      <c r="R3" s="1">
        <f t="shared" ref="R3:R10" si="2">N3/F3</f>
        <v>7.8816229116945108E-2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 x14ac:dyDescent="0.35">
      <c r="A4" t="s">
        <v>12</v>
      </c>
      <c r="B4">
        <v>1580</v>
      </c>
      <c r="C4" t="s">
        <v>3</v>
      </c>
      <c r="D4" t="s">
        <v>3</v>
      </c>
      <c r="E4">
        <v>1999</v>
      </c>
      <c r="F4">
        <f t="shared" si="0"/>
        <v>419</v>
      </c>
      <c r="G4" t="s">
        <v>3</v>
      </c>
      <c r="H4" t="s">
        <v>3</v>
      </c>
      <c r="I4">
        <f>M4*0.42</f>
        <v>199.92</v>
      </c>
      <c r="J4" t="s">
        <v>3</v>
      </c>
      <c r="K4" t="s">
        <v>3</v>
      </c>
      <c r="L4" t="s">
        <v>3</v>
      </c>
      <c r="M4">
        <v>476</v>
      </c>
      <c r="N4">
        <f t="shared" si="1"/>
        <v>276.08000000000004</v>
      </c>
      <c r="O4" t="s">
        <v>3</v>
      </c>
      <c r="P4" t="s">
        <v>3</v>
      </c>
      <c r="Q4" t="s">
        <v>3</v>
      </c>
      <c r="R4" s="1">
        <f t="shared" si="2"/>
        <v>0.65890214797136049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</row>
    <row r="5" spans="1:26" x14ac:dyDescent="0.35">
      <c r="A5" t="s">
        <v>13</v>
      </c>
      <c r="B5">
        <v>1462</v>
      </c>
      <c r="C5" t="s">
        <v>3</v>
      </c>
      <c r="D5" t="s">
        <v>3</v>
      </c>
      <c r="E5">
        <v>1999</v>
      </c>
      <c r="F5">
        <f t="shared" si="0"/>
        <v>537</v>
      </c>
      <c r="G5" t="s">
        <v>3</v>
      </c>
      <c r="H5" t="s">
        <v>3</v>
      </c>
      <c r="I5">
        <f>M5*0.329</f>
        <v>88.501000000000005</v>
      </c>
      <c r="J5" t="s">
        <v>3</v>
      </c>
      <c r="K5" t="s">
        <v>3</v>
      </c>
      <c r="L5" t="s">
        <v>3</v>
      </c>
      <c r="M5">
        <v>269</v>
      </c>
      <c r="N5">
        <f t="shared" si="1"/>
        <v>180.499</v>
      </c>
      <c r="O5" t="s">
        <v>3</v>
      </c>
      <c r="P5" t="s">
        <v>3</v>
      </c>
      <c r="Q5" t="s">
        <v>3</v>
      </c>
      <c r="R5" s="1">
        <f t="shared" si="2"/>
        <v>0.33612476722532586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</row>
    <row r="6" spans="1:26" x14ac:dyDescent="0.35">
      <c r="A6" t="s">
        <v>14</v>
      </c>
      <c r="B6">
        <v>1650</v>
      </c>
      <c r="C6" t="s">
        <v>3</v>
      </c>
      <c r="D6" t="s">
        <v>3</v>
      </c>
      <c r="E6">
        <v>1999</v>
      </c>
      <c r="F6">
        <f t="shared" si="0"/>
        <v>349</v>
      </c>
      <c r="G6" t="s">
        <v>3</v>
      </c>
      <c r="H6" t="s">
        <v>3</v>
      </c>
      <c r="I6">
        <f>M6*0.037</f>
        <v>7.992</v>
      </c>
      <c r="J6" t="s">
        <v>3</v>
      </c>
      <c r="K6" t="s">
        <v>3</v>
      </c>
      <c r="L6" t="s">
        <v>3</v>
      </c>
      <c r="M6">
        <v>216</v>
      </c>
      <c r="N6">
        <f t="shared" si="1"/>
        <v>208.00800000000001</v>
      </c>
      <c r="O6" t="s">
        <v>3</v>
      </c>
      <c r="P6" t="s">
        <v>3</v>
      </c>
      <c r="Q6" t="s">
        <v>3</v>
      </c>
      <c r="R6" s="1">
        <f t="shared" si="2"/>
        <v>0.59601146131805161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</row>
    <row r="7" spans="1:26" x14ac:dyDescent="0.35">
      <c r="A7" t="s">
        <v>15</v>
      </c>
      <c r="B7">
        <v>1462</v>
      </c>
      <c r="C7" t="s">
        <v>3</v>
      </c>
      <c r="D7" t="s">
        <v>3</v>
      </c>
      <c r="E7">
        <v>1999</v>
      </c>
      <c r="F7">
        <f t="shared" si="0"/>
        <v>537</v>
      </c>
      <c r="G7" t="s">
        <v>3</v>
      </c>
      <c r="H7" t="s">
        <v>3</v>
      </c>
      <c r="I7">
        <f>M7*0.444</f>
        <v>440.00400000000002</v>
      </c>
      <c r="J7" t="s">
        <v>3</v>
      </c>
      <c r="K7" t="s">
        <v>3</v>
      </c>
      <c r="L7" t="s">
        <v>3</v>
      </c>
      <c r="M7">
        <v>991</v>
      </c>
      <c r="N7">
        <f t="shared" si="1"/>
        <v>550.99599999999998</v>
      </c>
      <c r="O7" t="s">
        <v>3</v>
      </c>
      <c r="P7" t="s">
        <v>3</v>
      </c>
      <c r="Q7" t="s">
        <v>3</v>
      </c>
      <c r="R7" s="1">
        <f t="shared" si="2"/>
        <v>1.0260633147113594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</row>
    <row r="8" spans="1:26" x14ac:dyDescent="0.35">
      <c r="A8" t="s">
        <v>29</v>
      </c>
      <c r="B8">
        <v>1580</v>
      </c>
      <c r="C8" t="s">
        <v>3</v>
      </c>
      <c r="D8" t="s">
        <v>3</v>
      </c>
      <c r="E8">
        <v>1999</v>
      </c>
      <c r="F8">
        <f t="shared" si="0"/>
        <v>419</v>
      </c>
      <c r="G8" t="s">
        <v>3</v>
      </c>
      <c r="H8" t="s">
        <v>3</v>
      </c>
      <c r="I8">
        <f>M8*0.462</f>
        <v>359.89800000000002</v>
      </c>
      <c r="J8" t="s">
        <v>3</v>
      </c>
      <c r="K8" t="s">
        <v>3</v>
      </c>
      <c r="L8" t="s">
        <v>3</v>
      </c>
      <c r="M8">
        <v>779</v>
      </c>
      <c r="N8">
        <f t="shared" si="1"/>
        <v>419.10199999999998</v>
      </c>
      <c r="O8" t="s">
        <v>3</v>
      </c>
      <c r="P8" t="s">
        <v>3</v>
      </c>
      <c r="Q8" t="s">
        <v>3</v>
      </c>
      <c r="R8" s="1">
        <f t="shared" si="2"/>
        <v>1.0002434367541766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</row>
    <row r="9" spans="1:26" x14ac:dyDescent="0.35">
      <c r="A9" t="s">
        <v>30</v>
      </c>
      <c r="B9">
        <v>1580</v>
      </c>
      <c r="C9" t="s">
        <v>3</v>
      </c>
      <c r="D9" t="s">
        <v>3</v>
      </c>
      <c r="E9">
        <v>1999</v>
      </c>
      <c r="F9">
        <f t="shared" si="0"/>
        <v>419</v>
      </c>
      <c r="G9" t="s">
        <v>3</v>
      </c>
      <c r="H9" t="s">
        <v>3</v>
      </c>
      <c r="I9">
        <f>M9*0.386</f>
        <v>132.398</v>
      </c>
      <c r="J9" t="s">
        <v>3</v>
      </c>
      <c r="K9" t="s">
        <v>3</v>
      </c>
      <c r="L9" t="s">
        <v>3</v>
      </c>
      <c r="M9">
        <v>343</v>
      </c>
      <c r="N9">
        <f t="shared" si="1"/>
        <v>210.602</v>
      </c>
      <c r="O9" t="s">
        <v>3</v>
      </c>
      <c r="P9" t="s">
        <v>3</v>
      </c>
      <c r="Q9" t="s">
        <v>3</v>
      </c>
      <c r="R9" s="1">
        <f t="shared" si="2"/>
        <v>0.50263007159904538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</row>
    <row r="10" spans="1:26" x14ac:dyDescent="0.35">
      <c r="A10" t="s">
        <v>31</v>
      </c>
      <c r="B10">
        <v>1623</v>
      </c>
      <c r="C10" t="s">
        <v>3</v>
      </c>
      <c r="D10" t="s">
        <v>3</v>
      </c>
      <c r="E10">
        <v>1999</v>
      </c>
      <c r="F10">
        <f t="shared" si="0"/>
        <v>376</v>
      </c>
      <c r="G10" t="s">
        <v>3</v>
      </c>
      <c r="H10" t="s">
        <v>3</v>
      </c>
      <c r="I10">
        <f>M10*0.106</f>
        <v>24.061999999999998</v>
      </c>
      <c r="J10" t="s">
        <v>3</v>
      </c>
      <c r="K10" t="s">
        <v>3</v>
      </c>
      <c r="L10" t="s">
        <v>3</v>
      </c>
      <c r="M10">
        <v>227</v>
      </c>
      <c r="N10">
        <f t="shared" si="1"/>
        <v>202.93799999999999</v>
      </c>
      <c r="O10" t="s">
        <v>3</v>
      </c>
      <c r="P10" t="s">
        <v>3</v>
      </c>
      <c r="Q10" t="s">
        <v>3</v>
      </c>
      <c r="R10" s="1">
        <f t="shared" si="2"/>
        <v>0.53972872340425526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2D6B-BE33-4AD9-8702-01757B97D644}">
  <dimension ref="A1:J10"/>
  <sheetViews>
    <sheetView tabSelected="1" workbookViewId="0">
      <selection activeCell="D13" sqref="D13"/>
    </sheetView>
  </sheetViews>
  <sheetFormatPr baseColWidth="10" defaultRowHeight="14.5" x14ac:dyDescent="0.35"/>
  <sheetData>
    <row r="1" spans="1:10" x14ac:dyDescent="0.35">
      <c r="A1" t="s">
        <v>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32</v>
      </c>
      <c r="J1" t="s">
        <v>33</v>
      </c>
    </row>
    <row r="2" spans="1:10" x14ac:dyDescent="0.35">
      <c r="A2" t="s">
        <v>10</v>
      </c>
      <c r="B2" s="1">
        <v>1.1840277777777777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35">
      <c r="A3" t="s">
        <v>11</v>
      </c>
      <c r="B3" s="1">
        <v>7.8816229116945108E-2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35">
      <c r="A4" t="s">
        <v>12</v>
      </c>
      <c r="B4" s="1">
        <v>0.65890214797136049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35">
      <c r="A5" t="s">
        <v>13</v>
      </c>
      <c r="B5" s="1">
        <v>0.33612476722532586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35">
      <c r="A6" t="s">
        <v>14</v>
      </c>
      <c r="B6" s="1">
        <v>0.59601146131805161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 spans="1:10" x14ac:dyDescent="0.35">
      <c r="A7" t="s">
        <v>15</v>
      </c>
      <c r="B7" s="1">
        <v>1.0260633147113594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</row>
    <row r="8" spans="1:10" x14ac:dyDescent="0.35">
      <c r="A8" t="s">
        <v>29</v>
      </c>
      <c r="B8" s="1">
        <v>1.0002434367541766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</row>
    <row r="9" spans="1:10" x14ac:dyDescent="0.35">
      <c r="A9" t="s">
        <v>30</v>
      </c>
      <c r="B9" s="1">
        <v>0.50263007159904538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</row>
    <row r="10" spans="1:10" x14ac:dyDescent="0.35">
      <c r="A10" t="s">
        <v>31</v>
      </c>
      <c r="B10" s="1">
        <v>0.53972872340425526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2024-06-24T10:27:54Z</dcterms:created>
  <dcterms:modified xsi:type="dcterms:W3CDTF">2024-10-15T09:52:32Z</dcterms:modified>
</cp:coreProperties>
</file>