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ustainable Development\Thesis\Results\Part one\NHL_HHL\"/>
    </mc:Choice>
  </mc:AlternateContent>
  <xr:revisionPtr revIDLastSave="0" documentId="13_ncr:1_{7C275D86-BC4B-4AB3-B96B-981F23302C42}" xr6:coauthVersionLast="47" xr6:coauthVersionMax="47" xr10:uidLastSave="{00000000-0000-0000-0000-000000000000}"/>
  <bookViews>
    <workbookView xWindow="-110" yWindow="-110" windowWidth="19420" windowHeight="10420" xr2:uid="{F76EBBEA-AF22-483C-8FF5-A538927ECE9C}"/>
  </bookViews>
  <sheets>
    <sheet name="Hoja1" sheetId="1" r:id="rId1"/>
    <sheet name="Hoja2" sheetId="2" r:id="rId2"/>
    <sheet name="T-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D14" i="3"/>
  <c r="D15" i="2"/>
  <c r="D28" i="2"/>
  <c r="D37" i="2"/>
  <c r="D44" i="2"/>
  <c r="H14" i="3"/>
  <c r="L14" i="3"/>
  <c r="L13" i="3"/>
  <c r="D42" i="2"/>
  <c r="D32" i="2"/>
  <c r="D20" i="2"/>
  <c r="D5" i="2"/>
  <c r="E43" i="1"/>
  <c r="P13" i="3" l="1"/>
  <c r="N13" i="3"/>
  <c r="J13" i="3"/>
  <c r="F13" i="3"/>
  <c r="H13" i="3"/>
  <c r="D13" i="3"/>
  <c r="Q12" i="3"/>
  <c r="P12" i="3"/>
  <c r="O12" i="3"/>
  <c r="N12" i="3"/>
  <c r="M12" i="3"/>
  <c r="L12" i="3"/>
  <c r="K12" i="3"/>
  <c r="J12" i="3"/>
  <c r="I12" i="3"/>
  <c r="H12" i="3"/>
  <c r="F12" i="3"/>
  <c r="E12" i="3"/>
  <c r="D12" i="3"/>
  <c r="G12" i="3"/>
  <c r="C12" i="3"/>
  <c r="B12" i="3"/>
  <c r="S12" i="3" s="1"/>
  <c r="E7" i="1"/>
  <c r="E3" i="1"/>
  <c r="E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4" i="1"/>
  <c r="E2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3" i="1"/>
  <c r="T12" i="3" l="1"/>
  <c r="G11" i="1"/>
  <c r="G12" i="1"/>
  <c r="G13" i="1"/>
  <c r="G14" i="1"/>
  <c r="G15" i="1"/>
  <c r="G16" i="1"/>
  <c r="G17" i="1"/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<sst xmlns="http://schemas.openxmlformats.org/spreadsheetml/2006/main" count="489" uniqueCount="77">
  <si>
    <t>Island</t>
  </si>
  <si>
    <t>Corvo</t>
  </si>
  <si>
    <t>Faial</t>
  </si>
  <si>
    <t>Flores</t>
  </si>
  <si>
    <t>Graciosa</t>
  </si>
  <si>
    <t>Pico</t>
  </si>
  <si>
    <t>Santa Maria</t>
  </si>
  <si>
    <t>Sao Miguel</t>
  </si>
  <si>
    <t>Terceira</t>
  </si>
  <si>
    <t>HHL</t>
  </si>
  <si>
    <t>NHL</t>
  </si>
  <si>
    <t>Sao Jorge</t>
  </si>
  <si>
    <t>NHL/HHL</t>
  </si>
  <si>
    <t>Archipelago</t>
  </si>
  <si>
    <t>Azores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</si>
  <si>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</si>
  <si>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</si>
  <si>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</si>
  <si>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</si>
  <si>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</si>
  <si>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</si>
  <si>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</si>
  <si>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Boa Vista</t>
  </si>
  <si>
    <t>Brava</t>
  </si>
  <si>
    <t>Fogo</t>
  </si>
  <si>
    <t>Maio</t>
  </si>
  <si>
    <t>Sal</t>
  </si>
  <si>
    <t>Santiago</t>
  </si>
  <si>
    <t>Santo Antao</t>
  </si>
  <si>
    <t>Sao Nicolau</t>
  </si>
  <si>
    <t>Sao Vicente</t>
  </si>
  <si>
    <t>Floreana</t>
  </si>
  <si>
    <t>Isabela</t>
  </si>
  <si>
    <t>San Cristobal</t>
  </si>
  <si>
    <t>Santa Cruz</t>
  </si>
  <si>
    <t>Annobon</t>
  </si>
  <si>
    <t>Principe</t>
  </si>
  <si>
    <t>Sao Tome</t>
  </si>
  <si>
    <t>Galapagos</t>
  </si>
  <si>
    <t>Canaries</t>
  </si>
  <si>
    <t>Cape_Verde</t>
  </si>
  <si>
    <t xml:space="preserve">Gulf_Guinea </t>
  </si>
  <si>
    <t>Hawaii</t>
  </si>
  <si>
    <t>Kauai</t>
  </si>
  <si>
    <t>Lanai</t>
  </si>
  <si>
    <t>Maui</t>
  </si>
  <si>
    <t>Molokai</t>
  </si>
  <si>
    <t>Niihau</t>
  </si>
  <si>
    <t>Oahu</t>
  </si>
  <si>
    <t>Madeira</t>
  </si>
  <si>
    <t>Porto Santo</t>
  </si>
  <si>
    <t>Mauritius</t>
  </si>
  <si>
    <t>Reunion</t>
  </si>
  <si>
    <t>Mascarenes</t>
  </si>
  <si>
    <t>HHL/NHL</t>
  </si>
  <si>
    <t>Average</t>
  </si>
  <si>
    <t>T-test (p)</t>
  </si>
  <si>
    <t>Gulf of Guinea</t>
  </si>
  <si>
    <t xml:space="preserve">Average </t>
  </si>
  <si>
    <t>Guinea</t>
  </si>
  <si>
    <t>T-test (p) without outlayers</t>
  </si>
  <si>
    <t>Annobón</t>
  </si>
  <si>
    <t>Cape Verde</t>
  </si>
  <si>
    <t>Galápagos</t>
  </si>
  <si>
    <t xml:space="preserve">Gulf of Guinea </t>
  </si>
  <si>
    <t>São Jorge</t>
  </si>
  <si>
    <t>São Miguel</t>
  </si>
  <si>
    <t>Santo Antão</t>
  </si>
  <si>
    <t>São Nicolau</t>
  </si>
  <si>
    <t>São Vicente</t>
  </si>
  <si>
    <t>San Cristóbal</t>
  </si>
  <si>
    <t>Príncipe</t>
  </si>
  <si>
    <t>São Tome</t>
  </si>
  <si>
    <t>La Réunion</t>
  </si>
  <si>
    <t>BaseHL</t>
  </si>
  <si>
    <t>HumHL</t>
  </si>
  <si>
    <t>HumHL/BaseHL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</si>
</sst>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8D00-A584-438A-8AAC-3609966292E5}">
  <dimension ref="A1:H44"/>
  <sheetViews>
    <sheetView tabSelected="1" zoomScale="67" zoomScaleNormal="85" workbookViewId="0">
      <selection activeCell="J8" sqref="J8"/>
    </sheetView>
  </sheetViews>
  <sheetFormatPr baseColWidth="10" defaultRowHeight="14.5" x14ac:dyDescent="0.35"/>
  <cols>
    <col min="4" max="4" width="11.453125" bestFit="1" customWidth="1"/>
  </cols>
  <sheetData>
    <row r="1" spans="1:8" x14ac:dyDescent="0.35">
      <c r="A1" t="s">
        <v>0</v>
      </c>
      <c r="B1" t="s">
        <v>13</v>
      </c>
      <c r="C1" t="s">
        <v>74</v>
      </c>
      <c r="D1" t="s">
        <v>75</v>
      </c>
      <c r="E1" t="s">
        <v>76</v>
      </c>
      <c r="G1" t="s">
        <v>12</v>
      </c>
    </row>
    <row r="2" spans="1:8" x14ac:dyDescent="0.35">
      <c r="A2" t="s">
        <v>1</v>
      </c>
      <c r="B2" t="s">
        <v>14</v>
      </c>
      <c r="C2" s="2">
        <v>1.9519976190475381E-3</v>
      </c>
      <c r="D2" s="1">
        <v>1.576952380952381E-2</v>
      </c>
      <c r="E2">
        <f t="shared" ref="E2:E44" si="0">D2/C2</f>
        <v>8.0786593465305678</v>
      </c>
      <c r="G2">
        <f t="shared" ref="G2:G44" si="1">C2/D2</f>
        <v>0.12378291460320781</v>
      </c>
    </row>
    <row r="3" spans="1:8" x14ac:dyDescent="0.35">
      <c r="A3" t="s">
        <v>2</v>
      </c>
      <c r="B3" t="s">
        <v>14</v>
      </c>
      <c r="C3" s="2">
        <v>2.9909433333332999E-2</v>
      </c>
      <c r="D3" s="1">
        <v>0.28971903881700556</v>
      </c>
      <c r="E3">
        <f t="shared" si="0"/>
        <v>9.6865438936325141</v>
      </c>
      <c r="G3">
        <f t="shared" si="1"/>
        <v>0.10323599531277132</v>
      </c>
    </row>
    <row r="4" spans="1:8" x14ac:dyDescent="0.35">
      <c r="A4" t="s">
        <v>3</v>
      </c>
      <c r="B4" t="s">
        <v>14</v>
      </c>
      <c r="C4" s="2">
        <v>9.791715476190857E-3</v>
      </c>
      <c r="D4" s="1">
        <v>0.18207400379506641</v>
      </c>
      <c r="E4">
        <f t="shared" si="0"/>
        <v>18.594699186040511</v>
      </c>
      <c r="G4">
        <f t="shared" si="1"/>
        <v>5.3778767270982478E-2</v>
      </c>
    </row>
    <row r="5" spans="1:8" x14ac:dyDescent="0.35">
      <c r="A5" t="s">
        <v>4</v>
      </c>
      <c r="B5" t="s">
        <v>14</v>
      </c>
      <c r="C5" s="2">
        <v>4.7375880952381429E-3</v>
      </c>
      <c r="D5" s="1">
        <v>0.12224547283702214</v>
      </c>
      <c r="E5">
        <f t="shared" si="0"/>
        <v>25.80331391829818</v>
      </c>
      <c r="G5">
        <f t="shared" si="1"/>
        <v>3.8754712017469169E-2</v>
      </c>
    </row>
    <row r="6" spans="1:8" x14ac:dyDescent="0.35">
      <c r="A6" t="s">
        <v>5</v>
      </c>
      <c r="B6" t="s">
        <v>14</v>
      </c>
      <c r="C6" s="2">
        <v>1.6909433333332998E-2</v>
      </c>
      <c r="D6" s="1">
        <v>0.73313904761904769</v>
      </c>
      <c r="E6">
        <f t="shared" si="0"/>
        <v>43.356807597675989</v>
      </c>
      <c r="G6">
        <f t="shared" si="1"/>
        <v>2.3064428757748348E-2</v>
      </c>
    </row>
    <row r="7" spans="1:8" x14ac:dyDescent="0.35">
      <c r="A7" t="s">
        <v>6</v>
      </c>
      <c r="B7" t="s">
        <v>14</v>
      </c>
      <c r="C7" s="2">
        <v>5.6884916666668575E-3</v>
      </c>
      <c r="D7" s="1">
        <v>0.14389739130434784</v>
      </c>
      <c r="E7">
        <f t="shared" si="0"/>
        <v>25.296229604686012</v>
      </c>
      <c r="G7">
        <f t="shared" si="1"/>
        <v>3.9531582991907795E-2</v>
      </c>
    </row>
    <row r="8" spans="1:8" x14ac:dyDescent="0.35">
      <c r="A8" t="s">
        <v>65</v>
      </c>
      <c r="B8" t="s">
        <v>14</v>
      </c>
      <c r="C8" s="2">
        <v>8.6760178571427139E-3</v>
      </c>
      <c r="D8" s="1">
        <v>0.41464716636197441</v>
      </c>
      <c r="E8">
        <f t="shared" si="0"/>
        <v>47.792336667519351</v>
      </c>
      <c r="G8">
        <f t="shared" si="1"/>
        <v>2.0923856620712594E-2</v>
      </c>
    </row>
    <row r="9" spans="1:8" x14ac:dyDescent="0.35">
      <c r="A9" t="s">
        <v>66</v>
      </c>
      <c r="B9" t="s">
        <v>14</v>
      </c>
      <c r="C9" s="2">
        <v>1.915069880952381E-2</v>
      </c>
      <c r="D9" s="1">
        <v>1.2386039426523296</v>
      </c>
      <c r="E9">
        <f t="shared" si="0"/>
        <v>64.676696917000285</v>
      </c>
      <c r="G9">
        <f t="shared" si="1"/>
        <v>1.5461519336451299E-2</v>
      </c>
      <c r="H9" s="1"/>
    </row>
    <row r="10" spans="1:8" x14ac:dyDescent="0.35">
      <c r="A10" t="s">
        <v>8</v>
      </c>
      <c r="B10" t="s">
        <v>14</v>
      </c>
      <c r="C10" s="2">
        <v>1.0960390476189857E-2</v>
      </c>
      <c r="D10" s="1">
        <v>0.62899085923217546</v>
      </c>
      <c r="E10">
        <f t="shared" si="0"/>
        <v>57.387632365706601</v>
      </c>
      <c r="G10">
        <f t="shared" si="1"/>
        <v>1.7425357324857588E-2</v>
      </c>
    </row>
    <row r="11" spans="1:8" x14ac:dyDescent="0.35">
      <c r="A11" t="s">
        <v>15</v>
      </c>
      <c r="B11" t="s">
        <v>39</v>
      </c>
      <c r="C11" s="2">
        <v>5.1313327619045244E-3</v>
      </c>
      <c r="D11" s="1">
        <v>0.10605519480519481</v>
      </c>
      <c r="E11">
        <f t="shared" si="0"/>
        <v>20.668157713831796</v>
      </c>
      <c r="G11">
        <f t="shared" si="1"/>
        <v>4.8383606020713101E-2</v>
      </c>
    </row>
    <row r="12" spans="1:8" x14ac:dyDescent="0.35">
      <c r="A12" t="s">
        <v>16</v>
      </c>
      <c r="B12" t="s">
        <v>39</v>
      </c>
      <c r="C12" s="2">
        <v>0.16395715085714191</v>
      </c>
      <c r="D12" s="1">
        <v>1.4756637168141593</v>
      </c>
      <c r="E12">
        <f t="shared" si="0"/>
        <v>9.0003010487778301</v>
      </c>
      <c r="G12">
        <f t="shared" si="1"/>
        <v>0.11110739458385029</v>
      </c>
    </row>
    <row r="13" spans="1:8" x14ac:dyDescent="0.35">
      <c r="A13" t="s">
        <v>17</v>
      </c>
      <c r="B13" t="s">
        <v>39</v>
      </c>
      <c r="C13" s="2">
        <v>5.0996323047619044E-2</v>
      </c>
      <c r="D13" s="1">
        <v>0.50008788449466413</v>
      </c>
      <c r="E13">
        <f t="shared" si="0"/>
        <v>9.8063518035936639</v>
      </c>
      <c r="G13">
        <f t="shared" si="1"/>
        <v>0.1019747221013973</v>
      </c>
    </row>
    <row r="14" spans="1:8" x14ac:dyDescent="0.35">
      <c r="A14" t="s">
        <v>18</v>
      </c>
      <c r="B14" t="s">
        <v>39</v>
      </c>
      <c r="C14" s="2">
        <v>2.1111424000000142E-2</v>
      </c>
      <c r="D14" s="1">
        <v>6.4285714285714279E-2</v>
      </c>
      <c r="E14">
        <f t="shared" si="0"/>
        <v>3.0450676508469465</v>
      </c>
      <c r="G14">
        <f t="shared" si="1"/>
        <v>0.32839992888889113</v>
      </c>
    </row>
    <row r="15" spans="1:8" x14ac:dyDescent="0.35">
      <c r="A15" t="s">
        <v>19</v>
      </c>
      <c r="B15" t="s">
        <v>39</v>
      </c>
      <c r="C15" s="2">
        <v>7.2729782857140941E-3</v>
      </c>
      <c r="D15" s="1">
        <v>0.12913714285714287</v>
      </c>
      <c r="E15">
        <f t="shared" si="0"/>
        <v>17.755744316025218</v>
      </c>
      <c r="G15">
        <f t="shared" si="1"/>
        <v>5.6319801761138384E-2</v>
      </c>
    </row>
    <row r="16" spans="1:8" x14ac:dyDescent="0.35">
      <c r="A16" t="s">
        <v>20</v>
      </c>
      <c r="B16" t="s">
        <v>39</v>
      </c>
      <c r="C16" s="2">
        <v>0.20819524609523715</v>
      </c>
      <c r="D16" s="1">
        <v>0.38046303211351756</v>
      </c>
      <c r="E16">
        <f t="shared" si="0"/>
        <v>1.8274338115265032</v>
      </c>
      <c r="G16">
        <f t="shared" si="1"/>
        <v>0.54721544150738566</v>
      </c>
    </row>
    <row r="17" spans="1:8" x14ac:dyDescent="0.35">
      <c r="A17" t="s">
        <v>21</v>
      </c>
      <c r="B17" t="s">
        <v>39</v>
      </c>
      <c r="C17" s="2">
        <v>2.3288552000000004E-2</v>
      </c>
      <c r="D17" s="1">
        <v>0.58281938325991178</v>
      </c>
      <c r="E17">
        <f t="shared" si="0"/>
        <v>25.026003474149515</v>
      </c>
      <c r="G17">
        <f t="shared" si="1"/>
        <v>3.9958437671957683E-2</v>
      </c>
    </row>
    <row r="18" spans="1:8" x14ac:dyDescent="0.35">
      <c r="A18" t="s">
        <v>22</v>
      </c>
      <c r="B18" t="s">
        <v>62</v>
      </c>
      <c r="C18" s="2">
        <v>0.10406134590476189</v>
      </c>
      <c r="D18" s="1">
        <v>1.1840277777777777</v>
      </c>
      <c r="E18">
        <f t="shared" si="0"/>
        <v>11.378170899897961</v>
      </c>
      <c r="G18">
        <f t="shared" si="1"/>
        <v>8.7887588330121488E-2</v>
      </c>
    </row>
    <row r="19" spans="1:8" x14ac:dyDescent="0.35">
      <c r="A19" t="s">
        <v>23</v>
      </c>
      <c r="B19" t="s">
        <v>62</v>
      </c>
      <c r="C19" s="2">
        <v>4.1192186666664755E-3</v>
      </c>
      <c r="D19" s="1">
        <v>7.8816229116945108E-2</v>
      </c>
      <c r="E19">
        <f t="shared" si="0"/>
        <v>19.133781305358095</v>
      </c>
      <c r="G19">
        <f t="shared" si="1"/>
        <v>5.2263584706069927E-2</v>
      </c>
    </row>
    <row r="20" spans="1:8" x14ac:dyDescent="0.35">
      <c r="A20" t="s">
        <v>24</v>
      </c>
      <c r="B20" t="s">
        <v>62</v>
      </c>
      <c r="C20" s="2">
        <v>4.2383470476191915E-3</v>
      </c>
      <c r="D20" s="1">
        <v>0.65890214797136049</v>
      </c>
      <c r="E20">
        <f t="shared" si="0"/>
        <v>155.46205644992801</v>
      </c>
      <c r="G20">
        <f t="shared" si="1"/>
        <v>6.4324377461331536E-3</v>
      </c>
    </row>
    <row r="21" spans="1:8" x14ac:dyDescent="0.35">
      <c r="A21" t="s">
        <v>25</v>
      </c>
      <c r="B21" t="s">
        <v>62</v>
      </c>
      <c r="C21" s="2">
        <v>2.8311676190476E-2</v>
      </c>
      <c r="D21" s="1">
        <v>0.33612476722532586</v>
      </c>
      <c r="E21">
        <f t="shared" si="0"/>
        <v>11.872301906956595</v>
      </c>
      <c r="G21">
        <f t="shared" si="1"/>
        <v>8.422966395539927E-2</v>
      </c>
    </row>
    <row r="22" spans="1:8" x14ac:dyDescent="0.35">
      <c r="A22" t="s">
        <v>26</v>
      </c>
      <c r="B22" t="s">
        <v>62</v>
      </c>
      <c r="C22" s="2">
        <v>1.2781320761905144E-2</v>
      </c>
      <c r="D22" s="1">
        <v>0.59601146131805161</v>
      </c>
      <c r="E22">
        <f t="shared" si="0"/>
        <v>46.631445405428664</v>
      </c>
      <c r="G22">
        <f t="shared" si="1"/>
        <v>2.1444756672363056E-2</v>
      </c>
    </row>
    <row r="23" spans="1:8" x14ac:dyDescent="0.35">
      <c r="A23" t="s">
        <v>27</v>
      </c>
      <c r="B23" t="s">
        <v>62</v>
      </c>
      <c r="C23" s="2">
        <v>9.4392906666671481E-3</v>
      </c>
      <c r="D23" s="1">
        <v>1.0260633147113594</v>
      </c>
      <c r="E23">
        <f t="shared" si="0"/>
        <v>108.70131569681229</v>
      </c>
      <c r="G23">
        <f t="shared" si="1"/>
        <v>9.1995206643973072E-3</v>
      </c>
    </row>
    <row r="24" spans="1:8" x14ac:dyDescent="0.35">
      <c r="A24" t="s">
        <v>67</v>
      </c>
      <c r="B24" t="s">
        <v>62</v>
      </c>
      <c r="C24" s="2">
        <v>1.1545267047619047E-2</v>
      </c>
      <c r="D24" s="1">
        <v>1.0002434367541766</v>
      </c>
      <c r="E24">
        <f t="shared" si="0"/>
        <v>86.636665278388207</v>
      </c>
      <c r="G24">
        <f t="shared" si="1"/>
        <v>1.154245718930566E-2</v>
      </c>
    </row>
    <row r="25" spans="1:8" x14ac:dyDescent="0.35">
      <c r="A25" t="s">
        <v>68</v>
      </c>
      <c r="B25" t="s">
        <v>62</v>
      </c>
      <c r="C25" s="2">
        <v>9.2792998095239526E-3</v>
      </c>
      <c r="D25" s="1">
        <v>0.50263007159904538</v>
      </c>
      <c r="E25">
        <f t="shared" si="0"/>
        <v>54.166810202981395</v>
      </c>
      <c r="G25">
        <f t="shared" si="1"/>
        <v>1.8461489540415266E-2</v>
      </c>
    </row>
    <row r="26" spans="1:8" x14ac:dyDescent="0.35">
      <c r="A26" t="s">
        <v>69</v>
      </c>
      <c r="B26" t="s">
        <v>62</v>
      </c>
      <c r="C26" s="2">
        <v>2.9880882666666473E-2</v>
      </c>
      <c r="D26" s="1">
        <v>0.53972872340425526</v>
      </c>
      <c r="E26">
        <f t="shared" si="0"/>
        <v>18.062676709558783</v>
      </c>
      <c r="G26">
        <f t="shared" si="1"/>
        <v>5.536278017259752E-2</v>
      </c>
    </row>
    <row r="27" spans="1:8" x14ac:dyDescent="0.35">
      <c r="A27" t="s">
        <v>31</v>
      </c>
      <c r="B27" t="s">
        <v>63</v>
      </c>
      <c r="C27" s="2">
        <v>6.4205251330387821E-3</v>
      </c>
      <c r="D27" s="1">
        <v>5.5702582862210193E-2</v>
      </c>
      <c r="E27">
        <f t="shared" si="0"/>
        <v>8.6757051343939864</v>
      </c>
      <c r="G27">
        <f t="shared" si="1"/>
        <v>0.115264406121365</v>
      </c>
    </row>
    <row r="28" spans="1:8" x14ac:dyDescent="0.35">
      <c r="A28" t="s">
        <v>32</v>
      </c>
      <c r="B28" t="s">
        <v>63</v>
      </c>
      <c r="C28" s="2">
        <v>0.10298647822222123</v>
      </c>
      <c r="D28" s="1">
        <v>22.690977961432509</v>
      </c>
      <c r="E28">
        <f t="shared" si="0"/>
        <v>220.32968165462049</v>
      </c>
      <c r="G28">
        <f t="shared" si="1"/>
        <v>4.5386531332966655E-3</v>
      </c>
    </row>
    <row r="29" spans="1:8" x14ac:dyDescent="0.35">
      <c r="A29" t="s">
        <v>70</v>
      </c>
      <c r="B29" t="s">
        <v>63</v>
      </c>
      <c r="C29" s="2">
        <v>2.3964876314028785E-2</v>
      </c>
      <c r="D29" s="1">
        <v>0.22819893664155977</v>
      </c>
      <c r="E29">
        <f t="shared" si="0"/>
        <v>9.5222246779539823</v>
      </c>
      <c r="G29">
        <f t="shared" si="1"/>
        <v>0.10501747583369012</v>
      </c>
      <c r="H29" s="2"/>
    </row>
    <row r="30" spans="1:8" x14ac:dyDescent="0.35">
      <c r="A30" t="s">
        <v>34</v>
      </c>
      <c r="B30" t="s">
        <v>63</v>
      </c>
      <c r="C30" s="2">
        <v>6.6025071806561614E-2</v>
      </c>
      <c r="D30" s="1">
        <v>0.1934793037200904</v>
      </c>
      <c r="E30">
        <f t="shared" si="0"/>
        <v>2.9303914168687402</v>
      </c>
      <c r="G30">
        <f t="shared" si="1"/>
        <v>0.34125134077431424</v>
      </c>
    </row>
    <row r="31" spans="1:8" x14ac:dyDescent="0.35">
      <c r="A31" t="s">
        <v>61</v>
      </c>
      <c r="B31" t="s">
        <v>64</v>
      </c>
      <c r="C31" s="2">
        <v>5.4988876190476196E-3</v>
      </c>
      <c r="D31" s="1">
        <v>1.7778884462151395E-2</v>
      </c>
      <c r="E31">
        <f t="shared" si="0"/>
        <v>3.233178361486611</v>
      </c>
      <c r="G31">
        <f t="shared" si="1"/>
        <v>0.30929317476323864</v>
      </c>
    </row>
    <row r="32" spans="1:8" x14ac:dyDescent="0.35">
      <c r="A32" t="s">
        <v>71</v>
      </c>
      <c r="B32" t="s">
        <v>64</v>
      </c>
      <c r="C32" s="2">
        <v>5.9253386666666671E-2</v>
      </c>
      <c r="D32" s="1">
        <v>0.10455335968379446</v>
      </c>
      <c r="E32">
        <f t="shared" si="0"/>
        <v>1.7645128078832926</v>
      </c>
      <c r="G32">
        <f t="shared" si="1"/>
        <v>0.56672867180805486</v>
      </c>
    </row>
    <row r="33" spans="1:8" x14ac:dyDescent="0.35">
      <c r="A33" t="s">
        <v>72</v>
      </c>
      <c r="B33" t="s">
        <v>64</v>
      </c>
      <c r="C33" s="2">
        <v>2.5876899047619049E-2</v>
      </c>
      <c r="D33" s="1">
        <v>0.69305384615384624</v>
      </c>
      <c r="E33">
        <f t="shared" si="0"/>
        <v>26.782724038088119</v>
      </c>
      <c r="G33">
        <f t="shared" si="1"/>
        <v>3.7337501539346216E-2</v>
      </c>
      <c r="H33" s="2"/>
    </row>
    <row r="34" spans="1:8" x14ac:dyDescent="0.35">
      <c r="A34" t="s">
        <v>42</v>
      </c>
      <c r="B34" t="s">
        <v>42</v>
      </c>
      <c r="C34" s="2">
        <v>3.5254479858547627E-2</v>
      </c>
      <c r="D34" s="1">
        <v>8.1419411155408294</v>
      </c>
      <c r="E34">
        <f t="shared" si="0"/>
        <v>230.94770219866894</v>
      </c>
      <c r="G34">
        <f t="shared" si="1"/>
        <v>4.3299846263019611E-3</v>
      </c>
    </row>
    <row r="35" spans="1:8" x14ac:dyDescent="0.35">
      <c r="A35" t="s">
        <v>43</v>
      </c>
      <c r="B35" t="s">
        <v>42</v>
      </c>
      <c r="C35" s="2">
        <v>2.3592293370220962E-2</v>
      </c>
      <c r="D35" s="1">
        <v>1.1294659180784583</v>
      </c>
      <c r="E35">
        <f t="shared" si="0"/>
        <v>47.874358815159134</v>
      </c>
      <c r="G35">
        <f t="shared" si="1"/>
        <v>2.0888008210427581E-2</v>
      </c>
    </row>
    <row r="36" spans="1:8" x14ac:dyDescent="0.35">
      <c r="A36" t="s">
        <v>44</v>
      </c>
      <c r="B36" t="s">
        <v>42</v>
      </c>
      <c r="C36" s="2">
        <v>0.25871224628932898</v>
      </c>
      <c r="D36" s="1">
        <v>0.34494873998374204</v>
      </c>
      <c r="E36">
        <f t="shared" si="0"/>
        <v>1.3333297705512213</v>
      </c>
      <c r="G36">
        <f t="shared" si="1"/>
        <v>0.75000200407029316</v>
      </c>
    </row>
    <row r="37" spans="1:8" x14ac:dyDescent="0.35">
      <c r="A37" t="s">
        <v>45</v>
      </c>
      <c r="B37" t="s">
        <v>42</v>
      </c>
      <c r="C37" s="2">
        <v>0.18614551374420713</v>
      </c>
      <c r="D37" s="1">
        <v>1.7467245065828554</v>
      </c>
      <c r="E37">
        <f t="shared" si="0"/>
        <v>9.3836508409390209</v>
      </c>
      <c r="G37">
        <f t="shared" si="1"/>
        <v>0.10656833006159999</v>
      </c>
    </row>
    <row r="38" spans="1:8" x14ac:dyDescent="0.35">
      <c r="A38" t="s">
        <v>46</v>
      </c>
      <c r="B38" t="s">
        <v>42</v>
      </c>
      <c r="C38" s="2">
        <v>0.24385290050028041</v>
      </c>
      <c r="D38" s="1">
        <v>0.36294411495818191</v>
      </c>
      <c r="E38">
        <f t="shared" si="0"/>
        <v>1.4883731717505839</v>
      </c>
      <c r="G38">
        <f t="shared" si="1"/>
        <v>0.67187451304556056</v>
      </c>
    </row>
    <row r="39" spans="1:8" x14ac:dyDescent="0.35">
      <c r="A39" t="s">
        <v>47</v>
      </c>
      <c r="B39" t="s">
        <v>42</v>
      </c>
      <c r="C39" s="2">
        <v>1.240108264528981E-2</v>
      </c>
      <c r="D39" s="1">
        <v>0.19037750958306088</v>
      </c>
      <c r="E39">
        <f t="shared" si="0"/>
        <v>15.351684609195813</v>
      </c>
      <c r="G39">
        <f t="shared" si="1"/>
        <v>6.5139430978212648E-2</v>
      </c>
    </row>
    <row r="40" spans="1:8" x14ac:dyDescent="0.35">
      <c r="A40" t="s">
        <v>48</v>
      </c>
      <c r="B40" t="s">
        <v>42</v>
      </c>
      <c r="C40" s="2">
        <v>3.9442070728149529E-2</v>
      </c>
      <c r="D40" s="1">
        <v>2.123158152670078</v>
      </c>
      <c r="E40">
        <f t="shared" si="0"/>
        <v>53.829784123245716</v>
      </c>
      <c r="G40">
        <f t="shared" si="1"/>
        <v>1.8577076172374293E-2</v>
      </c>
    </row>
    <row r="41" spans="1:8" x14ac:dyDescent="0.35">
      <c r="A41" t="s">
        <v>49</v>
      </c>
      <c r="B41" t="s">
        <v>49</v>
      </c>
      <c r="C41" s="2">
        <v>2.9380117714285711E-2</v>
      </c>
      <c r="D41" s="1">
        <v>0.71749582637729559</v>
      </c>
      <c r="E41">
        <f t="shared" si="0"/>
        <v>24.421135182464646</v>
      </c>
      <c r="G41">
        <f t="shared" si="1"/>
        <v>4.0948137444406764E-2</v>
      </c>
    </row>
    <row r="42" spans="1:8" x14ac:dyDescent="0.35">
      <c r="A42" t="s">
        <v>50</v>
      </c>
      <c r="B42" t="s">
        <v>49</v>
      </c>
      <c r="C42" s="2">
        <v>8.8112289523808573E-3</v>
      </c>
      <c r="D42" s="1">
        <v>7.1906354515050161E-2</v>
      </c>
      <c r="E42">
        <f t="shared" si="0"/>
        <v>8.1607633740603855</v>
      </c>
      <c r="G42">
        <f t="shared" si="1"/>
        <v>0.12253755612845937</v>
      </c>
    </row>
    <row r="43" spans="1:8" x14ac:dyDescent="0.35">
      <c r="A43" t="s">
        <v>73</v>
      </c>
      <c r="B43" t="s">
        <v>53</v>
      </c>
      <c r="C43" s="2">
        <v>7.5550190476190524E-3</v>
      </c>
      <c r="D43" s="1">
        <v>4.7935483870967737</v>
      </c>
      <c r="E43">
        <f t="shared" si="0"/>
        <v>634.48528149077924</v>
      </c>
      <c r="G43">
        <f t="shared" si="1"/>
        <v>1.5760806896109735E-3</v>
      </c>
    </row>
    <row r="44" spans="1:8" x14ac:dyDescent="0.35">
      <c r="A44" t="s">
        <v>51</v>
      </c>
      <c r="B44" t="s">
        <v>53</v>
      </c>
      <c r="C44" s="2">
        <v>5.0149444761905235E-2</v>
      </c>
      <c r="D44" s="1">
        <v>4.8051679586563303</v>
      </c>
      <c r="E44">
        <f t="shared" si="0"/>
        <v>95.816972280946473</v>
      </c>
      <c r="G44">
        <f t="shared" si="1"/>
        <v>1.0436564380972966E-2</v>
      </c>
    </row>
  </sheetData>
  <conditionalFormatting sqref="C2:D4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B9D2-9A9C-42B1-8FDE-A15E79580992}">
  <dimension ref="A1:S44"/>
  <sheetViews>
    <sheetView zoomScale="54" workbookViewId="0">
      <selection activeCell="K36" sqref="K36"/>
    </sheetView>
  </sheetViews>
  <sheetFormatPr baseColWidth="10" defaultRowHeight="14.5" x14ac:dyDescent="0.35"/>
  <cols>
    <col min="15" max="15" width="11.453125" bestFit="1" customWidth="1"/>
  </cols>
  <sheetData>
    <row r="1" spans="1:19" x14ac:dyDescent="0.35">
      <c r="A1" t="s">
        <v>0</v>
      </c>
      <c r="B1" t="s">
        <v>13</v>
      </c>
      <c r="C1" t="s">
        <v>54</v>
      </c>
      <c r="D1" t="s">
        <v>55</v>
      </c>
      <c r="G1" t="s">
        <v>0</v>
      </c>
      <c r="H1" t="s">
        <v>13</v>
      </c>
      <c r="I1" t="s">
        <v>54</v>
      </c>
      <c r="M1" t="s">
        <v>0</v>
      </c>
      <c r="N1" t="s">
        <v>13</v>
      </c>
      <c r="O1" t="s">
        <v>9</v>
      </c>
      <c r="Q1" t="s">
        <v>0</v>
      </c>
      <c r="R1" t="s">
        <v>13</v>
      </c>
      <c r="S1" t="s">
        <v>10</v>
      </c>
    </row>
    <row r="2" spans="1:19" x14ac:dyDescent="0.35">
      <c r="A2" t="s">
        <v>1</v>
      </c>
      <c r="B2" t="s">
        <v>14</v>
      </c>
      <c r="C2">
        <v>8.0786593465305678</v>
      </c>
      <c r="G2" t="s">
        <v>44</v>
      </c>
      <c r="H2" t="s">
        <v>42</v>
      </c>
      <c r="I2">
        <v>1.3333297705512213</v>
      </c>
      <c r="M2" t="s">
        <v>1</v>
      </c>
      <c r="N2" t="s">
        <v>14</v>
      </c>
      <c r="O2" s="1">
        <v>1.576952380952381E-2</v>
      </c>
      <c r="Q2" t="s">
        <v>1</v>
      </c>
      <c r="R2" t="s">
        <v>14</v>
      </c>
      <c r="S2" s="2">
        <v>1.9519976190475381E-3</v>
      </c>
    </row>
    <row r="3" spans="1:19" x14ac:dyDescent="0.35">
      <c r="A3" t="s">
        <v>2</v>
      </c>
      <c r="B3" t="s">
        <v>14</v>
      </c>
      <c r="C3">
        <v>9.6865438936325141</v>
      </c>
      <c r="G3" t="s">
        <v>46</v>
      </c>
      <c r="H3" t="s">
        <v>42</v>
      </c>
      <c r="I3">
        <v>1.4883731717505839</v>
      </c>
      <c r="M3" t="s">
        <v>35</v>
      </c>
      <c r="N3" t="s">
        <v>41</v>
      </c>
      <c r="O3" s="1">
        <v>1.7778884462151395E-2</v>
      </c>
      <c r="Q3" t="s">
        <v>23</v>
      </c>
      <c r="R3" t="s">
        <v>40</v>
      </c>
      <c r="S3" s="2">
        <v>4.1192186666664755E-3</v>
      </c>
    </row>
    <row r="4" spans="1:19" x14ac:dyDescent="0.35">
      <c r="A4" t="s">
        <v>3</v>
      </c>
      <c r="B4" t="s">
        <v>14</v>
      </c>
      <c r="C4">
        <v>18.594699186040511</v>
      </c>
      <c r="G4" t="s">
        <v>36</v>
      </c>
      <c r="H4" t="s">
        <v>41</v>
      </c>
      <c r="I4">
        <v>1.7645128078832926</v>
      </c>
      <c r="M4" t="s">
        <v>31</v>
      </c>
      <c r="N4" t="s">
        <v>38</v>
      </c>
      <c r="O4" s="1">
        <v>5.5702582862210193E-2</v>
      </c>
      <c r="Q4" t="s">
        <v>24</v>
      </c>
      <c r="R4" t="s">
        <v>40</v>
      </c>
      <c r="S4" s="2">
        <v>4.2383470476191915E-3</v>
      </c>
    </row>
    <row r="5" spans="1:19" x14ac:dyDescent="0.35">
      <c r="A5" t="s">
        <v>4</v>
      </c>
      <c r="B5" t="s">
        <v>14</v>
      </c>
      <c r="C5">
        <v>25.80331391829818</v>
      </c>
      <c r="D5">
        <f>AVERAGE(C2:C10)</f>
        <v>33.40810216634334</v>
      </c>
      <c r="G5" t="s">
        <v>20</v>
      </c>
      <c r="H5" t="s">
        <v>39</v>
      </c>
      <c r="I5">
        <v>1.8274338115265032</v>
      </c>
      <c r="M5" t="s">
        <v>18</v>
      </c>
      <c r="N5" t="s">
        <v>39</v>
      </c>
      <c r="O5" s="1">
        <v>6.4285714285714279E-2</v>
      </c>
      <c r="Q5" t="s">
        <v>4</v>
      </c>
      <c r="R5" t="s">
        <v>14</v>
      </c>
      <c r="S5" s="2">
        <v>4.7375880952381429E-3</v>
      </c>
    </row>
    <row r="6" spans="1:19" x14ac:dyDescent="0.35">
      <c r="A6" t="s">
        <v>5</v>
      </c>
      <c r="B6" t="s">
        <v>14</v>
      </c>
      <c r="C6">
        <v>43.356807597675989</v>
      </c>
      <c r="G6" t="s">
        <v>34</v>
      </c>
      <c r="H6" t="s">
        <v>38</v>
      </c>
      <c r="I6">
        <v>2.9303914168687402</v>
      </c>
      <c r="M6" t="s">
        <v>50</v>
      </c>
      <c r="N6" t="s">
        <v>49</v>
      </c>
      <c r="O6" s="1">
        <v>7.1906354515050161E-2</v>
      </c>
      <c r="Q6" t="s">
        <v>15</v>
      </c>
      <c r="R6" t="s">
        <v>39</v>
      </c>
      <c r="S6" s="2">
        <v>5.1313327619045244E-3</v>
      </c>
    </row>
    <row r="7" spans="1:19" x14ac:dyDescent="0.35">
      <c r="A7" t="s">
        <v>6</v>
      </c>
      <c r="B7" t="s">
        <v>14</v>
      </c>
      <c r="C7">
        <v>25.296229604686012</v>
      </c>
      <c r="G7" t="s">
        <v>18</v>
      </c>
      <c r="H7" t="s">
        <v>39</v>
      </c>
      <c r="I7">
        <v>3.0450676508469465</v>
      </c>
      <c r="M7" t="s">
        <v>23</v>
      </c>
      <c r="N7" t="s">
        <v>40</v>
      </c>
      <c r="O7" s="1">
        <v>7.8816229116945108E-2</v>
      </c>
      <c r="Q7" t="s">
        <v>35</v>
      </c>
      <c r="R7" t="s">
        <v>41</v>
      </c>
      <c r="S7" s="2">
        <v>5.4988876190476196E-3</v>
      </c>
    </row>
    <row r="8" spans="1:19" x14ac:dyDescent="0.35">
      <c r="A8" t="s">
        <v>11</v>
      </c>
      <c r="B8" t="s">
        <v>14</v>
      </c>
      <c r="C8">
        <v>47.792336667519351</v>
      </c>
      <c r="G8" t="s">
        <v>35</v>
      </c>
      <c r="H8" t="s">
        <v>41</v>
      </c>
      <c r="I8">
        <v>3.233178361486611</v>
      </c>
      <c r="M8" t="s">
        <v>36</v>
      </c>
      <c r="N8" t="s">
        <v>41</v>
      </c>
      <c r="O8" s="1">
        <v>0.10455335968379446</v>
      </c>
      <c r="Q8" t="s">
        <v>6</v>
      </c>
      <c r="R8" t="s">
        <v>14</v>
      </c>
      <c r="S8" s="2">
        <v>5.6884916666668575E-3</v>
      </c>
    </row>
    <row r="9" spans="1:19" x14ac:dyDescent="0.35">
      <c r="A9" t="s">
        <v>7</v>
      </c>
      <c r="B9" t="s">
        <v>14</v>
      </c>
      <c r="C9">
        <v>64.676696917000285</v>
      </c>
      <c r="G9" t="s">
        <v>1</v>
      </c>
      <c r="H9" t="s">
        <v>14</v>
      </c>
      <c r="I9">
        <v>8.0786593465305678</v>
      </c>
      <c r="M9" t="s">
        <v>15</v>
      </c>
      <c r="N9" t="s">
        <v>39</v>
      </c>
      <c r="O9" s="1">
        <v>0.10605519480519481</v>
      </c>
      <c r="Q9" t="s">
        <v>31</v>
      </c>
      <c r="R9" t="s">
        <v>38</v>
      </c>
      <c r="S9" s="2">
        <v>6.4205251330387821E-3</v>
      </c>
    </row>
    <row r="10" spans="1:19" x14ac:dyDescent="0.35">
      <c r="A10" t="s">
        <v>8</v>
      </c>
      <c r="B10" t="s">
        <v>14</v>
      </c>
      <c r="C10">
        <v>57.387632365706601</v>
      </c>
      <c r="G10" t="s">
        <v>50</v>
      </c>
      <c r="H10" t="s">
        <v>49</v>
      </c>
      <c r="I10">
        <v>8.1607633740603855</v>
      </c>
      <c r="M10" t="s">
        <v>4</v>
      </c>
      <c r="N10" t="s">
        <v>14</v>
      </c>
      <c r="O10" s="1">
        <v>0.12224547283702214</v>
      </c>
      <c r="Q10" t="s">
        <v>19</v>
      </c>
      <c r="R10" t="s">
        <v>39</v>
      </c>
      <c r="S10" s="2">
        <v>7.2729782857140941E-3</v>
      </c>
    </row>
    <row r="11" spans="1:19" x14ac:dyDescent="0.35">
      <c r="A11" t="s">
        <v>15</v>
      </c>
      <c r="B11" t="s">
        <v>39</v>
      </c>
      <c r="C11">
        <v>20.668157713831796</v>
      </c>
      <c r="G11" t="s">
        <v>31</v>
      </c>
      <c r="H11" t="s">
        <v>38</v>
      </c>
      <c r="I11">
        <v>8.6757051343939864</v>
      </c>
      <c r="M11" t="s">
        <v>19</v>
      </c>
      <c r="N11" t="s">
        <v>39</v>
      </c>
      <c r="O11" s="1">
        <v>0.12913714285714287</v>
      </c>
      <c r="Q11" t="s">
        <v>52</v>
      </c>
      <c r="R11" t="s">
        <v>53</v>
      </c>
      <c r="S11" s="2">
        <v>7.5550190476190524E-3</v>
      </c>
    </row>
    <row r="12" spans="1:19" x14ac:dyDescent="0.35">
      <c r="A12" t="s">
        <v>16</v>
      </c>
      <c r="B12" t="s">
        <v>39</v>
      </c>
      <c r="C12">
        <v>9.0003010487778301</v>
      </c>
      <c r="G12" t="s">
        <v>16</v>
      </c>
      <c r="H12" t="s">
        <v>39</v>
      </c>
      <c r="I12">
        <v>9.0003010487778301</v>
      </c>
      <c r="M12" t="s">
        <v>6</v>
      </c>
      <c r="N12" t="s">
        <v>14</v>
      </c>
      <c r="O12" s="1">
        <v>0.14389739130434784</v>
      </c>
      <c r="Q12" t="s">
        <v>11</v>
      </c>
      <c r="R12" t="s">
        <v>14</v>
      </c>
      <c r="S12" s="2">
        <v>8.6760178571427139E-3</v>
      </c>
    </row>
    <row r="13" spans="1:19" x14ac:dyDescent="0.35">
      <c r="A13" t="s">
        <v>17</v>
      </c>
      <c r="B13" t="s">
        <v>39</v>
      </c>
      <c r="C13">
        <v>9.8063518035936639</v>
      </c>
      <c r="G13" t="s">
        <v>33</v>
      </c>
      <c r="H13" t="s">
        <v>38</v>
      </c>
      <c r="I13">
        <v>9.5222246779539823</v>
      </c>
      <c r="M13" t="s">
        <v>3</v>
      </c>
      <c r="N13" t="s">
        <v>14</v>
      </c>
      <c r="O13" s="1">
        <v>0.18207400379506641</v>
      </c>
      <c r="Q13" t="s">
        <v>50</v>
      </c>
      <c r="R13" t="s">
        <v>49</v>
      </c>
      <c r="S13" s="2">
        <v>8.8112289523808573E-3</v>
      </c>
    </row>
    <row r="14" spans="1:19" x14ac:dyDescent="0.35">
      <c r="A14" t="s">
        <v>18</v>
      </c>
      <c r="B14" t="s">
        <v>39</v>
      </c>
      <c r="C14">
        <v>3.0450676508469465</v>
      </c>
      <c r="G14" t="s">
        <v>45</v>
      </c>
      <c r="H14" t="s">
        <v>42</v>
      </c>
      <c r="I14">
        <v>9.6194209625706559</v>
      </c>
      <c r="M14" t="s">
        <v>47</v>
      </c>
      <c r="N14" t="s">
        <v>42</v>
      </c>
      <c r="O14" s="1">
        <v>0.19037750958306088</v>
      </c>
      <c r="Q14" t="s">
        <v>29</v>
      </c>
      <c r="R14" t="s">
        <v>40</v>
      </c>
      <c r="S14" s="2">
        <v>9.2792998095239526E-3</v>
      </c>
    </row>
    <row r="15" spans="1:19" x14ac:dyDescent="0.35">
      <c r="A15" t="s">
        <v>19</v>
      </c>
      <c r="B15" t="s">
        <v>39</v>
      </c>
      <c r="C15">
        <v>17.755744316025218</v>
      </c>
      <c r="D15">
        <f>AVERAGE(C11:C17)</f>
        <v>12.447008545535924</v>
      </c>
      <c r="G15" t="s">
        <v>2</v>
      </c>
      <c r="H15" t="s">
        <v>14</v>
      </c>
      <c r="I15">
        <v>9.6865438936325141</v>
      </c>
      <c r="M15" t="s">
        <v>34</v>
      </c>
      <c r="N15" t="s">
        <v>38</v>
      </c>
      <c r="O15" s="1">
        <v>0.1934793037200904</v>
      </c>
      <c r="Q15" t="s">
        <v>27</v>
      </c>
      <c r="R15" t="s">
        <v>40</v>
      </c>
      <c r="S15" s="2">
        <v>9.4392906666671481E-3</v>
      </c>
    </row>
    <row r="16" spans="1:19" x14ac:dyDescent="0.35">
      <c r="A16" t="s">
        <v>20</v>
      </c>
      <c r="B16" t="s">
        <v>39</v>
      </c>
      <c r="C16">
        <v>1.8274338115265032</v>
      </c>
      <c r="G16" t="s">
        <v>17</v>
      </c>
      <c r="H16" t="s">
        <v>39</v>
      </c>
      <c r="I16">
        <v>9.8063518035936639</v>
      </c>
      <c r="M16" t="s">
        <v>33</v>
      </c>
      <c r="N16" t="s">
        <v>38</v>
      </c>
      <c r="O16" s="1">
        <v>0.22819893664155977</v>
      </c>
      <c r="Q16" t="s">
        <v>3</v>
      </c>
      <c r="R16" t="s">
        <v>14</v>
      </c>
      <c r="S16" s="2">
        <v>9.791715476190857E-3</v>
      </c>
    </row>
    <row r="17" spans="1:19" x14ac:dyDescent="0.35">
      <c r="A17" t="s">
        <v>21</v>
      </c>
      <c r="B17" t="s">
        <v>39</v>
      </c>
      <c r="C17">
        <v>25.026003474149515</v>
      </c>
      <c r="G17" t="s">
        <v>22</v>
      </c>
      <c r="H17" t="s">
        <v>40</v>
      </c>
      <c r="I17">
        <v>11.378170899897961</v>
      </c>
      <c r="M17" t="s">
        <v>2</v>
      </c>
      <c r="N17" t="s">
        <v>14</v>
      </c>
      <c r="O17" s="1">
        <v>0.28971903881700556</v>
      </c>
      <c r="Q17" t="s">
        <v>8</v>
      </c>
      <c r="R17" t="s">
        <v>14</v>
      </c>
      <c r="S17" s="2">
        <v>1.0960390476189857E-2</v>
      </c>
    </row>
    <row r="18" spans="1:19" x14ac:dyDescent="0.35">
      <c r="A18" t="s">
        <v>22</v>
      </c>
      <c r="B18" t="s">
        <v>40</v>
      </c>
      <c r="C18">
        <v>11.378170899897961</v>
      </c>
      <c r="G18" t="s">
        <v>25</v>
      </c>
      <c r="H18" t="s">
        <v>40</v>
      </c>
      <c r="I18">
        <v>11.872301906956595</v>
      </c>
      <c r="M18" t="s">
        <v>25</v>
      </c>
      <c r="N18" t="s">
        <v>40</v>
      </c>
      <c r="O18" s="1">
        <v>0.33612476722532586</v>
      </c>
      <c r="Q18" t="s">
        <v>28</v>
      </c>
      <c r="R18" t="s">
        <v>40</v>
      </c>
      <c r="S18" s="2">
        <v>1.1545267047619047E-2</v>
      </c>
    </row>
    <row r="19" spans="1:19" x14ac:dyDescent="0.35">
      <c r="A19" t="s">
        <v>23</v>
      </c>
      <c r="B19" t="s">
        <v>40</v>
      </c>
      <c r="C19">
        <v>19.133781305358095</v>
      </c>
      <c r="G19" t="s">
        <v>47</v>
      </c>
      <c r="H19" t="s">
        <v>42</v>
      </c>
      <c r="I19">
        <v>15.351684609195813</v>
      </c>
      <c r="M19" t="s">
        <v>44</v>
      </c>
      <c r="N19" t="s">
        <v>42</v>
      </c>
      <c r="O19" s="1">
        <v>0.34494873998374204</v>
      </c>
      <c r="Q19" t="s">
        <v>47</v>
      </c>
      <c r="R19" t="s">
        <v>42</v>
      </c>
      <c r="S19" s="2">
        <v>1.240108264528981E-2</v>
      </c>
    </row>
    <row r="20" spans="1:19" x14ac:dyDescent="0.35">
      <c r="A20" t="s">
        <v>24</v>
      </c>
      <c r="B20" t="s">
        <v>40</v>
      </c>
      <c r="C20">
        <v>155.46205644992801</v>
      </c>
      <c r="D20">
        <f>AVERAGE(C18:C26)</f>
        <v>56.893913761701114</v>
      </c>
      <c r="G20" t="s">
        <v>19</v>
      </c>
      <c r="H20" t="s">
        <v>39</v>
      </c>
      <c r="I20">
        <v>17.755744316025218</v>
      </c>
      <c r="M20" t="s">
        <v>46</v>
      </c>
      <c r="N20" t="s">
        <v>42</v>
      </c>
      <c r="O20" s="1">
        <v>0.36294411495818191</v>
      </c>
      <c r="Q20" t="s">
        <v>26</v>
      </c>
      <c r="R20" t="s">
        <v>40</v>
      </c>
      <c r="S20" s="2">
        <v>1.2781320761905144E-2</v>
      </c>
    </row>
    <row r="21" spans="1:19" x14ac:dyDescent="0.35">
      <c r="A21" t="s">
        <v>25</v>
      </c>
      <c r="B21" t="s">
        <v>40</v>
      </c>
      <c r="C21">
        <v>11.872301906956595</v>
      </c>
      <c r="G21" t="s">
        <v>30</v>
      </c>
      <c r="H21" t="s">
        <v>40</v>
      </c>
      <c r="I21">
        <v>18.062676709558783</v>
      </c>
      <c r="M21" t="s">
        <v>20</v>
      </c>
      <c r="N21" t="s">
        <v>39</v>
      </c>
      <c r="O21" s="1">
        <v>0.38046303211351756</v>
      </c>
      <c r="Q21" t="s">
        <v>5</v>
      </c>
      <c r="R21" t="s">
        <v>14</v>
      </c>
      <c r="S21" s="2">
        <v>1.6909433333332998E-2</v>
      </c>
    </row>
    <row r="22" spans="1:19" x14ac:dyDescent="0.35">
      <c r="A22" t="s">
        <v>26</v>
      </c>
      <c r="B22" t="s">
        <v>40</v>
      </c>
      <c r="C22">
        <v>46.631445405428664</v>
      </c>
      <c r="G22" t="s">
        <v>3</v>
      </c>
      <c r="H22" t="s">
        <v>14</v>
      </c>
      <c r="I22">
        <v>18.594699186040511</v>
      </c>
      <c r="M22" t="s">
        <v>11</v>
      </c>
      <c r="N22" t="s">
        <v>14</v>
      </c>
      <c r="O22" s="1">
        <v>0.41464716636197441</v>
      </c>
      <c r="Q22" t="s">
        <v>7</v>
      </c>
      <c r="R22" t="s">
        <v>14</v>
      </c>
      <c r="S22" s="2">
        <v>1.915069880952381E-2</v>
      </c>
    </row>
    <row r="23" spans="1:19" x14ac:dyDescent="0.35">
      <c r="A23" t="s">
        <v>27</v>
      </c>
      <c r="B23" t="s">
        <v>40</v>
      </c>
      <c r="C23">
        <v>108.70131569681229</v>
      </c>
      <c r="G23" t="s">
        <v>23</v>
      </c>
      <c r="H23" t="s">
        <v>40</v>
      </c>
      <c r="I23">
        <v>19.133781305358095</v>
      </c>
      <c r="M23" t="s">
        <v>17</v>
      </c>
      <c r="N23" t="s">
        <v>39</v>
      </c>
      <c r="O23" s="1">
        <v>0.50008788449466413</v>
      </c>
      <c r="Q23" t="s">
        <v>18</v>
      </c>
      <c r="R23" t="s">
        <v>39</v>
      </c>
      <c r="S23" s="2">
        <v>2.1111424000000142E-2</v>
      </c>
    </row>
    <row r="24" spans="1:19" x14ac:dyDescent="0.35">
      <c r="A24" t="s">
        <v>28</v>
      </c>
      <c r="B24" t="s">
        <v>40</v>
      </c>
      <c r="C24">
        <v>86.636665278388207</v>
      </c>
      <c r="G24" t="s">
        <v>15</v>
      </c>
      <c r="H24" t="s">
        <v>39</v>
      </c>
      <c r="I24">
        <v>20.668157713831796</v>
      </c>
      <c r="M24" t="s">
        <v>29</v>
      </c>
      <c r="N24" t="s">
        <v>40</v>
      </c>
      <c r="O24" s="1">
        <v>0.50263007159904538</v>
      </c>
      <c r="Q24" t="s">
        <v>21</v>
      </c>
      <c r="R24" t="s">
        <v>39</v>
      </c>
      <c r="S24" s="2">
        <v>2.3288552000000004E-2</v>
      </c>
    </row>
    <row r="25" spans="1:19" x14ac:dyDescent="0.35">
      <c r="A25" t="s">
        <v>29</v>
      </c>
      <c r="B25" t="s">
        <v>40</v>
      </c>
      <c r="C25">
        <v>54.166810202981395</v>
      </c>
      <c r="G25" t="s">
        <v>49</v>
      </c>
      <c r="H25" t="s">
        <v>49</v>
      </c>
      <c r="I25">
        <v>24.421135182464646</v>
      </c>
      <c r="M25" t="s">
        <v>30</v>
      </c>
      <c r="N25" t="s">
        <v>40</v>
      </c>
      <c r="O25" s="1">
        <v>0.53972872340425526</v>
      </c>
      <c r="Q25" t="s">
        <v>43</v>
      </c>
      <c r="R25" t="s">
        <v>42</v>
      </c>
      <c r="S25" s="2">
        <v>2.3592293370220962E-2</v>
      </c>
    </row>
    <row r="26" spans="1:19" x14ac:dyDescent="0.35">
      <c r="A26" t="s">
        <v>30</v>
      </c>
      <c r="B26" t="s">
        <v>40</v>
      </c>
      <c r="C26">
        <v>18.062676709558783</v>
      </c>
      <c r="G26" t="s">
        <v>21</v>
      </c>
      <c r="H26" t="s">
        <v>39</v>
      </c>
      <c r="I26">
        <v>25.026003474149515</v>
      </c>
      <c r="M26" t="s">
        <v>21</v>
      </c>
      <c r="N26" t="s">
        <v>39</v>
      </c>
      <c r="O26" s="1">
        <v>0.58281938325991178</v>
      </c>
      <c r="Q26" t="s">
        <v>33</v>
      </c>
      <c r="R26" t="s">
        <v>38</v>
      </c>
      <c r="S26" s="2">
        <v>2.3964876314028785E-2</v>
      </c>
    </row>
    <row r="27" spans="1:19" x14ac:dyDescent="0.35">
      <c r="A27" t="s">
        <v>31</v>
      </c>
      <c r="B27" t="s">
        <v>38</v>
      </c>
      <c r="C27">
        <v>8.6757051343939864</v>
      </c>
      <c r="G27" t="s">
        <v>6</v>
      </c>
      <c r="H27" t="s">
        <v>14</v>
      </c>
      <c r="I27">
        <v>25.296229604686012</v>
      </c>
      <c r="M27" t="s">
        <v>26</v>
      </c>
      <c r="N27" t="s">
        <v>40</v>
      </c>
      <c r="O27" s="1">
        <v>0.59601146131805161</v>
      </c>
      <c r="Q27" t="s">
        <v>37</v>
      </c>
      <c r="R27" t="s">
        <v>41</v>
      </c>
      <c r="S27" s="2">
        <v>2.5876899047619049E-2</v>
      </c>
    </row>
    <row r="28" spans="1:19" x14ac:dyDescent="0.35">
      <c r="A28" t="s">
        <v>32</v>
      </c>
      <c r="B28" t="s">
        <v>38</v>
      </c>
      <c r="C28">
        <v>220.32968165462049</v>
      </c>
      <c r="D28">
        <f>AVERAGE(C27:C30)</f>
        <v>60.364500720959292</v>
      </c>
      <c r="G28" t="s">
        <v>4</v>
      </c>
      <c r="H28" t="s">
        <v>14</v>
      </c>
      <c r="I28">
        <v>25.80331391829818</v>
      </c>
      <c r="M28" t="s">
        <v>8</v>
      </c>
      <c r="N28" t="s">
        <v>14</v>
      </c>
      <c r="O28" s="1">
        <v>0.62899085923217546</v>
      </c>
      <c r="Q28" t="s">
        <v>25</v>
      </c>
      <c r="R28" t="s">
        <v>40</v>
      </c>
      <c r="S28" s="2">
        <v>2.8311676190476E-2</v>
      </c>
    </row>
    <row r="29" spans="1:19" x14ac:dyDescent="0.35">
      <c r="A29" t="s">
        <v>33</v>
      </c>
      <c r="B29" t="s">
        <v>38</v>
      </c>
      <c r="C29">
        <v>9.5222246779539823</v>
      </c>
      <c r="G29" t="s">
        <v>37</v>
      </c>
      <c r="H29" t="s">
        <v>41</v>
      </c>
      <c r="I29">
        <v>26.782724038088119</v>
      </c>
      <c r="M29" t="s">
        <v>24</v>
      </c>
      <c r="N29" t="s">
        <v>40</v>
      </c>
      <c r="O29" s="1">
        <v>0.65890214797136049</v>
      </c>
      <c r="Q29" t="s">
        <v>49</v>
      </c>
      <c r="R29" t="s">
        <v>49</v>
      </c>
      <c r="S29" s="2">
        <v>2.9380117714285711E-2</v>
      </c>
    </row>
    <row r="30" spans="1:19" x14ac:dyDescent="0.35">
      <c r="A30" t="s">
        <v>34</v>
      </c>
      <c r="B30" t="s">
        <v>38</v>
      </c>
      <c r="C30">
        <v>2.9303914168687402</v>
      </c>
      <c r="G30" t="s">
        <v>5</v>
      </c>
      <c r="H30" t="s">
        <v>14</v>
      </c>
      <c r="I30">
        <v>43.356807597675989</v>
      </c>
      <c r="M30" t="s">
        <v>37</v>
      </c>
      <c r="N30" t="s">
        <v>41</v>
      </c>
      <c r="O30" s="1">
        <v>0.69305384615384624</v>
      </c>
      <c r="Q30" t="s">
        <v>30</v>
      </c>
      <c r="R30" t="s">
        <v>40</v>
      </c>
      <c r="S30" s="2">
        <v>2.9880882666666473E-2</v>
      </c>
    </row>
    <row r="31" spans="1:19" x14ac:dyDescent="0.35">
      <c r="A31" t="s">
        <v>35</v>
      </c>
      <c r="B31" t="s">
        <v>41</v>
      </c>
      <c r="C31">
        <v>3.233178361486611</v>
      </c>
      <c r="G31" t="s">
        <v>26</v>
      </c>
      <c r="H31" t="s">
        <v>40</v>
      </c>
      <c r="I31">
        <v>46.631445405428664</v>
      </c>
      <c r="M31" t="s">
        <v>49</v>
      </c>
      <c r="N31" t="s">
        <v>49</v>
      </c>
      <c r="O31" s="1">
        <v>0.71749582637729559</v>
      </c>
      <c r="Q31" t="s">
        <v>2</v>
      </c>
      <c r="R31" t="s">
        <v>14</v>
      </c>
      <c r="S31" s="2">
        <v>2.9909433333332999E-2</v>
      </c>
    </row>
    <row r="32" spans="1:19" x14ac:dyDescent="0.35">
      <c r="A32" t="s">
        <v>36</v>
      </c>
      <c r="B32" t="s">
        <v>41</v>
      </c>
      <c r="C32">
        <v>1.7645128078832926</v>
      </c>
      <c r="D32">
        <f>AVERAGE(C31:C33)</f>
        <v>10.593471735819341</v>
      </c>
      <c r="G32" t="s">
        <v>11</v>
      </c>
      <c r="H32" t="s">
        <v>14</v>
      </c>
      <c r="I32">
        <v>47.792336667519351</v>
      </c>
      <c r="M32" t="s">
        <v>5</v>
      </c>
      <c r="N32" t="s">
        <v>14</v>
      </c>
      <c r="O32" s="1">
        <v>0.73313904761904769</v>
      </c>
      <c r="Q32" t="s">
        <v>42</v>
      </c>
      <c r="R32" t="s">
        <v>42</v>
      </c>
      <c r="S32" s="2">
        <v>3.5254479858547627E-2</v>
      </c>
    </row>
    <row r="33" spans="1:19" x14ac:dyDescent="0.35">
      <c r="A33" t="s">
        <v>37</v>
      </c>
      <c r="B33" t="s">
        <v>41</v>
      </c>
      <c r="C33">
        <v>26.782724038088119</v>
      </c>
      <c r="G33" t="s">
        <v>43</v>
      </c>
      <c r="H33" t="s">
        <v>42</v>
      </c>
      <c r="I33">
        <v>47.874358815159134</v>
      </c>
      <c r="M33" t="s">
        <v>28</v>
      </c>
      <c r="N33" t="s">
        <v>40</v>
      </c>
      <c r="O33" s="1">
        <v>1.0002434367541766</v>
      </c>
      <c r="Q33" t="s">
        <v>48</v>
      </c>
      <c r="R33" t="s">
        <v>42</v>
      </c>
      <c r="S33" s="2">
        <v>3.9442070728149529E-2</v>
      </c>
    </row>
    <row r="34" spans="1:19" x14ac:dyDescent="0.35">
      <c r="A34" t="s">
        <v>42</v>
      </c>
      <c r="B34" t="s">
        <v>42</v>
      </c>
      <c r="C34">
        <v>230.94770219866894</v>
      </c>
      <c r="G34" t="s">
        <v>48</v>
      </c>
      <c r="H34" t="s">
        <v>42</v>
      </c>
      <c r="I34">
        <v>53.829784123245716</v>
      </c>
      <c r="M34" t="s">
        <v>27</v>
      </c>
      <c r="N34" t="s">
        <v>40</v>
      </c>
      <c r="O34" s="1">
        <v>1.0260633147113594</v>
      </c>
      <c r="Q34" t="s">
        <v>51</v>
      </c>
      <c r="R34" t="s">
        <v>53</v>
      </c>
      <c r="S34" s="2">
        <v>5.0149444761905235E-2</v>
      </c>
    </row>
    <row r="35" spans="1:19" x14ac:dyDescent="0.35">
      <c r="A35" t="s">
        <v>43</v>
      </c>
      <c r="B35" t="s">
        <v>42</v>
      </c>
      <c r="C35">
        <v>47.874358815159134</v>
      </c>
      <c r="G35" t="s">
        <v>29</v>
      </c>
      <c r="H35" t="s">
        <v>40</v>
      </c>
      <c r="I35">
        <v>54.166810202981395</v>
      </c>
      <c r="M35" t="s">
        <v>43</v>
      </c>
      <c r="N35" t="s">
        <v>42</v>
      </c>
      <c r="O35" s="1">
        <v>1.1294659180784583</v>
      </c>
      <c r="Q35" t="s">
        <v>17</v>
      </c>
      <c r="R35" t="s">
        <v>39</v>
      </c>
      <c r="S35" s="2">
        <v>5.0996323047619044E-2</v>
      </c>
    </row>
    <row r="36" spans="1:19" x14ac:dyDescent="0.35">
      <c r="A36" t="s">
        <v>44</v>
      </c>
      <c r="B36" t="s">
        <v>42</v>
      </c>
      <c r="C36">
        <v>1.3333297705512213</v>
      </c>
      <c r="G36" t="s">
        <v>8</v>
      </c>
      <c r="H36" t="s">
        <v>14</v>
      </c>
      <c r="I36">
        <v>57.387632365706601</v>
      </c>
      <c r="M36" t="s">
        <v>22</v>
      </c>
      <c r="N36" t="s">
        <v>40</v>
      </c>
      <c r="O36" s="1">
        <v>1.1840277777777777</v>
      </c>
      <c r="Q36" t="s">
        <v>36</v>
      </c>
      <c r="R36" t="s">
        <v>41</v>
      </c>
      <c r="S36" s="2">
        <v>5.9253386666666671E-2</v>
      </c>
    </row>
    <row r="37" spans="1:19" x14ac:dyDescent="0.35">
      <c r="A37" t="s">
        <v>45</v>
      </c>
      <c r="B37" t="s">
        <v>42</v>
      </c>
      <c r="C37">
        <v>9.6194209625706559</v>
      </c>
      <c r="D37">
        <f>AVERAGE(C34:C40)</f>
        <v>51.49209337873458</v>
      </c>
      <c r="G37" t="s">
        <v>7</v>
      </c>
      <c r="H37" t="s">
        <v>14</v>
      </c>
      <c r="I37">
        <v>64.676696917000285</v>
      </c>
      <c r="M37" t="s">
        <v>7</v>
      </c>
      <c r="N37" t="s">
        <v>14</v>
      </c>
      <c r="O37" s="1">
        <v>1.2386039426523296</v>
      </c>
      <c r="Q37" t="s">
        <v>34</v>
      </c>
      <c r="R37" t="s">
        <v>38</v>
      </c>
      <c r="S37" s="2">
        <v>6.6025071806561614E-2</v>
      </c>
    </row>
    <row r="38" spans="1:19" x14ac:dyDescent="0.35">
      <c r="A38" t="s">
        <v>46</v>
      </c>
      <c r="B38" t="s">
        <v>42</v>
      </c>
      <c r="C38">
        <v>1.4883731717505839</v>
      </c>
      <c r="G38" t="s">
        <v>28</v>
      </c>
      <c r="H38" t="s">
        <v>40</v>
      </c>
      <c r="I38">
        <v>86.636665278388207</v>
      </c>
      <c r="M38" t="s">
        <v>16</v>
      </c>
      <c r="N38" t="s">
        <v>39</v>
      </c>
      <c r="O38" s="1">
        <v>1.4756637168141593</v>
      </c>
      <c r="Q38" t="s">
        <v>32</v>
      </c>
      <c r="R38" t="s">
        <v>38</v>
      </c>
      <c r="S38" s="2">
        <v>0.10298647822222123</v>
      </c>
    </row>
    <row r="39" spans="1:19" x14ac:dyDescent="0.35">
      <c r="A39" t="s">
        <v>47</v>
      </c>
      <c r="B39" t="s">
        <v>42</v>
      </c>
      <c r="C39">
        <v>15.351684609195813</v>
      </c>
      <c r="G39" t="s">
        <v>51</v>
      </c>
      <c r="H39" t="s">
        <v>53</v>
      </c>
      <c r="I39">
        <v>95.816972280946473</v>
      </c>
      <c r="M39" t="s">
        <v>45</v>
      </c>
      <c r="N39" t="s">
        <v>42</v>
      </c>
      <c r="O39" s="1">
        <v>1.7906120569995101</v>
      </c>
      <c r="Q39" t="s">
        <v>22</v>
      </c>
      <c r="R39" t="s">
        <v>40</v>
      </c>
      <c r="S39" s="2">
        <v>0.10406134590476189</v>
      </c>
    </row>
    <row r="40" spans="1:19" x14ac:dyDescent="0.35">
      <c r="A40" t="s">
        <v>48</v>
      </c>
      <c r="B40" t="s">
        <v>42</v>
      </c>
      <c r="C40">
        <v>53.829784123245716</v>
      </c>
      <c r="G40" t="s">
        <v>27</v>
      </c>
      <c r="H40" t="s">
        <v>40</v>
      </c>
      <c r="I40">
        <v>108.70131569681229</v>
      </c>
      <c r="M40" t="s">
        <v>48</v>
      </c>
      <c r="N40" t="s">
        <v>42</v>
      </c>
      <c r="O40" s="1">
        <v>2.123158152670078</v>
      </c>
      <c r="Q40" t="s">
        <v>16</v>
      </c>
      <c r="R40" t="s">
        <v>39</v>
      </c>
      <c r="S40" s="2">
        <v>0.16395715085714191</v>
      </c>
    </row>
    <row r="41" spans="1:19" x14ac:dyDescent="0.35">
      <c r="A41" t="s">
        <v>49</v>
      </c>
      <c r="B41" t="s">
        <v>49</v>
      </c>
      <c r="C41">
        <v>24.421135182464646</v>
      </c>
      <c r="G41" t="s">
        <v>24</v>
      </c>
      <c r="H41" t="s">
        <v>40</v>
      </c>
      <c r="I41">
        <v>155.46205644992801</v>
      </c>
      <c r="M41" t="s">
        <v>52</v>
      </c>
      <c r="N41" t="s">
        <v>53</v>
      </c>
      <c r="O41" s="1">
        <v>4.7935483870967737</v>
      </c>
      <c r="Q41" t="s">
        <v>45</v>
      </c>
      <c r="R41" t="s">
        <v>42</v>
      </c>
      <c r="S41" s="2">
        <v>0.18614551374420713</v>
      </c>
    </row>
    <row r="42" spans="1:19" x14ac:dyDescent="0.35">
      <c r="A42" t="s">
        <v>50</v>
      </c>
      <c r="B42" t="s">
        <v>49</v>
      </c>
      <c r="C42">
        <v>8.1607633740603855</v>
      </c>
      <c r="D42">
        <f>AVERAGE(C41:C42)</f>
        <v>16.290949278262516</v>
      </c>
      <c r="G42" t="s">
        <v>32</v>
      </c>
      <c r="H42" t="s">
        <v>38</v>
      </c>
      <c r="I42">
        <v>220.32968165462049</v>
      </c>
      <c r="M42" t="s">
        <v>51</v>
      </c>
      <c r="N42" t="s">
        <v>53</v>
      </c>
      <c r="O42" s="1">
        <v>4.8051679586563303</v>
      </c>
      <c r="Q42" t="s">
        <v>20</v>
      </c>
      <c r="R42" t="s">
        <v>39</v>
      </c>
      <c r="S42" s="2">
        <v>0.20819524609523715</v>
      </c>
    </row>
    <row r="43" spans="1:19" x14ac:dyDescent="0.35">
      <c r="A43" t="s">
        <v>51</v>
      </c>
      <c r="B43" t="s">
        <v>53</v>
      </c>
      <c r="C43">
        <v>95.816972280946473</v>
      </c>
      <c r="G43" t="s">
        <v>42</v>
      </c>
      <c r="H43" t="s">
        <v>42</v>
      </c>
      <c r="I43">
        <v>230.94770219866894</v>
      </c>
      <c r="M43" t="s">
        <v>42</v>
      </c>
      <c r="N43" t="s">
        <v>42</v>
      </c>
      <c r="O43" s="1">
        <v>8.1419411155408294</v>
      </c>
      <c r="Q43" t="s">
        <v>46</v>
      </c>
      <c r="R43" t="s">
        <v>42</v>
      </c>
      <c r="S43" s="2">
        <v>0.24385290050028041</v>
      </c>
    </row>
    <row r="44" spans="1:19" x14ac:dyDescent="0.35">
      <c r="A44" t="s">
        <v>52</v>
      </c>
      <c r="B44" t="s">
        <v>53</v>
      </c>
      <c r="C44">
        <v>634.48528149077924</v>
      </c>
      <c r="D44">
        <f>AVERAGE(C43:C44)</f>
        <v>365.15112688586288</v>
      </c>
      <c r="G44" t="s">
        <v>52</v>
      </c>
      <c r="H44" t="s">
        <v>53</v>
      </c>
      <c r="I44">
        <v>634.48528149077924</v>
      </c>
      <c r="M44" t="s">
        <v>32</v>
      </c>
      <c r="N44" t="s">
        <v>38</v>
      </c>
      <c r="O44" s="1">
        <v>22.690977961432509</v>
      </c>
      <c r="Q44" t="s">
        <v>44</v>
      </c>
      <c r="R44" t="s">
        <v>42</v>
      </c>
      <c r="S44" s="2">
        <v>0.25871224628932898</v>
      </c>
    </row>
  </sheetData>
  <sortState xmlns:xlrd2="http://schemas.microsoft.com/office/spreadsheetml/2017/richdata2" ref="Q2:S44">
    <sortCondition ref="S2:S44"/>
  </sortState>
  <conditionalFormatting sqref="O2:O4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AD11-F1C8-4F60-9208-715F79513626}">
  <dimension ref="A1:T27"/>
  <sheetViews>
    <sheetView zoomScale="71" workbookViewId="0">
      <selection activeCell="F19" sqref="F19"/>
    </sheetView>
  </sheetViews>
  <sheetFormatPr baseColWidth="10" defaultRowHeight="14.5" x14ac:dyDescent="0.35"/>
  <sheetData>
    <row r="1" spans="1:20" x14ac:dyDescent="0.35">
      <c r="B1" s="3" t="s">
        <v>14</v>
      </c>
      <c r="C1" s="3"/>
      <c r="D1" t="s">
        <v>39</v>
      </c>
      <c r="F1" t="s">
        <v>62</v>
      </c>
      <c r="H1" t="s">
        <v>38</v>
      </c>
      <c r="J1" t="s">
        <v>57</v>
      </c>
      <c r="L1" t="s">
        <v>42</v>
      </c>
      <c r="N1" t="s">
        <v>49</v>
      </c>
      <c r="P1" t="s">
        <v>53</v>
      </c>
    </row>
    <row r="2" spans="1:20" x14ac:dyDescent="0.35"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9</v>
      </c>
      <c r="P2" t="s">
        <v>10</v>
      </c>
      <c r="Q2" t="s">
        <v>9</v>
      </c>
      <c r="S2" t="s">
        <v>10</v>
      </c>
      <c r="T2" t="s">
        <v>9</v>
      </c>
    </row>
    <row r="3" spans="1:20" x14ac:dyDescent="0.35">
      <c r="B3">
        <v>1.9519976190475381E-3</v>
      </c>
      <c r="C3" s="1">
        <v>1.576952380952381E-2</v>
      </c>
      <c r="D3">
        <v>5.1313327619045244E-3</v>
      </c>
      <c r="E3">
        <v>0.10605519480519481</v>
      </c>
      <c r="F3">
        <v>0.10406134590476189</v>
      </c>
      <c r="G3">
        <v>1.1840277777777777</v>
      </c>
      <c r="H3" s="2">
        <v>6.4205251330387821E-3</v>
      </c>
      <c r="I3">
        <v>5.5702582862210193E-2</v>
      </c>
      <c r="J3" s="2">
        <v>5.4988876190476196E-3</v>
      </c>
      <c r="K3" s="1">
        <v>1.7778884462151399E-2</v>
      </c>
      <c r="L3">
        <v>3.5254479858547627E-2</v>
      </c>
      <c r="M3">
        <v>8.1419411155408294</v>
      </c>
      <c r="N3">
        <v>2.9380117714285711E-2</v>
      </c>
      <c r="O3">
        <v>0.71749582637729559</v>
      </c>
      <c r="P3" s="2">
        <v>5.0149444761905235E-2</v>
      </c>
      <c r="Q3">
        <v>4.8051679586563303</v>
      </c>
    </row>
    <row r="4" spans="1:20" x14ac:dyDescent="0.35">
      <c r="B4">
        <v>2.9909433333332999E-2</v>
      </c>
      <c r="C4" s="1">
        <v>0.28971903881700556</v>
      </c>
      <c r="D4">
        <v>0.16395715085714191</v>
      </c>
      <c r="E4">
        <v>1.4756637168141593</v>
      </c>
      <c r="F4">
        <v>4.1192186666664755E-3</v>
      </c>
      <c r="G4">
        <v>7.8816229116945108E-2</v>
      </c>
      <c r="H4" s="2">
        <v>0.10298647822222123</v>
      </c>
      <c r="I4">
        <v>22.690977961432509</v>
      </c>
      <c r="J4" s="2">
        <v>5.9253386666666671E-2</v>
      </c>
      <c r="K4" s="1">
        <v>0.10455335968379446</v>
      </c>
      <c r="L4">
        <v>2.3592293370220962E-2</v>
      </c>
      <c r="M4">
        <v>1.1294659180784583</v>
      </c>
      <c r="N4">
        <v>8.8112289523808573E-3</v>
      </c>
      <c r="O4">
        <v>7.1906354515050161E-2</v>
      </c>
      <c r="P4" s="2">
        <v>7.5550190476190524E-3</v>
      </c>
      <c r="Q4">
        <v>4.7935483870967737</v>
      </c>
    </row>
    <row r="5" spans="1:20" x14ac:dyDescent="0.35">
      <c r="B5">
        <v>9.791715476190857E-3</v>
      </c>
      <c r="C5" s="1">
        <v>0.18207400379506641</v>
      </c>
      <c r="D5">
        <v>5.0996323047619044E-2</v>
      </c>
      <c r="E5">
        <v>0.50008788449466413</v>
      </c>
      <c r="F5">
        <v>4.2383470476191915E-3</v>
      </c>
      <c r="G5">
        <v>0.65890214797136049</v>
      </c>
      <c r="H5" s="2">
        <v>2.3964876314028785E-2</v>
      </c>
      <c r="I5">
        <v>0.22819893664155977</v>
      </c>
      <c r="J5" s="2">
        <v>2.5876899047619049E-2</v>
      </c>
      <c r="K5" s="1">
        <v>0.69305384615384624</v>
      </c>
      <c r="L5">
        <v>0.25871224628932898</v>
      </c>
      <c r="M5">
        <v>0.34494873998374204</v>
      </c>
    </row>
    <row r="6" spans="1:20" x14ac:dyDescent="0.35">
      <c r="B6">
        <v>4.7375880952381429E-3</v>
      </c>
      <c r="C6" s="1">
        <v>0.12224547283702214</v>
      </c>
      <c r="D6">
        <v>2.1111424000000142E-2</v>
      </c>
      <c r="E6">
        <v>6.4285714285714279E-2</v>
      </c>
      <c r="F6">
        <v>2.8311676190476E-2</v>
      </c>
      <c r="G6">
        <v>0.33612476722532586</v>
      </c>
      <c r="H6" s="2">
        <v>6.6025071806561614E-2</v>
      </c>
      <c r="I6">
        <v>0.1934793037200904</v>
      </c>
      <c r="L6">
        <v>0.18614551374420713</v>
      </c>
      <c r="M6">
        <v>1.7906120569995101</v>
      </c>
    </row>
    <row r="7" spans="1:20" x14ac:dyDescent="0.35">
      <c r="B7">
        <v>1.6909433333332998E-2</v>
      </c>
      <c r="C7" s="1">
        <v>0.73313904761904769</v>
      </c>
      <c r="D7">
        <v>7.2729782857140941E-3</v>
      </c>
      <c r="E7">
        <v>0.12913714285714287</v>
      </c>
      <c r="F7">
        <v>1.2781320761905144E-2</v>
      </c>
      <c r="G7">
        <v>0.59601146131805161</v>
      </c>
      <c r="L7">
        <v>0.24385290050028041</v>
      </c>
      <c r="M7">
        <v>0.36294411495818191</v>
      </c>
    </row>
    <row r="8" spans="1:20" x14ac:dyDescent="0.35">
      <c r="B8">
        <v>5.6884916666668575E-3</v>
      </c>
      <c r="C8" s="1">
        <v>0.14389739130434784</v>
      </c>
      <c r="D8">
        <v>0.20819524609523715</v>
      </c>
      <c r="E8">
        <v>0.38046303211351756</v>
      </c>
      <c r="F8">
        <v>9.4392906666671481E-3</v>
      </c>
      <c r="G8">
        <v>1.0260633147113594</v>
      </c>
      <c r="L8">
        <v>1.240108264528981E-2</v>
      </c>
      <c r="M8">
        <v>0.19037750958306088</v>
      </c>
    </row>
    <row r="9" spans="1:20" x14ac:dyDescent="0.35">
      <c r="B9">
        <v>8.6760178571427139E-3</v>
      </c>
      <c r="C9" s="1">
        <v>0.41464716636197441</v>
      </c>
      <c r="D9">
        <v>2.3288552000000004E-2</v>
      </c>
      <c r="E9">
        <v>0.58281938325991178</v>
      </c>
      <c r="F9">
        <v>1.1545267047619047E-2</v>
      </c>
      <c r="G9">
        <v>1.0002434367541766</v>
      </c>
      <c r="L9">
        <v>3.9442070728149529E-2</v>
      </c>
      <c r="M9">
        <v>2.123158152670078</v>
      </c>
    </row>
    <row r="10" spans="1:20" x14ac:dyDescent="0.35">
      <c r="B10">
        <v>1.915069880952381E-2</v>
      </c>
      <c r="C10" s="1">
        <v>1.2386039426523296</v>
      </c>
      <c r="F10">
        <v>9.2792998095239526E-3</v>
      </c>
      <c r="G10">
        <v>0.50263007159904538</v>
      </c>
    </row>
    <row r="11" spans="1:20" x14ac:dyDescent="0.35">
      <c r="B11">
        <v>1.0960390476189857E-2</v>
      </c>
      <c r="C11" s="1">
        <v>0.62899085923217546</v>
      </c>
      <c r="F11">
        <v>2.9880882666666473E-2</v>
      </c>
      <c r="G11">
        <v>0.53972872340425526</v>
      </c>
    </row>
    <row r="12" spans="1:20" x14ac:dyDescent="0.35">
      <c r="A12" t="s">
        <v>55</v>
      </c>
      <c r="B12">
        <f>AVERAGE(B3:B11)</f>
        <v>1.1975085185185086E-2</v>
      </c>
      <c r="C12" s="1">
        <f>AVERAGE(C3:C11)</f>
        <v>0.4187873829364992</v>
      </c>
      <c r="D12">
        <f>AVERAGE(D3:D9)</f>
        <v>6.8564715292516704E-2</v>
      </c>
      <c r="E12">
        <f>AVERAGE(E3:E9)</f>
        <v>0.4626445812329007</v>
      </c>
      <c r="F12">
        <f>AVERAGE(F3:F11)</f>
        <v>2.3739627640211699E-2</v>
      </c>
      <c r="G12">
        <f t="shared" ref="G12" si="0">AVERAGE(G3:G11)</f>
        <v>0.65806088109758853</v>
      </c>
      <c r="H12" s="1">
        <f>AVERAGE(H3:H6)</f>
        <v>4.9849237868962608E-2</v>
      </c>
      <c r="I12">
        <f>AVERAGE(I3:I6)</f>
        <v>5.7920896961640924</v>
      </c>
      <c r="J12" s="2">
        <f>AVERAGE(J3:J5)</f>
        <v>3.0209724444444447E-2</v>
      </c>
      <c r="K12" s="1">
        <f>AVERAGE(K3:K5)</f>
        <v>0.27179536343326405</v>
      </c>
      <c r="L12">
        <f>AVERAGE(L3:L9)</f>
        <v>0.11420008387657492</v>
      </c>
      <c r="M12" s="1">
        <f>AVERAGE(M3:M9)</f>
        <v>2.0119210868305517</v>
      </c>
      <c r="N12">
        <f>AVERAGE(N3:N4)</f>
        <v>1.9095673333333285E-2</v>
      </c>
      <c r="O12">
        <f>AVERAGE(O3:O4)</f>
        <v>0.39470109044617285</v>
      </c>
      <c r="P12" s="2">
        <f>AVERAGE(P3:P4)</f>
        <v>2.8852231904762143E-2</v>
      </c>
      <c r="Q12">
        <f>AVERAGE(Q3:Q4)</f>
        <v>4.799358172876552</v>
      </c>
      <c r="S12" s="1">
        <f>AVERAGE(B12,D12,F12,H12,J12,L12,N12,P12)</f>
        <v>4.3310797443248866E-2</v>
      </c>
      <c r="T12" s="1">
        <f>AVERAGE(C12,E12,G12,I12,K12,M12,O12,Q12)</f>
        <v>1.8511697818772026</v>
      </c>
    </row>
    <row r="13" spans="1:20" x14ac:dyDescent="0.35">
      <c r="A13" t="s">
        <v>56</v>
      </c>
      <c r="B13" s="4">
        <f>_xlfn.T.TEST(B2:B11,C2:C11,1,1)</f>
        <v>6.6221501894364026E-3</v>
      </c>
      <c r="C13" s="4"/>
      <c r="D13" s="4">
        <f>_xlfn.T.TEST(D3:D9,E3:E9,1,1)</f>
        <v>2.9451339255604555E-2</v>
      </c>
      <c r="E13" s="4"/>
      <c r="F13" s="4">
        <f>_xlfn.T.TEST(F3:F11,G3:G11,1,1)</f>
        <v>2.5940371897030393E-4</v>
      </c>
      <c r="G13" s="4"/>
      <c r="H13" s="3">
        <f>_xlfn.T.TEST(H3:H6,I3:I6,1,1)</f>
        <v>0.19088139716653754</v>
      </c>
      <c r="I13" s="3"/>
      <c r="J13" s="3">
        <f>_xlfn.T.TEST(J3:J5,K3:K5,1,1)</f>
        <v>0.18718417066535459</v>
      </c>
      <c r="K13" s="3"/>
      <c r="L13" s="3">
        <f>_xlfn.T.TEST(L3:L9,M3:M9,1,1)</f>
        <v>6.4240512891101581E-2</v>
      </c>
      <c r="M13" s="3"/>
      <c r="N13" s="3">
        <f>_xlfn.T.TEST(N3:N4,O3:O4,1,1)</f>
        <v>0.22089472143563252</v>
      </c>
      <c r="O13" s="3"/>
      <c r="P13" s="4">
        <f>_xlfn.T.TEST(P3:P4,Q3:Q4,1,1)</f>
        <v>1.0333880497762822E-3</v>
      </c>
      <c r="Q13" s="4"/>
    </row>
    <row r="14" spans="1:20" x14ac:dyDescent="0.35">
      <c r="A14" t="s">
        <v>60</v>
      </c>
      <c r="D14">
        <f>_xlfn.T.TEST(D2:D9,E2:E9,2,1)</f>
        <v>5.890267851120911E-2</v>
      </c>
      <c r="H14">
        <f>_xlfn.T.TEST(I25:I27,J25:J27,1,1)</f>
        <v>5.2455170464933754E-2</v>
      </c>
      <c r="L14">
        <f>_xlfn.T.TEST(L4:L9,M4:M9,1,1)</f>
        <v>2.9009866812330035E-2</v>
      </c>
    </row>
    <row r="17" spans="1:10" x14ac:dyDescent="0.35">
      <c r="B17" t="s">
        <v>58</v>
      </c>
    </row>
    <row r="18" spans="1:10" x14ac:dyDescent="0.35">
      <c r="B18" t="s">
        <v>10</v>
      </c>
      <c r="C18" t="s">
        <v>9</v>
      </c>
    </row>
    <row r="19" spans="1:10" x14ac:dyDescent="0.35">
      <c r="A19" t="s">
        <v>14</v>
      </c>
      <c r="B19">
        <v>1.1975085185185086E-2</v>
      </c>
      <c r="C19">
        <v>0.4187873829364992</v>
      </c>
    </row>
    <row r="20" spans="1:10" x14ac:dyDescent="0.35">
      <c r="A20" t="s">
        <v>39</v>
      </c>
      <c r="B20">
        <v>6.8564715292516704E-2</v>
      </c>
      <c r="C20">
        <v>0.4626445812329007</v>
      </c>
    </row>
    <row r="21" spans="1:10" x14ac:dyDescent="0.35">
      <c r="A21" t="s">
        <v>62</v>
      </c>
      <c r="B21">
        <v>2.3739627640211699E-2</v>
      </c>
      <c r="C21">
        <v>0.65806088109758853</v>
      </c>
    </row>
    <row r="22" spans="1:10" x14ac:dyDescent="0.35">
      <c r="A22" t="s">
        <v>38</v>
      </c>
      <c r="B22">
        <v>4.9849237868962608E-2</v>
      </c>
      <c r="C22">
        <v>5.7920896961640924</v>
      </c>
    </row>
    <row r="23" spans="1:10" x14ac:dyDescent="0.35">
      <c r="A23" t="s">
        <v>59</v>
      </c>
      <c r="B23">
        <v>3.0209724444444447E-2</v>
      </c>
      <c r="C23">
        <v>0.27179536343326405</v>
      </c>
    </row>
    <row r="24" spans="1:10" x14ac:dyDescent="0.35">
      <c r="A24" t="s">
        <v>42</v>
      </c>
      <c r="B24">
        <v>0.11420008387657492</v>
      </c>
      <c r="C24">
        <v>2.0119210868305517</v>
      </c>
    </row>
    <row r="25" spans="1:10" x14ac:dyDescent="0.35">
      <c r="A25" t="s">
        <v>49</v>
      </c>
      <c r="B25">
        <v>1.9095673333333285E-2</v>
      </c>
      <c r="C25">
        <v>0.39470109044617285</v>
      </c>
      <c r="I25" s="2">
        <v>6.4205251330387821E-3</v>
      </c>
      <c r="J25">
        <v>5.5702582862210193E-2</v>
      </c>
    </row>
    <row r="26" spans="1:10" x14ac:dyDescent="0.35">
      <c r="A26" t="s">
        <v>53</v>
      </c>
      <c r="B26">
        <v>2.8852231904762143E-2</v>
      </c>
      <c r="C26">
        <v>4.799358172876552</v>
      </c>
      <c r="I26" s="2">
        <v>2.3964876314028785E-2</v>
      </c>
      <c r="J26">
        <v>0.22819893664155977</v>
      </c>
    </row>
    <row r="27" spans="1:10" x14ac:dyDescent="0.35">
      <c r="I27" s="2">
        <v>6.6025071806561614E-2</v>
      </c>
      <c r="J27">
        <v>0.1934793037200904</v>
      </c>
    </row>
  </sheetData>
  <mergeCells count="9">
    <mergeCell ref="L13:M13"/>
    <mergeCell ref="N13:O13"/>
    <mergeCell ref="P13:Q13"/>
    <mergeCell ref="B13:C13"/>
    <mergeCell ref="B1:C1"/>
    <mergeCell ref="D13:E13"/>
    <mergeCell ref="F13:G13"/>
    <mergeCell ref="H13:I13"/>
    <mergeCell ref="J13:K13"/>
  </mergeCells>
  <conditionalFormatting sqref="B19:B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C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E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G1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:J2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K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M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O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Q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 Weis, C. (Clara)</dc:creator>
  <cp:lastModifiedBy>Uria Weis, C. (Clara)</cp:lastModifiedBy>
  <dcterms:created xsi:type="dcterms:W3CDTF">2024-09-01T15:34:50Z</dcterms:created>
  <dcterms:modified xsi:type="dcterms:W3CDTF">2024-10-15T12:16:37Z</dcterms:modified>
</cp:coreProperties>
</file>