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Endangered endemic species\Azores\"/>
    </mc:Choice>
  </mc:AlternateContent>
  <xr:revisionPtr revIDLastSave="0" documentId="13_ncr:1_{E9164339-F9FF-4CE3-B713-845D0B763AD5}" xr6:coauthVersionLast="47" xr6:coauthVersionMax="47" xr10:uidLastSave="{00000000-0000-0000-0000-000000000000}"/>
  <bookViews>
    <workbookView minimized="1" xWindow="2880" yWindow="2880" windowWidth="14400" windowHeight="7360" xr2:uid="{E941DEEE-415D-40F0-AA29-2E2BBAEEA21B}"/>
  </bookViews>
  <sheets>
    <sheet name="Hoja1" sheetId="1" r:id="rId1"/>
  </sheets>
  <definedNames>
    <definedName name="_xlnm._FilterDatabase" localSheetId="0" hidden="1">Hoja1!$A$1:$AB$284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7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3" i="1"/>
  <c r="AB2" i="1"/>
  <c r="L382" i="1"/>
  <c r="K382" i="1"/>
  <c r="J382" i="1"/>
  <c r="L381" i="1"/>
  <c r="K381" i="1"/>
  <c r="J381" i="1"/>
  <c r="L380" i="1"/>
  <c r="K380" i="1"/>
  <c r="J380" i="1"/>
  <c r="L377" i="1"/>
  <c r="K377" i="1"/>
  <c r="J377" i="1"/>
  <c r="L376" i="1"/>
  <c r="K376" i="1"/>
  <c r="J376" i="1"/>
  <c r="L375" i="1"/>
  <c r="K375" i="1"/>
  <c r="J375" i="1"/>
  <c r="L372" i="1"/>
  <c r="K372" i="1"/>
  <c r="J372" i="1"/>
  <c r="L371" i="1"/>
  <c r="K371" i="1"/>
  <c r="J371" i="1"/>
  <c r="L370" i="1"/>
  <c r="K370" i="1"/>
  <c r="J370" i="1"/>
  <c r="L367" i="1"/>
  <c r="K367" i="1"/>
  <c r="J367" i="1"/>
  <c r="L366" i="1"/>
  <c r="K366" i="1"/>
  <c r="J366" i="1"/>
  <c r="L365" i="1"/>
  <c r="K365" i="1"/>
  <c r="J365" i="1"/>
  <c r="L362" i="1"/>
  <c r="K362" i="1"/>
  <c r="J362" i="1"/>
  <c r="L361" i="1"/>
  <c r="K361" i="1"/>
  <c r="J361" i="1"/>
  <c r="L360" i="1"/>
  <c r="K360" i="1"/>
  <c r="J360" i="1"/>
  <c r="L357" i="1"/>
  <c r="K357" i="1"/>
  <c r="L356" i="1"/>
  <c r="K356" i="1"/>
  <c r="J356" i="1"/>
  <c r="L355" i="1"/>
  <c r="K355" i="1"/>
  <c r="J355" i="1"/>
  <c r="L352" i="1"/>
  <c r="K352" i="1"/>
  <c r="J352" i="1"/>
  <c r="L351" i="1"/>
  <c r="K351" i="1"/>
  <c r="J351" i="1"/>
  <c r="L350" i="1"/>
  <c r="K350" i="1"/>
  <c r="J350" i="1"/>
  <c r="L347" i="1"/>
  <c r="K347" i="1"/>
  <c r="J347" i="1"/>
  <c r="L346" i="1"/>
  <c r="K346" i="1"/>
  <c r="J346" i="1"/>
  <c r="L345" i="1"/>
  <c r="K345" i="1"/>
  <c r="J345" i="1"/>
  <c r="L342" i="1"/>
  <c r="K342" i="1"/>
  <c r="J342" i="1"/>
  <c r="L341" i="1"/>
  <c r="K341" i="1"/>
  <c r="J341" i="1"/>
  <c r="L340" i="1"/>
  <c r="K340" i="1"/>
  <c r="J340" i="1"/>
  <c r="R335" i="1" l="1"/>
  <c r="Q335" i="1"/>
  <c r="P335" i="1"/>
  <c r="R334" i="1"/>
  <c r="Q334" i="1"/>
  <c r="P334" i="1"/>
  <c r="R333" i="1"/>
  <c r="Q333" i="1"/>
  <c r="P333" i="1"/>
  <c r="R330" i="1"/>
  <c r="Q330" i="1"/>
  <c r="P330" i="1"/>
  <c r="R329" i="1"/>
  <c r="Q329" i="1"/>
  <c r="P329" i="1"/>
  <c r="R328" i="1"/>
  <c r="Q328" i="1"/>
  <c r="P328" i="1"/>
  <c r="R325" i="1"/>
  <c r="Q325" i="1"/>
  <c r="P325" i="1"/>
  <c r="R324" i="1"/>
  <c r="Q324" i="1"/>
  <c r="P324" i="1"/>
  <c r="R323" i="1"/>
  <c r="Q323" i="1"/>
  <c r="P323" i="1"/>
  <c r="R320" i="1"/>
  <c r="Q320" i="1"/>
  <c r="P320" i="1"/>
  <c r="R319" i="1"/>
  <c r="Q319" i="1"/>
  <c r="P319" i="1"/>
  <c r="R318" i="1"/>
  <c r="Q318" i="1"/>
  <c r="P318" i="1"/>
  <c r="R315" i="1"/>
  <c r="Q315" i="1"/>
  <c r="P315" i="1"/>
  <c r="R314" i="1"/>
  <c r="Q314" i="1"/>
  <c r="P314" i="1"/>
  <c r="R313" i="1"/>
  <c r="Q313" i="1"/>
  <c r="P313" i="1"/>
  <c r="R310" i="1"/>
  <c r="Q310" i="1"/>
  <c r="P310" i="1"/>
  <c r="R309" i="1"/>
  <c r="Q309" i="1"/>
  <c r="P309" i="1"/>
  <c r="R308" i="1"/>
  <c r="Q308" i="1"/>
  <c r="P308" i="1"/>
  <c r="R305" i="1"/>
  <c r="Q305" i="1"/>
  <c r="P305" i="1"/>
  <c r="R304" i="1"/>
  <c r="Q304" i="1"/>
  <c r="P304" i="1"/>
  <c r="R303" i="1"/>
  <c r="Q303" i="1"/>
  <c r="P303" i="1"/>
  <c r="R300" i="1"/>
  <c r="Q300" i="1"/>
  <c r="P300" i="1"/>
  <c r="R299" i="1"/>
  <c r="Q299" i="1"/>
  <c r="P299" i="1"/>
  <c r="R298" i="1"/>
  <c r="Q298" i="1"/>
  <c r="P298" i="1"/>
  <c r="R295" i="1"/>
  <c r="Q295" i="1"/>
  <c r="P295" i="1"/>
  <c r="R294" i="1"/>
  <c r="Q294" i="1"/>
  <c r="P294" i="1"/>
  <c r="R293" i="1"/>
  <c r="Q293" i="1"/>
  <c r="P293" i="1"/>
  <c r="U284" i="1"/>
  <c r="V284" i="1"/>
  <c r="W284" i="1"/>
  <c r="X284" i="1"/>
  <c r="Y284" i="1"/>
  <c r="Z284" i="1"/>
  <c r="AA284" i="1"/>
  <c r="U283" i="1"/>
  <c r="V283" i="1"/>
  <c r="W283" i="1"/>
  <c r="X283" i="1"/>
  <c r="Y283" i="1"/>
  <c r="Z283" i="1"/>
  <c r="AA283" i="1"/>
  <c r="T284" i="1"/>
  <c r="T283" i="1"/>
  <c r="T282" i="1"/>
  <c r="S284" i="1"/>
  <c r="S283" i="1"/>
  <c r="S282" i="1"/>
  <c r="R282" i="1"/>
  <c r="R283" i="1"/>
  <c r="R284" i="1"/>
</calcChain>
</file>

<file path=xl/sharedStrings.xml><?xml version="1.0" encoding="utf-8"?>
<sst xmlns="http://schemas.openxmlformats.org/spreadsheetml/2006/main" count="2020" uniqueCount="398">
  <si>
    <t>Species</t>
  </si>
  <si>
    <t>Order</t>
  </si>
  <si>
    <t>Class</t>
  </si>
  <si>
    <t>Phylum</t>
  </si>
  <si>
    <t>Kingdom</t>
  </si>
  <si>
    <t>Endemic genus</t>
  </si>
  <si>
    <t>Redlist</t>
  </si>
  <si>
    <t>Plantae</t>
  </si>
  <si>
    <t>AZ</t>
    <phoneticPr fontId="0" type="noConversion"/>
  </si>
  <si>
    <t>COR</t>
    <phoneticPr fontId="0" type="noConversion"/>
  </si>
  <si>
    <t>FLO</t>
    <phoneticPr fontId="0" type="noConversion"/>
  </si>
  <si>
    <t>FAI</t>
    <phoneticPr fontId="0" type="noConversion"/>
  </si>
  <si>
    <t>PIC</t>
    <phoneticPr fontId="0" type="noConversion"/>
  </si>
  <si>
    <t>GRA</t>
    <phoneticPr fontId="0" type="noConversion"/>
  </si>
  <si>
    <t>SJG</t>
    <phoneticPr fontId="0" type="noConversion"/>
  </si>
  <si>
    <t>TER</t>
    <phoneticPr fontId="0" type="noConversion"/>
  </si>
  <si>
    <t>SMG</t>
    <phoneticPr fontId="0" type="noConversion"/>
  </si>
  <si>
    <t>SMR</t>
    <phoneticPr fontId="0" type="noConversion"/>
  </si>
  <si>
    <t>Animalia</t>
  </si>
  <si>
    <t>Insecta</t>
  </si>
  <si>
    <t>Microcoryphia</t>
  </si>
  <si>
    <t>Arthropoda</t>
  </si>
  <si>
    <t>?</t>
  </si>
  <si>
    <t>Orthoptera</t>
  </si>
  <si>
    <t>Conocephalus chavesi (Bolivar, 1905)</t>
  </si>
  <si>
    <t>Psocoptera</t>
  </si>
  <si>
    <t>Hemiptera</t>
  </si>
  <si>
    <t>Thysanoptera</t>
  </si>
  <si>
    <t>Neuroptera</t>
  </si>
  <si>
    <t>Coleoptera</t>
  </si>
  <si>
    <r>
      <rPr>
        <i/>
        <sz val="9"/>
        <color rgb="FF231F20"/>
        <rFont val="Times New Roman"/>
        <family val="1"/>
      </rPr>
      <t xml:space="preserve">Heteroderes azoricus </t>
    </r>
    <r>
      <rPr>
        <sz val="9"/>
        <color rgb="FF231F20"/>
        <rFont val="Times New Roman"/>
        <family val="1"/>
      </rPr>
      <t>(Tarnier, 1860)</t>
    </r>
  </si>
  <si>
    <r>
      <rPr>
        <i/>
        <sz val="9"/>
        <color rgb="FF231F20"/>
        <rFont val="Times New Roman"/>
        <family val="1"/>
      </rPr>
      <t xml:space="preserve">Cryptolestes azoricus </t>
    </r>
    <r>
      <rPr>
        <sz val="9"/>
        <color rgb="FF231F20"/>
        <rFont val="Times New Roman"/>
        <family val="1"/>
      </rPr>
      <t>(Ratti, 1972)</t>
    </r>
  </si>
  <si>
    <r>
      <rPr>
        <i/>
        <sz val="9"/>
        <color rgb="FF231F20"/>
        <rFont val="Times New Roman"/>
        <family val="1"/>
      </rPr>
      <t xml:space="preserve">Geostiba melanocephala </t>
    </r>
    <r>
      <rPr>
        <sz val="9"/>
        <color rgb="FF231F20"/>
        <rFont val="Times New Roman"/>
        <family val="1"/>
      </rPr>
      <t>(Crotch, 1867)</t>
    </r>
  </si>
  <si>
    <r>
      <rPr>
        <i/>
        <sz val="9"/>
        <color rgb="FF231F20"/>
        <rFont val="Times New Roman"/>
        <family val="1"/>
      </rPr>
      <t xml:space="preserve">Nesotes azoricus </t>
    </r>
    <r>
      <rPr>
        <sz val="9"/>
        <color rgb="FF231F20"/>
        <rFont val="Times New Roman"/>
        <family val="1"/>
      </rPr>
      <t>(Crotch, 1867)</t>
    </r>
  </si>
  <si>
    <r>
      <rPr>
        <i/>
        <sz val="9"/>
        <color rgb="FF231F20"/>
        <rFont val="Times New Roman"/>
        <family val="1"/>
      </rPr>
      <t xml:space="preserve">Culiseta atlantica </t>
    </r>
    <r>
      <rPr>
        <sz val="9"/>
        <color rgb="FF231F20"/>
        <rFont val="Times New Roman"/>
        <family val="1"/>
      </rPr>
      <t>(Edwards, 1932)</t>
    </r>
  </si>
  <si>
    <r>
      <rPr>
        <i/>
        <sz val="9"/>
        <color rgb="FF231F20"/>
        <rFont val="Times New Roman"/>
        <family val="1"/>
      </rPr>
      <t xml:space="preserve">Falbouria acorensis </t>
    </r>
    <r>
      <rPr>
        <sz val="9"/>
        <color rgb="FF231F20"/>
        <rFont val="Times New Roman"/>
        <family val="1"/>
      </rPr>
      <t>(Parent, 1933)</t>
    </r>
  </si>
  <si>
    <r>
      <rPr>
        <i/>
        <sz val="9"/>
        <color rgb="FF231F20"/>
        <rFont val="Times New Roman"/>
        <family val="1"/>
      </rPr>
      <t xml:space="preserve">Sciapus glaucescens brioni </t>
    </r>
    <r>
      <rPr>
        <sz val="9"/>
        <color rgb="FF231F20"/>
        <rFont val="Times New Roman"/>
        <family val="1"/>
      </rPr>
      <t>(Becker, 1918)</t>
    </r>
  </si>
  <si>
    <r>
      <rPr>
        <i/>
        <sz val="9"/>
        <color rgb="FF231F20"/>
        <rFont val="Times New Roman"/>
        <family val="1"/>
      </rPr>
      <t xml:space="preserve">Scaptomyza impunctata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</si>
  <si>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Kowarzia azorica </t>
    </r>
    <r>
      <rPr>
        <sz val="9"/>
        <color rgb="FF231F20"/>
        <rFont val="Times New Roman"/>
        <family val="1"/>
      </rPr>
      <t>(Wagner &amp; Stauder, 1991)</t>
    </r>
  </si>
  <si>
    <r>
      <rPr>
        <i/>
        <sz val="9"/>
        <color rgb="FF231F20"/>
        <rFont val="Times New Roman"/>
        <family val="1"/>
      </rPr>
      <t xml:space="preserve">Kowarzia dahli </t>
    </r>
    <r>
      <rPr>
        <sz val="9"/>
        <color rgb="FF231F20"/>
        <rFont val="Times New Roman"/>
        <family val="1"/>
      </rPr>
      <t>(Vaillant, 1964)</t>
    </r>
  </si>
  <si>
    <r>
      <rPr>
        <i/>
        <sz val="9"/>
        <color rgb="FF231F20"/>
        <rFont val="Times New Roman"/>
        <family val="1"/>
      </rPr>
      <t xml:space="preserve">Kowarzia sexmaculata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</si>
  <si>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Kowarzia storai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</si>
  <si>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Dicranomyia azorica </t>
    </r>
    <r>
      <rPr>
        <sz val="9"/>
        <color rgb="FF231F20"/>
        <rFont val="Times New Roman"/>
        <family val="1"/>
      </rPr>
      <t>(Nielsen, 1963)</t>
    </r>
  </si>
  <si>
    <r>
      <rPr>
        <i/>
        <sz val="9"/>
        <color rgb="FF231F20"/>
        <rFont val="Times New Roman"/>
        <family val="1"/>
      </rPr>
      <t xml:space="preserve">Discobola freyana </t>
    </r>
    <r>
      <rPr>
        <sz val="9"/>
        <color rgb="FF231F20"/>
        <rFont val="Times New Roman"/>
        <family val="1"/>
      </rPr>
      <t>(Nielsen, 1961)</t>
    </r>
  </si>
  <si>
    <r>
      <rPr>
        <i/>
        <sz val="9"/>
        <color rgb="FF231F20"/>
        <rFont val="Times New Roman"/>
        <family val="1"/>
      </rPr>
      <t xml:space="preserve">Bradysia truncorum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</si>
  <si>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Pseudolycoriella campanulata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</si>
  <si>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Rachispoda atrolimosa </t>
    </r>
    <r>
      <rPr>
        <sz val="9"/>
        <color rgb="FF231F20"/>
        <rFont val="Times New Roman"/>
        <family val="1"/>
      </rPr>
      <t>(Frey, 1945)</t>
    </r>
  </si>
  <si>
    <r>
      <rPr>
        <i/>
        <sz val="9"/>
        <color rgb="FF231F20"/>
        <rFont val="Times New Roman"/>
        <family val="1"/>
      </rPr>
      <t xml:space="preserve">Sphaerophoria philanthus </t>
    </r>
    <r>
      <rPr>
        <sz val="9"/>
        <color rgb="FF231F20"/>
        <rFont val="Times New Roman"/>
        <family val="1"/>
      </rPr>
      <t>(Meigen, 1822)</t>
    </r>
  </si>
  <si>
    <r>
      <rPr>
        <i/>
        <sz val="9"/>
        <color rgb="FF231F20"/>
        <rFont val="Times New Roman"/>
        <family val="1"/>
      </rPr>
      <t xml:space="preserve">Eudonia interlinealis </t>
    </r>
    <r>
      <rPr>
        <sz val="9"/>
        <color rgb="FF231F20"/>
        <rFont val="Times New Roman"/>
        <family val="1"/>
      </rPr>
      <t>(Warren, 1905)</t>
    </r>
  </si>
  <si>
    <r>
      <rPr>
        <i/>
        <sz val="9"/>
        <color rgb="FF231F20"/>
        <rFont val="Times New Roman"/>
        <family val="1"/>
      </rPr>
      <t xml:space="preserve">Eudonia luteusalis </t>
    </r>
    <r>
      <rPr>
        <sz val="9"/>
        <color rgb="FF231F20"/>
        <rFont val="Times New Roman"/>
        <family val="1"/>
      </rPr>
      <t>(Hampson, 1907)</t>
    </r>
  </si>
  <si>
    <r>
      <rPr>
        <i/>
        <sz val="9"/>
        <color rgb="FF231F20"/>
        <rFont val="Times New Roman"/>
        <family val="1"/>
      </rPr>
      <t xml:space="preserve">Eudonia melanographa </t>
    </r>
    <r>
      <rPr>
        <sz val="9"/>
        <color rgb="FF231F20"/>
        <rFont val="Times New Roman"/>
        <family val="1"/>
      </rPr>
      <t>(Hampson, 1907)</t>
    </r>
  </si>
  <si>
    <r>
      <rPr>
        <i/>
        <sz val="9"/>
        <color rgb="FF231F20"/>
        <rFont val="Times New Roman"/>
        <family val="1"/>
      </rPr>
      <t xml:space="preserve">Cyclophora azorensis </t>
    </r>
    <r>
      <rPr>
        <sz val="9"/>
        <color rgb="FF231F20"/>
        <rFont val="Times New Roman"/>
        <family val="1"/>
      </rPr>
      <t>(Prout, 1920)</t>
    </r>
  </si>
  <si>
    <r>
      <rPr>
        <i/>
        <sz val="9"/>
        <color rgb="FF231F20"/>
        <rFont val="Times New Roman"/>
        <family val="1"/>
      </rPr>
      <t xml:space="preserve">Cyclophora puppillaria granti </t>
    </r>
    <r>
      <rPr>
        <sz val="9"/>
        <color rgb="FF231F20"/>
        <rFont val="Times New Roman"/>
        <family val="1"/>
      </rPr>
      <t>(Prout, 1935)</t>
    </r>
  </si>
  <si>
    <r>
      <rPr>
        <i/>
        <sz val="9"/>
        <color rgb="FF231F20"/>
        <rFont val="Times New Roman"/>
        <family val="1"/>
      </rPr>
      <t xml:space="preserve">Eupithecia ogilviata </t>
    </r>
    <r>
      <rPr>
        <sz val="9"/>
        <color rgb="FF231F20"/>
        <rFont val="Times New Roman"/>
        <family val="1"/>
      </rPr>
      <t>(Warren, 1905)</t>
    </r>
  </si>
  <si>
    <r>
      <rPr>
        <i/>
        <sz val="9"/>
        <color rgb="FF231F20"/>
        <rFont val="Times New Roman"/>
        <family val="1"/>
      </rPr>
      <t xml:space="preserve">Nycterosea obstipata </t>
    </r>
    <r>
      <rPr>
        <sz val="9"/>
        <color rgb="FF231F20"/>
        <rFont val="Times New Roman"/>
        <family val="1"/>
      </rPr>
      <t>(Fabricius, 1794)</t>
    </r>
  </si>
  <si>
    <r>
      <rPr>
        <i/>
        <sz val="9"/>
        <color rgb="FF231F20"/>
        <rFont val="Times New Roman"/>
        <family val="1"/>
      </rPr>
      <t xml:space="preserve">Micrurapteryx bistrigella </t>
    </r>
    <r>
      <rPr>
        <sz val="9"/>
        <color rgb="FF231F20"/>
        <rFont val="Times New Roman"/>
        <family val="1"/>
      </rPr>
      <t>(Rebel, 1940)</t>
    </r>
  </si>
  <si>
    <r>
      <rPr>
        <i/>
        <sz val="9"/>
        <color rgb="FF231F20"/>
        <rFont val="Times New Roman"/>
        <family val="1"/>
      </rPr>
      <t xml:space="preserve">Graphania granti </t>
    </r>
    <r>
      <rPr>
        <sz val="9"/>
        <color rgb="FF231F20"/>
        <rFont val="Times New Roman"/>
        <family val="1"/>
      </rPr>
      <t>(Warren, 1905)</t>
    </r>
  </si>
  <si>
    <r>
      <rPr>
        <i/>
        <sz val="9"/>
        <color rgb="FF231F20"/>
        <rFont val="Times New Roman"/>
        <family val="1"/>
      </rPr>
      <t xml:space="preserve">Mesapamea storai </t>
    </r>
    <r>
      <rPr>
        <sz val="9"/>
        <color rgb="FF231F20"/>
        <rFont val="Times New Roman"/>
        <family val="1"/>
      </rPr>
      <t>(Rebel, 1940)</t>
    </r>
  </si>
  <si>
    <r>
      <rPr>
        <i/>
        <sz val="9"/>
        <color rgb="FF231F20"/>
        <rFont val="Times New Roman"/>
        <family val="1"/>
      </rPr>
      <t xml:space="preserve">Noctua atlantica </t>
    </r>
    <r>
      <rPr>
        <sz val="9"/>
        <color rgb="FF231F20"/>
        <rFont val="Times New Roman"/>
        <family val="1"/>
      </rPr>
      <t>(Warren, 1905)</t>
    </r>
  </si>
  <si>
    <r>
      <rPr>
        <i/>
        <sz val="9"/>
        <color rgb="FF231F20"/>
        <rFont val="Times New Roman"/>
        <family val="1"/>
      </rPr>
      <t xml:space="preserve">Noctua carvalhoi </t>
    </r>
    <r>
      <rPr>
        <sz val="9"/>
        <color rgb="FF231F20"/>
        <rFont val="Times New Roman"/>
        <family val="1"/>
      </rPr>
      <t>(Pinker, 1983)</t>
    </r>
  </si>
  <si>
    <r>
      <rPr>
        <i/>
        <sz val="9"/>
        <color rgb="FF231F20"/>
        <rFont val="Times New Roman"/>
        <family val="1"/>
      </rPr>
      <t xml:space="preserve">Phlogophora interrupta </t>
    </r>
    <r>
      <rPr>
        <sz val="9"/>
        <color rgb="FF231F20"/>
        <rFont val="Times New Roman"/>
        <family val="1"/>
      </rPr>
      <t>(Warren, 1905)</t>
    </r>
  </si>
  <si>
    <r>
      <rPr>
        <i/>
        <sz val="9"/>
        <color rgb="FF231F20"/>
        <rFont val="Times New Roman"/>
        <family val="1"/>
      </rPr>
      <t xml:space="preserve">Hipparchia azorina azorina </t>
    </r>
    <r>
      <rPr>
        <sz val="9"/>
        <color rgb="FF231F20"/>
        <rFont val="Times New Roman"/>
        <family val="1"/>
      </rPr>
      <t>(Strecker, 1899)</t>
    </r>
  </si>
  <si>
    <r>
      <rPr>
        <i/>
        <sz val="9"/>
        <color rgb="FF231F20"/>
        <rFont val="Times New Roman"/>
        <family val="1"/>
      </rPr>
      <t xml:space="preserve">Hipparchia azorina occidentalis </t>
    </r>
    <r>
      <rPr>
        <sz val="9"/>
        <color rgb="FF231F20"/>
        <rFont val="Times New Roman"/>
        <family val="1"/>
      </rPr>
      <t>(Sousa, 1985)</t>
    </r>
  </si>
  <si>
    <r>
      <rPr>
        <i/>
        <sz val="9"/>
        <color rgb="FF231F20"/>
        <rFont val="Times New Roman"/>
        <family val="1"/>
      </rPr>
      <t xml:space="preserve">Hipparchia miguelensis </t>
    </r>
    <r>
      <rPr>
        <sz val="9"/>
        <color rgb="FF231F20"/>
        <rFont val="Times New Roman"/>
        <family val="1"/>
      </rPr>
      <t>(Le Cerf, 1935)</t>
    </r>
  </si>
  <si>
    <r>
      <rPr>
        <i/>
        <sz val="9"/>
        <color rgb="FF231F20"/>
        <rFont val="Times New Roman"/>
        <family val="1"/>
      </rPr>
      <t xml:space="preserve">Syrphoctonus morio </t>
    </r>
    <r>
      <rPr>
        <sz val="9"/>
        <color rgb="FF231F20"/>
        <rFont val="Times New Roman"/>
        <family val="1"/>
      </rPr>
      <t>(Hellén, 1949)</t>
    </r>
  </si>
  <si>
    <t xml:space="preserve">  Calacalles droueti (Crotch, 1867)    </t>
  </si>
  <si>
    <t xml:space="preserve">Calacalles subcarinatus (Israelson, 1984)       </t>
  </si>
  <si>
    <t xml:space="preserve">Donus multifidus (Israelson, 1984)    </t>
  </si>
  <si>
    <t xml:space="preserve">Drouetius azoricus azoricus (Drouet, 1859) </t>
  </si>
  <si>
    <t xml:space="preserve">Drouetius azoricus nitens (Machado, 2009) </t>
  </si>
  <si>
    <t xml:space="preserve"> Drouetius azoricus parallelirostris (Machado, 2009)</t>
  </si>
  <si>
    <t xml:space="preserve">Drouetius azoricus separandus (Machado, 2009)          </t>
  </si>
  <si>
    <t>Alestrus dolosus (Crotch, 1867)</t>
  </si>
  <si>
    <t xml:space="preserve">Phloeostiba azorica (Fauvel, 1900)             </t>
  </si>
  <si>
    <t xml:space="preserve">Trixoscelis proxima (Séguy, 1936)        </t>
  </si>
  <si>
    <t>Oceanodroma monteiroi (Bolton, Smith, Gómez-Díaz, Friesen, Medeiros, Bried,Roscales &amp; Furness, 2008)</t>
  </si>
  <si>
    <t>Procellariiformes</t>
  </si>
  <si>
    <t>Buteo buteo rothschildi (Swann, 1919)</t>
  </si>
  <si>
    <t>Falconiformes</t>
  </si>
  <si>
    <t>Charadriiformes</t>
  </si>
  <si>
    <t>Larus michahellis atlantis (Dwight, 1922)</t>
  </si>
  <si>
    <t>Columbiformes</t>
  </si>
  <si>
    <t>Columba palumbus azorica (Hartert, 1905)</t>
  </si>
  <si>
    <t>Passeriformes</t>
  </si>
  <si>
    <t>Fringilla coelebs moreletti (Pucheran, 1859)</t>
  </si>
  <si>
    <t>Pyrrhula murina (Godman, 1866)</t>
  </si>
  <si>
    <t>Motacilla cinerea patriciae (Vaurie, 1957)</t>
  </si>
  <si>
    <t>Sturnus vulgaris granti (Hartert, 1903)</t>
  </si>
  <si>
    <t>Regulus regulus azoricus (Seebohm, 1883)</t>
  </si>
  <si>
    <t>Regulus regulus inermis (Murphy &amp; Chapin, 1929)</t>
  </si>
  <si>
    <t>Regulus regulus sanctae-mariae (Vaurie, 1954)</t>
  </si>
  <si>
    <t>Sylvia atricapilla gularis (Alexander, 1898)</t>
  </si>
  <si>
    <t>Turdus merula azorensis (Hartert, 1905)</t>
  </si>
  <si>
    <t>Chordata</t>
  </si>
  <si>
    <t>Aves</t>
  </si>
  <si>
    <t>Agrostis azorica (Hochst. Tutin &amp; Warb.)</t>
  </si>
  <si>
    <t>Agrostis congestiflora (Tutin &amp; Warb.) ssp. congestiflora</t>
  </si>
  <si>
    <t>Agrostis congestiflora (Tutin &amp; Warb.) ssp. oreophila (Franco)</t>
  </si>
  <si>
    <t>Agrostis gracililaxa (Franco)</t>
  </si>
  <si>
    <t>Agrostis reuteri (Boiss.) ssp. botelhoi (Franco &amp; Rocha Afonso)</t>
  </si>
  <si>
    <t>Ammi huntii (H. C. Watson)</t>
  </si>
  <si>
    <t>Ammi seubertianum (H. C. Watson Trel.)</t>
  </si>
  <si>
    <t>Ammi trifoliatum (H. C. Watson Trel.)</t>
  </si>
  <si>
    <t>Angelica lignescens (Reduron &amp; Danton)</t>
  </si>
  <si>
    <t>Arceuthobium azoricum (Wiens &amp; F.G. Hawksworth)</t>
  </si>
  <si>
    <t>Armeria maritima (Mill. Willd.) ssp. azorica (Franco)</t>
  </si>
  <si>
    <t>Asplenium azoricum (Milde Lovis, Rasbach &amp; Reichstein)</t>
  </si>
  <si>
    <t>Azorina vidalii (H. C. Watson Feer)</t>
  </si>
  <si>
    <t>Bellis azorica (Hochst. ex Seub.)</t>
  </si>
  <si>
    <t>Cardamine caldeirarum (Guthn. ex Seub.)</t>
  </si>
  <si>
    <t>Carex hochstetteriana (Gay ex Seub.)</t>
  </si>
  <si>
    <t>Carex pilulifera (L.) ssp. azorica (Gay Franco &amp; Rocha Afonso)</t>
  </si>
  <si>
    <t>Carex vulcani (Hochst. ex Seub.)</t>
  </si>
  <si>
    <t>Cerastium azoricum (Hochst.)</t>
  </si>
  <si>
    <t>Corema album (L. D. Don) ssp. azoricum (P. Silva)</t>
  </si>
  <si>
    <t>Chaerophyllum azoricum (Trel.)</t>
  </si>
  <si>
    <t>Daboecia azorica (Tutin &amp; Warb.)</t>
  </si>
  <si>
    <t>Daucus carota (L.) ssp. azoricus (Franco)</t>
  </si>
  <si>
    <t>Deschampsia foliosa (Hack.)</t>
  </si>
  <si>
    <t>Dryopteris azorica (Christ Alston)</t>
  </si>
  <si>
    <t>Dryopteris crispifolia (Rasbach, Reichstein &amp; Vida)</t>
  </si>
  <si>
    <t>Erica azorica (Hochst. ex Seub.)</t>
  </si>
  <si>
    <t>Euphorbia azorica (Seub.)</t>
  </si>
  <si>
    <t>Euphorbia stygiana (H. C. Watson)</t>
  </si>
  <si>
    <t>Euphrasia azorica (H. C. Watson)</t>
  </si>
  <si>
    <t>Euphrasia grandiflora (Hochst. ex Seub.)</t>
  </si>
  <si>
    <t>Festuca petraea (Guthn. ex Seub.)</t>
  </si>
  <si>
    <t>Frangula azorica (V. Grubov)</t>
  </si>
  <si>
    <t>Gaudinia coarctata (Link Durand &amp; Schinz)</t>
  </si>
  <si>
    <t>Grammitis marginella (Sw. Sw.) ssp. azorica (H. Schäfer)</t>
  </si>
  <si>
    <t>Hedera azorica (Carrière)</t>
  </si>
  <si>
    <t>Holcus rigidus (Hochst.)</t>
  </si>
  <si>
    <t>Hypericum foliosum (Aiton)</t>
  </si>
  <si>
    <t>Ilex perado (Aiton) ssp. azorica (Loes. Tutin)</t>
  </si>
  <si>
    <t>Isoetes azorica (Durieu ex Milde)</t>
  </si>
  <si>
    <t>Juniperus brevifolia (Seub. Antoine)</t>
  </si>
  <si>
    <t>Lactuca watsoniana (Trel.)</t>
  </si>
  <si>
    <t>Leontodon filii (Hochst. ex Seub. Paiva &amp; Ormonde)</t>
  </si>
  <si>
    <t>Leontodon rigens (Dryand. Paiva &amp; Ormonde)</t>
  </si>
  <si>
    <t>Lotus azoricus (P. W. Ball.)</t>
  </si>
  <si>
    <t>Luzula purpureosplendens (Seub.)</t>
  </si>
  <si>
    <t>Lysimachia azorica (Hornem. ex Hook.)</t>
  </si>
  <si>
    <t>Marsilea azorica (Laun. &amp; Paiva)</t>
  </si>
  <si>
    <t>Myosotis azorica (S. Watson)</t>
  </si>
  <si>
    <t>Myosotis maritima (Hochst. ex Seub.)</t>
  </si>
  <si>
    <t>Pericallis malviflora (L’Hér. B. Nord.)</t>
  </si>
  <si>
    <t>Picconia azorica (Tutin Knobl.)</t>
  </si>
  <si>
    <t>Platanthera azorica (Schlecht.)</t>
  </si>
  <si>
    <t>Platanthera micrantha (Hochst. ex Seub. Schlecht.)</t>
  </si>
  <si>
    <t>Polypodium azoricum (Vasc R. Fern.)</t>
  </si>
  <si>
    <t>Prunus lusitanica (L.) ssp. azorica (Mouillef. Franco)</t>
  </si>
  <si>
    <t>Rostraria azorica (S. Hend.)</t>
  </si>
  <si>
    <t>Rubus hochstetterorum (Seub.)</t>
  </si>
  <si>
    <t>Rumex azoricus (Rech. fil.)</t>
  </si>
  <si>
    <t>Sanicula azorica (Guthn. ex Seub.)</t>
  </si>
  <si>
    <t>Scabiosa nitens (Roem. &amp; Schult.)</t>
  </si>
  <si>
    <t>Silene uniflora (Roth) ssp. cratericola (Franco Franco)</t>
  </si>
  <si>
    <t>Spergularia azorica (Kindb. Lebel)</t>
  </si>
  <si>
    <t>Tolpis azorica (Nutt. P. Silva)</t>
  </si>
  <si>
    <t>Vaccinium cylindraceum (Sm.)</t>
  </si>
  <si>
    <t>Veronica dabneyi (Hochst.)</t>
  </si>
  <si>
    <t>Viburnum tinus (L.) ssp. subcordatum (Trel. P. Silva)</t>
  </si>
  <si>
    <t>Vicia dennesiana (H. C. Watson )</t>
  </si>
  <si>
    <t>Parapetrobius azoricus (Mendes, 1980)</t>
  </si>
  <si>
    <t>Trigoniophthalmus borgesi (Mendes, Gaju, Bach &amp;
Molero, 2000)</t>
  </si>
  <si>
    <t>Elipsocus azoricus (Meinander, 1975)</t>
  </si>
  <si>
    <t>Elipsocus brincki (Badonnel, 1963)</t>
  </si>
  <si>
    <t>Aphrodes hamiltoni (Quartau &amp; Borges, 2003)</t>
  </si>
  <si>
    <t>Eupteryx azorica (Ribaut, 1941)</t>
  </si>
  <si>
    <t>Cixius azofloresi (Remane &amp; Asche, 1979)</t>
  </si>
  <si>
    <t>Cixius azomariae (Remane &amp; Asche, 1979)</t>
  </si>
  <si>
    <t>Cixius azopicavus (Hoch, 1991)</t>
  </si>
  <si>
    <t>Cixius azopifajo azofa (Remane &amp; Asche, 1979)</t>
  </si>
  <si>
    <t>Cixius azopifajo azojo (Remane &amp; Asche, 1979)</t>
  </si>
  <si>
    <t>Cixius azopifajo azopifajo (Remane &amp; Asche, 1979)</t>
  </si>
  <si>
    <t>Cixius azoricus azoricus (Lindberg, 1954)</t>
  </si>
  <si>
    <t>Cixius azoricus azoropicoi (Remane &amp; Ashe, 1979)</t>
  </si>
  <si>
    <t>Cixius azoterceirae (Remane &amp; Asche, 1979)</t>
  </si>
  <si>
    <t>Cixius cavazoricus (Hoch, 1991)</t>
  </si>
  <si>
    <t>Cixius insularis (Lindberg, 1954)</t>
  </si>
  <si>
    <t>Javesella azorica (Remane, 1975)</t>
  </si>
  <si>
    <t>Nysius atlantidum (Horváth, 1990)</t>
  </si>
  <si>
    <t>Fulvius borgesi (Chérot, J. Ribes &amp; Gorczyca, 2006)</t>
  </si>
  <si>
    <t>Orthotylus junipericola attilioi (J. Ribes &amp; Borges,
2001)</t>
  </si>
  <si>
    <t>Pinalitus oromii (J. Ribes, 1992)</t>
  </si>
  <si>
    <t>Strophingia harteni (Hodkinson, 1981)</t>
  </si>
  <si>
    <t>Chirothrips azoricus (zur Strassen, 1981)</t>
  </si>
  <si>
    <t>Hemerobius azoricus (Tjeder, 1948)</t>
  </si>
  <si>
    <t>Bembidion derelictus (Alluaud, 1926)</t>
  </si>
  <si>
    <t>Bembidion schmidti mequignoni (Colas, 1939)</t>
  </si>
  <si>
    <t>Bradycellus chavesi (Alluaud, 1919)</t>
  </si>
  <si>
    <t>Calathus carvalhoi (Serrano &amp; Borges, 1986)</t>
  </si>
  <si>
    <t>Calathus extensicollis (Putzeys, 1863)</t>
  </si>
  <si>
    <t>Calathus lundbladi (Colas, 1938)</t>
  </si>
  <si>
    <t>Calathus vicenteorum (Schatzmayr, 1939)</t>
  </si>
  <si>
    <t>Cedrorum azoricus azoricus (Borges &amp; Serrano, 1993)</t>
  </si>
  <si>
    <t>Cedrorum azoricus caveirensis (Borges &amp; Serrano,
1993)</t>
  </si>
  <si>
    <t>Olisthopus inclavatus (Israelson, 1983)</t>
  </si>
  <si>
    <t>Pseudanchomenus aptinoides (Tarnier, 1860)</t>
  </si>
  <si>
    <t>Thalassophilus azoricus (Oromí &amp; Borges, 1991)</t>
  </si>
  <si>
    <t>Trechus isabelae (Borges &amp; Serrano, 2007)</t>
  </si>
  <si>
    <t>Trechus jorgensis (Oromí &amp; Borges, 1991)</t>
  </si>
  <si>
    <t>Trechus montanheirorum (Oromí &amp; Borges, 1991)</t>
  </si>
  <si>
    <t>Trechus oromii (Borges, Serrano &amp; Amorim, 2004)</t>
  </si>
  <si>
    <t>Trechus pereirai (Borges, Serrano &amp; Amorim,
2004)</t>
  </si>
  <si>
    <t>Trechus picoensis (Machado, 1988)</t>
  </si>
  <si>
    <t>Trechus terceiranus (Machado, 1988)</t>
  </si>
  <si>
    <t>Trechus terrabravensis (Borges, Serrano &amp; Amorim,
2004)</t>
  </si>
  <si>
    <t>Trechus torretassoi (Jeannel, 1937)</t>
  </si>
  <si>
    <t>Crotchiella brachyptera (Israelson, 1985)</t>
  </si>
  <si>
    <t>Mniophilosoma obscurum (Gillerfors, 1986)</t>
  </si>
  <si>
    <r>
      <rPr>
        <i/>
        <sz val="9"/>
        <color rgb="FF231F20"/>
        <rFont val="Times New Roman"/>
        <family val="1"/>
      </rPr>
      <t>Polyspilla polyspilla (</t>
    </r>
    <r>
      <rPr>
        <sz val="9"/>
        <color rgb="FF231F20"/>
        <rFont val="Times New Roman"/>
        <family val="1"/>
      </rPr>
      <t>Germar, 1821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</si>
  <si>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Psylliodes vehemens azoricus (</t>
    </r>
    <r>
      <rPr>
        <sz val="9"/>
        <color rgb="FF231F20"/>
        <rFont val="Times New Roman"/>
        <family val="1"/>
      </rPr>
      <t>Jacobson, 1922</t>
    </r>
    <r>
      <rPr>
        <sz val="11"/>
        <color theme="1"/>
        <rFont val="Aptos Narrow"/>
        <family val="2"/>
        <scheme val="minor"/>
      </rPr>
      <t>)</t>
    </r>
  </si>
  <si>
    <t>Atlantocis gillerforsi (Israelson, 1986)</t>
  </si>
  <si>
    <t>Calacalles azoricus (Stüben, 2004 )</t>
  </si>
  <si>
    <t xml:space="preserve">Caulotrupis parvus (Israelson, 1985)          </t>
  </si>
  <si>
    <t xml:space="preserve">Drouetius borgesi borgesi (Machado, 2009)  </t>
  </si>
  <si>
    <t>Drouetius borgesi centralis (Machado, 2009)</t>
  </si>
  <si>
    <t xml:space="preserve">Drouetius borgesi sanctmichaelis (Machado, 2009)  </t>
  </si>
  <si>
    <t xml:space="preserve">Drouetius oceanicus oceanicus (Machado, 2009) </t>
  </si>
  <si>
    <t xml:space="preserve">Drouetius oceanicus tristis (Machado, 2009)       </t>
  </si>
  <si>
    <t xml:space="preserve">  Neocnemis occidentalis (Crotch, 1867)     </t>
  </si>
  <si>
    <t xml:space="preserve">Phloeosinus gillerforsi (Bright, 1987) </t>
  </si>
  <si>
    <t xml:space="preserve">Pseudechinosoma nodosum (Hustache, 1936) </t>
  </si>
  <si>
    <t>Agabus godmani (Crotch, 1867)</t>
  </si>
  <si>
    <t>Hydroporus guernei (Régimbart, 1891)</t>
  </si>
  <si>
    <r>
      <rPr>
        <i/>
        <sz val="9"/>
        <color rgb="FF231F20"/>
        <rFont val="Times New Roman"/>
        <family val="1"/>
      </rPr>
      <t>Athous azoricus (</t>
    </r>
    <r>
      <rPr>
        <sz val="9"/>
        <color rgb="FF231F20"/>
        <rFont val="Times New Roman"/>
        <family val="1"/>
      </rPr>
      <t>Platia &amp; Gudenzi, 2002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</si>
  <si>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Athous pomboi (</t>
    </r>
    <r>
      <rPr>
        <sz val="9"/>
        <color rgb="FF231F20"/>
        <rFont val="Times New Roman"/>
        <family val="1"/>
      </rPr>
      <t>Platia &amp; Borges, 2002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</si>
  <si>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Gietella faialensis (</t>
    </r>
    <r>
      <rPr>
        <sz val="9"/>
        <color rgb="FF231F20"/>
        <rFont val="Times New Roman"/>
        <family val="1"/>
      </rPr>
      <t>Menier &amp; Constantin, 1988</t>
    </r>
    <r>
      <rPr>
        <sz val="11"/>
        <color theme="1"/>
        <rFont val="Aptos Narrow"/>
        <family val="2"/>
        <scheme val="minor"/>
      </rPr>
      <t>)</t>
    </r>
  </si>
  <si>
    <t xml:space="preserve">Ochthebius freyi (D`Orchymont, 1940)   </t>
  </si>
  <si>
    <t>Metophthalmus occidentalis (Israelson, 1984)</t>
  </si>
  <si>
    <r>
      <rPr>
        <i/>
        <sz val="9"/>
        <color rgb="FF231F20"/>
        <rFont val="Times New Roman"/>
        <family val="1"/>
      </rPr>
      <t>Catops velhocabrali (</t>
    </r>
    <r>
      <rPr>
        <sz val="9"/>
        <color rgb="FF231F20"/>
        <rFont val="Times New Roman"/>
        <family val="1"/>
      </rPr>
      <t>Blas &amp; Borges, 1998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</si>
  <si>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Sphaericus velhocabrali (</t>
    </r>
    <r>
      <rPr>
        <sz val="9"/>
        <color rgb="FF231F20"/>
        <rFont val="Times New Roman"/>
        <family val="1"/>
      </rPr>
      <t>Israelson, 1984</t>
    </r>
    <r>
      <rPr>
        <sz val="11"/>
        <color theme="1"/>
        <rFont val="Aptos Narrow"/>
        <family val="2"/>
        <scheme val="minor"/>
      </rPr>
      <t>)</t>
    </r>
  </si>
  <si>
    <t xml:space="preserve">Euconnus azoricus (Franz, 1969)            </t>
  </si>
  <si>
    <r>
      <rPr>
        <i/>
        <sz val="9"/>
        <color rgb="FF231F20"/>
        <rFont val="Times New Roman"/>
        <family val="1"/>
      </rPr>
      <t>Aleochara freyi (</t>
    </r>
    <r>
      <rPr>
        <sz val="9"/>
        <color rgb="FF231F20"/>
        <rFont val="Times New Roman"/>
        <family val="1"/>
      </rPr>
      <t>Bernhauer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</si>
  <si>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Atheta aptera (</t>
    </r>
    <r>
      <rPr>
        <sz val="9"/>
        <color rgb="FF231F20"/>
        <rFont val="Times New Roman"/>
        <family val="1"/>
      </rPr>
      <t>Israelson, 1985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</si>
  <si>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Atheta azorica (</t>
    </r>
    <r>
      <rPr>
        <sz val="9"/>
        <color rgb="FF231F20"/>
        <rFont val="Times New Roman"/>
        <family val="1"/>
      </rPr>
      <t>Bernhauer, 1936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</si>
  <si>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Atheta caprariensis (</t>
    </r>
    <r>
      <rPr>
        <sz val="9"/>
        <color rgb="FF231F20"/>
        <rFont val="Times New Roman"/>
        <family val="1"/>
      </rPr>
      <t>Israelson, 1985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</si>
  <si>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Atheta dryochares (</t>
    </r>
    <r>
      <rPr>
        <sz val="9"/>
        <color rgb="FF231F20"/>
        <rFont val="Times New Roman"/>
        <family val="1"/>
      </rPr>
      <t>Israelson, 1985</t>
    </r>
    <r>
      <rPr>
        <sz val="11"/>
        <color theme="1"/>
        <rFont val="Aptos Narrow"/>
        <family val="2"/>
        <scheme val="minor"/>
      </rPr>
      <t>)</t>
    </r>
  </si>
  <si>
    <t xml:space="preserve">Phytosus schatzmayri (Bernhauer, 1941)        </t>
  </si>
  <si>
    <r>
      <rPr>
        <i/>
        <sz val="9"/>
        <color rgb="FF231F20"/>
        <rFont val="Times New Roman"/>
        <family val="1"/>
      </rPr>
      <t>Tarphius acuminatus (</t>
    </r>
    <r>
      <rPr>
        <sz val="9"/>
        <color rgb="FF231F20"/>
        <rFont val="Times New Roman"/>
        <family val="1"/>
      </rPr>
      <t>Gillerfors, 1986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</si>
  <si>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Tarphius azoricus (</t>
    </r>
    <r>
      <rPr>
        <sz val="9"/>
        <color rgb="FF231F20"/>
        <rFont val="Times New Roman"/>
        <family val="1"/>
      </rPr>
      <t>Gillerfors, 1986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</si>
  <si>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Tarphius depressus (</t>
    </r>
    <r>
      <rPr>
        <sz val="9"/>
        <color rgb="FF231F20"/>
        <rFont val="Times New Roman"/>
        <family val="1"/>
      </rPr>
      <t>Gillerfors, 1985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</si>
  <si>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Tarphius pomboi (</t>
    </r>
    <r>
      <rPr>
        <sz val="9"/>
        <color rgb="FF231F20"/>
        <rFont val="Times New Roman"/>
        <family val="1"/>
      </rPr>
      <t>Borges, 1991)</t>
    </r>
  </si>
  <si>
    <t>Tarphius rufonodulosus (Israelson, 1984)</t>
  </si>
  <si>
    <r>
      <rPr>
        <i/>
        <sz val="9"/>
        <color rgb="FF231F20"/>
        <rFont val="Times New Roman"/>
        <family val="1"/>
      </rPr>
      <t>Tarphius serranoi (</t>
    </r>
    <r>
      <rPr>
        <sz val="9"/>
        <color rgb="FF231F20"/>
        <rFont val="Times New Roman"/>
        <family val="1"/>
      </rPr>
      <t>Borges, 1991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</si>
  <si>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Tarphius tornvalli (</t>
    </r>
    <r>
      <rPr>
        <sz val="9"/>
        <color rgb="FF231F20"/>
        <rFont val="Times New Roman"/>
        <family val="1"/>
      </rPr>
      <t>Gillerfors, 1985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</si>
  <si>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Tarphius wollastoni (</t>
    </r>
    <r>
      <rPr>
        <sz val="9"/>
        <color rgb="FF231F20"/>
        <rFont val="Times New Roman"/>
        <family val="1"/>
      </rPr>
      <t>Crotch, 1867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</si>
  <si>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Cerodontha bistrigata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</si>
  <si>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Aphaniosoma azoricum (</t>
    </r>
    <r>
      <rPr>
        <sz val="9"/>
        <color rgb="FF231F20"/>
        <rFont val="Times New Roman"/>
        <family val="1"/>
      </rPr>
      <t>Frey, 1958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</si>
  <si>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Aphrosylus argyreatus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</si>
  <si>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Aphrosylus calcarator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</si>
  <si>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Campsicnemus mirabilis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</si>
  <si>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Chrysotus elongatus (</t>
    </r>
    <r>
      <rPr>
        <sz val="9"/>
        <color rgb="FF231F20"/>
        <rFont val="Times New Roman"/>
        <family val="1"/>
      </rPr>
      <t>Parent, 1934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</si>
  <si>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Chrysotus polychaetus (</t>
    </r>
    <r>
      <rPr>
        <sz val="9"/>
        <color rgb="FF231F20"/>
        <rFont val="Times New Roman"/>
        <family val="1"/>
      </rPr>
      <t>Frey, 1945)</t>
    </r>
  </si>
  <si>
    <r>
      <rPr>
        <i/>
        <sz val="9"/>
        <color rgb="FF231F20"/>
        <rFont val="Times New Roman"/>
        <family val="1"/>
      </rPr>
      <t>Chrysotus vulcanicola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</si>
  <si>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Dolichopus anacrostichus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</si>
  <si>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Dolichopus marshalli (</t>
    </r>
    <r>
      <rPr>
        <sz val="9"/>
        <color rgb="FF231F20"/>
        <rFont val="Times New Roman"/>
        <family val="1"/>
      </rPr>
      <t>Parent, 1933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</si>
  <si>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Dolichopus simillimus (</t>
    </r>
    <r>
      <rPr>
        <sz val="9"/>
        <color rgb="FF231F20"/>
        <rFont val="Times New Roman"/>
        <family val="1"/>
      </rPr>
      <t>Parent, 1933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</si>
  <si>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Hyadina agostinhoi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</si>
  <si>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Hydrellia amauropoda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</si>
  <si>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Limnellia helmuti (</t>
    </r>
    <r>
      <rPr>
        <sz val="9"/>
        <color rgb="FF231F20"/>
        <rFont val="Times New Roman"/>
        <family val="1"/>
      </rPr>
      <t>Hollmann-Schirrmacher)</t>
    </r>
  </si>
  <si>
    <r>
      <rPr>
        <i/>
        <sz val="9"/>
        <color rgb="FF231F20"/>
        <rFont val="Times New Roman"/>
        <family val="1"/>
      </rPr>
      <t>Philygria cedercreutzi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</si>
  <si>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Macrocera azorica (</t>
    </r>
    <r>
      <rPr>
        <sz val="9"/>
        <color rgb="FF231F20"/>
        <rFont val="Times New Roman"/>
        <family val="1"/>
      </rPr>
      <t>Storå,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</si>
  <si>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Coenosia freyi freyi (</t>
    </r>
    <r>
      <rPr>
        <sz val="9"/>
        <color rgb="FF231F20"/>
        <rFont val="Times New Roman"/>
        <family val="1"/>
      </rPr>
      <t>Tiensuu in 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</si>
  <si>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Coenosia freyi semicandida (</t>
    </r>
    <r>
      <rPr>
        <sz val="9"/>
        <color rgb="FF231F20"/>
        <rFont val="Times New Roman"/>
        <family val="1"/>
      </rPr>
      <t>Tiensuu in 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</si>
  <si>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Coenosia testacea azorica (</t>
    </r>
    <r>
      <rPr>
        <sz val="9"/>
        <color rgb="FF231F20"/>
        <rFont val="Times New Roman"/>
        <family val="1"/>
      </rPr>
      <t>Tiensuu in 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</si>
  <si>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Schoenomyza litorella major (</t>
    </r>
    <r>
      <rPr>
        <sz val="9"/>
        <color rgb="FF231F20"/>
        <rFont val="Times New Roman"/>
        <family val="1"/>
      </rPr>
      <t>Tiensuu in 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</si>
  <si>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Exechia atlantis (</t>
    </r>
    <r>
      <rPr>
        <sz val="9"/>
        <color rgb="FF231F20"/>
        <rFont val="Times New Roman"/>
        <family val="1"/>
      </rPr>
      <t>Storå, 1945)</t>
    </r>
  </si>
  <si>
    <r>
      <rPr>
        <i/>
        <sz val="9"/>
        <color rgb="FF231F20"/>
        <rFont val="Times New Roman"/>
        <family val="1"/>
      </rPr>
      <t>Exechia brinckiana (</t>
    </r>
    <r>
      <rPr>
        <sz val="9"/>
        <color rgb="FF231F20"/>
        <rFont val="Times New Roman"/>
        <family val="1"/>
      </rPr>
      <t>Nielsen, 1966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</si>
  <si>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Mycetophila atlantica (</t>
    </r>
    <r>
      <rPr>
        <sz val="9"/>
        <color rgb="FF231F20"/>
        <rFont val="Times New Roman"/>
        <family val="1"/>
      </rPr>
      <t>Nielsen, 1966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</si>
  <si>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Mycetophila storai (</t>
    </r>
    <r>
      <rPr>
        <sz val="9"/>
        <color rgb="FF231F20"/>
        <rFont val="Times New Roman"/>
        <family val="1"/>
      </rPr>
      <t>Chandler &amp; Ribeiro, 1995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</si>
  <si>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Rymosia azorensis (</t>
    </r>
    <r>
      <rPr>
        <sz val="9"/>
        <color rgb="FF231F20"/>
        <rFont val="Times New Roman"/>
        <family val="1"/>
      </rPr>
      <t>Chandler &amp; Ribeiro, 1995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</si>
  <si>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Trichonta floresiana (</t>
    </r>
    <r>
      <rPr>
        <sz val="9"/>
        <color rgb="FF231F20"/>
        <rFont val="Times New Roman"/>
        <family val="1"/>
      </rPr>
      <t>Storå, 1945)</t>
    </r>
  </si>
  <si>
    <t xml:space="preserve">Azorastia minutissima (Frey, 1945)   </t>
  </si>
  <si>
    <r>
      <rPr>
        <i/>
        <sz val="9"/>
        <color rgb="FF231F20"/>
        <rFont val="Times New Roman"/>
        <family val="1"/>
      </rPr>
      <t>Megaselia leptofemur (</t>
    </r>
    <r>
      <rPr>
        <sz val="9"/>
        <color rgb="FF231F20"/>
        <rFont val="Times New Roman"/>
        <family val="1"/>
      </rPr>
      <t>Disney, 2007)</t>
    </r>
  </si>
  <si>
    <r>
      <rPr>
        <i/>
        <sz val="9"/>
        <color rgb="FF231F20"/>
        <rFont val="Times New Roman"/>
        <family val="1"/>
      </rPr>
      <t>Megaselia miguelensis (</t>
    </r>
    <r>
      <rPr>
        <sz val="9"/>
        <color rgb="FF231F20"/>
        <rFont val="Times New Roman"/>
        <family val="1"/>
      </rPr>
      <t>Disney, 2007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</si>
  <si>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Sepsis mequignoni (</t>
    </r>
    <r>
      <rPr>
        <sz val="9"/>
        <color rgb="FF231F20"/>
        <rFont val="Times New Roman"/>
        <family val="1"/>
      </rPr>
      <t>Séguy, 1936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</si>
  <si>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Sepsis nephodes (</t>
    </r>
    <r>
      <rPr>
        <sz val="9"/>
        <color rgb="FF231F20"/>
        <rFont val="Times New Roman"/>
        <family val="1"/>
      </rPr>
      <t>Séguy, 1936</t>
    </r>
    <r>
      <rPr>
        <sz val="11"/>
        <color theme="1"/>
        <rFont val="Aptos Narrow"/>
        <family val="2"/>
        <scheme val="minor"/>
      </rPr>
      <t>)</t>
    </r>
  </si>
  <si>
    <t xml:space="preserve">Simulium azorense (Carlsson, 1963) </t>
  </si>
  <si>
    <r>
      <rPr>
        <i/>
        <sz val="9"/>
        <color rgb="FF231F20"/>
        <rFont val="Times New Roman"/>
        <family val="1"/>
      </rPr>
      <t>Sphaerophoria nigra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</si>
  <si>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Xanthandrus azorensis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</si>
  <si>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Ensina azorica (</t>
    </r>
    <r>
      <rPr>
        <sz val="9"/>
        <color rgb="FF231F20"/>
        <rFont val="Times New Roman"/>
        <family val="1"/>
      </rPr>
      <t>Frey, 1945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</si>
  <si>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Tipula macaronesica (</t>
    </r>
    <r>
      <rPr>
        <sz val="9"/>
        <color rgb="FF231F20"/>
        <rFont val="Times New Roman"/>
        <family val="1"/>
      </rPr>
      <t>Savchenko, 1961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</si>
  <si>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Limnephilus atlanticus (</t>
    </r>
    <r>
      <rPr>
        <sz val="9"/>
        <color rgb="FF231F20"/>
        <rFont val="Times New Roman"/>
        <family val="1"/>
      </rPr>
      <t>Nybom, 1948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</si>
  <si>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Scoparia aequipennalis (</t>
    </r>
    <r>
      <rPr>
        <sz val="9"/>
        <color rgb="FF231F20"/>
        <rFont val="Times New Roman"/>
        <family val="1"/>
      </rPr>
      <t>Warren, 1905)</t>
    </r>
  </si>
  <si>
    <r>
      <rPr>
        <i/>
        <sz val="9"/>
        <color rgb="FF231F20"/>
        <rFont val="Times New Roman"/>
        <family val="1"/>
      </rPr>
      <t>Scoparia carvalhoi (</t>
    </r>
    <r>
      <rPr>
        <sz val="9"/>
        <color rgb="FF231F20"/>
        <rFont val="Times New Roman"/>
        <family val="1"/>
      </rPr>
      <t>Nuss, Karsholt &amp; Meyer, 1997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</si>
  <si>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Scoparia coecimaculalis (</t>
    </r>
    <r>
      <rPr>
        <sz val="9"/>
        <color rgb="FF231F20"/>
        <rFont val="Times New Roman"/>
        <family val="1"/>
      </rPr>
      <t>Warren, 1905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</si>
  <si>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Scoparia semiamplalis (</t>
    </r>
    <r>
      <rPr>
        <sz val="9"/>
        <color rgb="FF231F20"/>
        <rFont val="Times New Roman"/>
        <family val="1"/>
      </rPr>
      <t>Warren, 1905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</si>
  <si>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Udea azorensis (</t>
    </r>
    <r>
      <rPr>
        <sz val="9"/>
        <color rgb="FF231F20"/>
        <rFont val="Times New Roman"/>
        <family val="1"/>
      </rPr>
      <t>Meyer, Nuss &amp; Speidel, 1997)</t>
    </r>
  </si>
  <si>
    <r>
      <rPr>
        <i/>
        <sz val="9"/>
        <color rgb="FF231F20"/>
        <rFont val="Times New Roman"/>
        <family val="1"/>
      </rPr>
      <t>Brachmia infuscatella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</si>
  <si>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Ascotis fortunata azorica (</t>
    </r>
    <r>
      <rPr>
        <sz val="9"/>
        <color rgb="FF231F20"/>
        <rFont val="Times New Roman"/>
        <family val="1"/>
      </rPr>
      <t>Pinker, 1971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</si>
  <si>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Xanthorhoe inaequata (</t>
    </r>
    <r>
      <rPr>
        <sz val="9"/>
        <color rgb="FF231F20"/>
        <rFont val="Times New Roman"/>
        <family val="1"/>
      </rPr>
      <t>Warren, 1905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</si>
  <si>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Hadena azorica (</t>
    </r>
    <r>
      <rPr>
        <sz val="9"/>
        <color rgb="FF231F20"/>
        <rFont val="Times New Roman"/>
        <family val="1"/>
      </rPr>
      <t>Meyer &amp; Fibiger, 2002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</si>
  <si>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Phlogophora cabrali (</t>
    </r>
    <r>
      <rPr>
        <sz val="9"/>
        <color rgb="FF231F20"/>
        <rFont val="Times New Roman"/>
        <family val="1"/>
      </rPr>
      <t>Pinker, 1971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</si>
  <si>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Phlogophora furnasi (</t>
    </r>
    <r>
      <rPr>
        <sz val="9"/>
        <color rgb="FF231F20"/>
        <rFont val="Times New Roman"/>
        <family val="1"/>
      </rPr>
      <t>Pinker, 1971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</si>
  <si>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Phlogophora kruegeri (</t>
    </r>
    <r>
      <rPr>
        <sz val="9"/>
        <color rgb="FF231F20"/>
        <rFont val="Times New Roman"/>
        <family val="1"/>
      </rPr>
      <t>Saldaitis &amp; Ivinskis, 2006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</si>
  <si>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Pieris brassicae azorensis (</t>
    </r>
    <r>
      <rPr>
        <sz val="9"/>
        <color rgb="FF231F20"/>
        <rFont val="Times New Roman"/>
        <family val="1"/>
      </rPr>
      <t>Rebel, 1917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</si>
  <si>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Stenoptilia meyeri (</t>
    </r>
    <r>
      <rPr>
        <sz val="9"/>
        <color rgb="FF231F20"/>
        <rFont val="Times New Roman"/>
        <family val="1"/>
      </rPr>
      <t>Gielis, 1997</t>
    </r>
    <r>
      <rPr>
        <sz val="11"/>
        <color theme="1"/>
        <rFont val="Aptos Narrow"/>
        <family val="2"/>
        <scheme val="minor"/>
      </rPr>
      <t>)</t>
    </r>
  </si>
  <si>
    <t xml:space="preserve">Homoeosoma miguelensis (Meyer, Nuss &amp; Speidel,  1997) </t>
  </si>
  <si>
    <r>
      <rPr>
        <i/>
        <sz val="9"/>
        <color rgb="FF231F20"/>
        <rFont val="Times New Roman"/>
        <family val="1"/>
      </rPr>
      <t>Homoeosoma picoensis (</t>
    </r>
    <r>
      <rPr>
        <sz val="9"/>
        <color rgb="FF231F20"/>
        <rFont val="Times New Roman"/>
        <family val="1"/>
      </rPr>
      <t>Meyer, Nuss &amp; Speidel, 1997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</si>
  <si>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Neomariania incertella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</si>
  <si>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Neomariania oecophorella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</si>
  <si>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Neomariania scriptella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</si>
  <si>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Eudarcia atlantica (</t>
    </r>
    <r>
      <rPr>
        <sz val="9"/>
        <color rgb="FF231F20"/>
        <rFont val="Times New Roman"/>
        <family val="1"/>
      </rPr>
      <t>Henderickx, 1995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</si>
  <si>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Tinea poecilella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</si>
  <si>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Argyresthia atlanticella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</si>
  <si>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Argyresthia minusculella (</t>
    </r>
    <r>
      <rPr>
        <sz val="9"/>
        <color rgb="FF231F20"/>
        <rFont val="Times New Roman"/>
        <family val="1"/>
      </rPr>
      <t>Rebel, 1940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</si>
  <si>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Encarsia estrellae (</t>
    </r>
    <r>
      <rPr>
        <sz val="9"/>
        <color rgb="FF231F20"/>
        <rFont val="Times New Roman"/>
        <family val="1"/>
      </rPr>
      <t>Manzari &amp; Polaszek, 2002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</si>
  <si>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Aprostocetus azoricus (</t>
    </r>
    <r>
      <rPr>
        <sz val="9"/>
        <color rgb="FF231F20"/>
        <rFont val="Times New Roman"/>
        <family val="1"/>
      </rPr>
      <t>Graham, 1987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</si>
  <si>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Atrometoides nigerrimus (</t>
    </r>
    <r>
      <rPr>
        <sz val="9"/>
        <color rgb="FF231F20"/>
        <rFont val="Times New Roman"/>
        <family val="1"/>
      </rPr>
      <t>Hellén, 1949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</si>
  <si>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Hidryta atlantica (</t>
    </r>
    <r>
      <rPr>
        <sz val="9"/>
        <color rgb="FF231F20"/>
        <rFont val="Times New Roman"/>
        <family val="1"/>
      </rPr>
      <t>Horstmann, 1990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</si>
  <si>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Meloboris insularis (</t>
    </r>
    <r>
      <rPr>
        <sz val="9"/>
        <color rgb="FF231F20"/>
        <rFont val="Times New Roman"/>
        <family val="1"/>
      </rPr>
      <t>Horstmann, 1980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</si>
  <si>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Meloboris longicauda (</t>
    </r>
    <r>
      <rPr>
        <sz val="9"/>
        <color rgb="FF231F20"/>
        <rFont val="Times New Roman"/>
        <family val="1"/>
      </rPr>
      <t>Horstmann, 1980</t>
    </r>
    <r>
      <rPr>
        <sz val="11"/>
        <color theme="1"/>
        <rFont val="Aptos Narrow"/>
        <family val="2"/>
        <scheme val="minor"/>
      </rPr>
      <t>)</t>
    </r>
  </si>
  <si>
    <r>
      <rPr>
        <i/>
        <sz val="9"/>
        <color rgb="FF231F20"/>
        <rFont val="Times New Roman"/>
        <family val="1"/>
      </rPr>
      <t>Netelia atlantor (</t>
    </r>
    <r>
      <rPr>
        <sz val="9"/>
        <color rgb="FF231F20"/>
        <rFont val="Times New Roman"/>
        <family val="1"/>
      </rPr>
      <t>Aubert, 1971</t>
    </r>
    <r>
      <rPr>
        <sz val="11"/>
        <color theme="1"/>
        <rFont val="Aptos Narrow"/>
        <family val="2"/>
        <scheme val="minor"/>
      </rPr>
      <t>)</t>
    </r>
  </si>
  <si>
    <t>Temelucha nigerrima (Horstmann &amp; Yu, 1999)</t>
  </si>
  <si>
    <t>extinct in AZ</t>
  </si>
  <si>
    <t>extinct in COR</t>
  </si>
  <si>
    <t>extinct FLO</t>
  </si>
  <si>
    <t>extinct in FAI</t>
  </si>
  <si>
    <t>extinct PIC</t>
  </si>
  <si>
    <t>extinct in GRA</t>
  </si>
  <si>
    <t>extinct in SJG</t>
  </si>
  <si>
    <t>extinct in TER</t>
  </si>
  <si>
    <t>extinct in SMG</t>
  </si>
  <si>
    <t>extinct in SMR</t>
  </si>
  <si>
    <t xml:space="preserve"> Poales </t>
  </si>
  <si>
    <t xml:space="preserve"> Araliales </t>
  </si>
  <si>
    <t xml:space="preserve"> Santalales </t>
  </si>
  <si>
    <t xml:space="preserve"> Plumbaginales </t>
  </si>
  <si>
    <t xml:space="preserve"> Filicales </t>
  </si>
  <si>
    <t xml:space="preserve"> Campanulales </t>
  </si>
  <si>
    <t xml:space="preserve"> Asterales </t>
  </si>
  <si>
    <t xml:space="preserve"> Capparales </t>
  </si>
  <si>
    <t xml:space="preserve"> Cyperales </t>
  </si>
  <si>
    <t xml:space="preserve"> Caryophyllales </t>
  </si>
  <si>
    <t xml:space="preserve"> Ericales </t>
  </si>
  <si>
    <t xml:space="preserve"> Euphorbiales </t>
  </si>
  <si>
    <t xml:space="preserve"> Scrophulariales </t>
  </si>
  <si>
    <t xml:space="preserve"> Rhamnales </t>
  </si>
  <si>
    <t xml:space="preserve"> Theales </t>
  </si>
  <si>
    <t xml:space="preserve"> Cornales </t>
  </si>
  <si>
    <t xml:space="preserve"> Isoetales </t>
  </si>
  <si>
    <t xml:space="preserve"> Pinales </t>
  </si>
  <si>
    <t xml:space="preserve"> Fabales </t>
  </si>
  <si>
    <t xml:space="preserve"> Juncales </t>
  </si>
  <si>
    <t xml:space="preserve"> Primulales </t>
  </si>
  <si>
    <t xml:space="preserve"> Marsileales </t>
  </si>
  <si>
    <t xml:space="preserve"> Boraginales </t>
  </si>
  <si>
    <t xml:space="preserve"> Oleales </t>
  </si>
  <si>
    <t xml:space="preserve"> Orchidales </t>
  </si>
  <si>
    <t xml:space="preserve"> Rosales </t>
  </si>
  <si>
    <t xml:space="preserve"> Polygonales </t>
  </si>
  <si>
    <t xml:space="preserve"> Dipsacales </t>
  </si>
  <si>
    <t xml:space="preserve"> Liliopsida </t>
  </si>
  <si>
    <t xml:space="preserve"> Magnoliopsida </t>
  </si>
  <si>
    <t xml:space="preserve"> Filicopsida </t>
  </si>
  <si>
    <t xml:space="preserve"> Lycopodiopsida </t>
  </si>
  <si>
    <t xml:space="preserve"> Pinopsida </t>
  </si>
  <si>
    <t xml:space="preserve"> Spermatophyta </t>
  </si>
  <si>
    <t xml:space="preserve"> Pteridophyta </t>
  </si>
  <si>
    <t>Hymenoptera</t>
  </si>
  <si>
    <t>Diptera</t>
  </si>
  <si>
    <t>Lepidoptera</t>
  </si>
  <si>
    <t>Trichoptera</t>
  </si>
  <si>
    <t>NA</t>
  </si>
  <si>
    <t>CR</t>
  </si>
  <si>
    <t>LC</t>
  </si>
  <si>
    <t>EN</t>
  </si>
  <si>
    <t>VU</t>
  </si>
  <si>
    <t>NT</t>
  </si>
  <si>
    <t>EX</t>
  </si>
  <si>
    <t>DD</t>
  </si>
  <si>
    <t xml:space="preserve">? </t>
  </si>
  <si>
    <t>Insects</t>
  </si>
  <si>
    <t>Corvo</t>
  </si>
  <si>
    <t>CR?</t>
  </si>
  <si>
    <t>EN?</t>
  </si>
  <si>
    <t>LC?</t>
  </si>
  <si>
    <t>NA?</t>
  </si>
  <si>
    <t>NT?</t>
  </si>
  <si>
    <t>VU?</t>
  </si>
  <si>
    <t>Total Endangered (without ?)</t>
  </si>
  <si>
    <t>Total assessed (without ?)</t>
  </si>
  <si>
    <t>Total (without ?)</t>
  </si>
  <si>
    <t>Vascular Plants</t>
  </si>
  <si>
    <t>Flores</t>
  </si>
  <si>
    <t>Faial</t>
  </si>
  <si>
    <t>Pico</t>
  </si>
  <si>
    <t>Graciosa</t>
  </si>
  <si>
    <t>Sao Jorge</t>
  </si>
  <si>
    <t>Terceira</t>
  </si>
  <si>
    <t>Sao Miguel</t>
  </si>
  <si>
    <t>Santa Maria</t>
  </si>
  <si>
    <t>Total Endangered (without ?) One islanders</t>
  </si>
  <si>
    <t>Total assessed (without ?) One islanders</t>
  </si>
  <si>
    <t>Total (without ?) One islanders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</si>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</sst>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9"/>
      <color rgb="FF231F20"/>
      <name val="Times New Roman"/>
      <family val="1"/>
    </font>
    <font>
      <i/>
      <sz val="9"/>
      <color rgb="FF231F20"/>
      <name val="Times New Roman"/>
      <family val="1"/>
    </font>
    <font>
      <sz val="11"/>
      <color theme="1"/>
      <name val="Aptos Narrow"/>
      <family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/>
    <xf numFmtId="0" fontId="0" fillId="0" borderId="2" xfId="0" applyBorder="1"/>
    <xf numFmtId="0" fontId="5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 vertical="center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F235-2166-4DE0-8C7C-AAE5217A6D16}">
  <dimension ref="A1:AB382"/>
  <sheetViews>
    <sheetView tabSelected="1" zoomScale="52" zoomScaleNormal="73" workbookViewId="0">
      <pane ySplit="1" topLeftCell="A3" activePane="bottomLeft" state="frozen"/>
      <selection pane="bottomLeft" activeCell="A14" sqref="A14"/>
    </sheetView>
  </sheetViews>
  <sheetFormatPr baseColWidth="10" defaultRowHeight="14.5" x14ac:dyDescent="0.35"/>
  <cols>
    <col min="1" max="1" width="61.7265625" customWidth="1"/>
    <col min="2" max="2" width="21.453125" customWidth="1"/>
    <col min="6" max="6" width="14.54296875" customWidth="1"/>
    <col min="15" max="15" width="14.1796875" bestFit="1" customWidth="1"/>
    <col min="18" max="18" width="16.81640625" customWidth="1"/>
    <col min="19" max="19" width="17.81640625" customWidth="1"/>
    <col min="20" max="20" width="14.54296875" customWidth="1"/>
    <col min="21" max="21" width="17.26953125" customWidth="1"/>
    <col min="22" max="22" width="14.54296875" customWidth="1"/>
    <col min="23" max="23" width="18.81640625" customWidth="1"/>
    <col min="24" max="24" width="19.453125" customWidth="1"/>
    <col min="25" max="25" width="17.7265625" customWidth="1"/>
    <col min="26" max="27" width="19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8" t="s">
        <v>316</v>
      </c>
      <c r="S1" s="2" t="s">
        <v>317</v>
      </c>
      <c r="T1" s="2" t="s">
        <v>318</v>
      </c>
      <c r="U1" s="2" t="s">
        <v>319</v>
      </c>
      <c r="V1" s="2" t="s">
        <v>320</v>
      </c>
      <c r="W1" s="2" t="s">
        <v>321</v>
      </c>
      <c r="X1" s="2" t="s">
        <v>322</v>
      </c>
      <c r="Y1" s="2" t="s">
        <v>323</v>
      </c>
      <c r="Z1" s="2" t="s">
        <v>324</v>
      </c>
      <c r="AA1" s="2" t="s">
        <v>325</v>
      </c>
      <c r="AB1" s="2" t="s">
        <v>397</v>
      </c>
    </row>
    <row r="2" spans="1:28" x14ac:dyDescent="0.35">
      <c r="A2" s="1" t="s">
        <v>95</v>
      </c>
      <c r="B2" t="s">
        <v>326</v>
      </c>
      <c r="C2" t="s">
        <v>354</v>
      </c>
      <c r="D2" t="s">
        <v>359</v>
      </c>
      <c r="E2" t="s">
        <v>7</v>
      </c>
      <c r="F2">
        <v>0</v>
      </c>
      <c r="G2" t="s">
        <v>365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 s="9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SUM(I2:Q2)</f>
        <v>7</v>
      </c>
    </row>
    <row r="3" spans="1:28" x14ac:dyDescent="0.35">
      <c r="A3" s="1" t="s">
        <v>96</v>
      </c>
      <c r="B3" t="s">
        <v>326</v>
      </c>
      <c r="C3" t="s">
        <v>354</v>
      </c>
      <c r="D3" t="s">
        <v>359</v>
      </c>
      <c r="E3" t="s">
        <v>7</v>
      </c>
      <c r="F3">
        <v>0</v>
      </c>
      <c r="G3" t="s">
        <v>365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 s="9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SUM(I3:Q3)</f>
        <v>8</v>
      </c>
    </row>
    <row r="4" spans="1:28" x14ac:dyDescent="0.35">
      <c r="A4" s="1" t="s">
        <v>97</v>
      </c>
      <c r="B4" t="s">
        <v>326</v>
      </c>
      <c r="C4" t="s">
        <v>354</v>
      </c>
      <c r="D4" t="s">
        <v>359</v>
      </c>
      <c r="E4" t="s">
        <v>7</v>
      </c>
      <c r="F4">
        <v>0</v>
      </c>
      <c r="G4" t="s">
        <v>365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 s="9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ref="AB4:AB67" si="0">SUM(I4:Q4)</f>
        <v>4</v>
      </c>
    </row>
    <row r="5" spans="1:28" x14ac:dyDescent="0.35">
      <c r="A5" s="1" t="s">
        <v>98</v>
      </c>
      <c r="B5" t="s">
        <v>326</v>
      </c>
      <c r="C5" t="s">
        <v>354</v>
      </c>
      <c r="D5" t="s">
        <v>359</v>
      </c>
      <c r="E5" t="s">
        <v>7</v>
      </c>
      <c r="F5">
        <v>0</v>
      </c>
      <c r="G5" t="s">
        <v>365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 s="9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6</v>
      </c>
    </row>
    <row r="6" spans="1:28" x14ac:dyDescent="0.35">
      <c r="A6" s="1" t="s">
        <v>99</v>
      </c>
      <c r="B6" t="s">
        <v>326</v>
      </c>
      <c r="C6" t="s">
        <v>354</v>
      </c>
      <c r="D6" t="s">
        <v>359</v>
      </c>
      <c r="E6" t="s">
        <v>7</v>
      </c>
      <c r="F6">
        <v>0</v>
      </c>
      <c r="G6" t="s">
        <v>365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s="9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2</v>
      </c>
    </row>
    <row r="7" spans="1:28" x14ac:dyDescent="0.35">
      <c r="A7" s="1" t="s">
        <v>100</v>
      </c>
      <c r="B7" t="s">
        <v>327</v>
      </c>
      <c r="C7" t="s">
        <v>355</v>
      </c>
      <c r="D7" t="s">
        <v>359</v>
      </c>
      <c r="E7" t="s">
        <v>7</v>
      </c>
      <c r="F7">
        <v>0</v>
      </c>
      <c r="G7" t="s">
        <v>365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 s="9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8</v>
      </c>
    </row>
    <row r="8" spans="1:28" x14ac:dyDescent="0.35">
      <c r="A8" s="1" t="s">
        <v>101</v>
      </c>
      <c r="B8" t="s">
        <v>327</v>
      </c>
      <c r="C8" t="s">
        <v>355</v>
      </c>
      <c r="D8" t="s">
        <v>359</v>
      </c>
      <c r="E8" t="s">
        <v>7</v>
      </c>
      <c r="F8">
        <v>0</v>
      </c>
      <c r="G8" t="s">
        <v>365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 s="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3</v>
      </c>
    </row>
    <row r="9" spans="1:28" x14ac:dyDescent="0.35">
      <c r="A9" s="1" t="s">
        <v>102</v>
      </c>
      <c r="B9" t="s">
        <v>327</v>
      </c>
      <c r="C9" t="s">
        <v>355</v>
      </c>
      <c r="D9" t="s">
        <v>359</v>
      </c>
      <c r="E9" t="s">
        <v>7</v>
      </c>
      <c r="F9">
        <v>0</v>
      </c>
      <c r="G9" t="s">
        <v>365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 s="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8</v>
      </c>
    </row>
    <row r="10" spans="1:28" x14ac:dyDescent="0.35">
      <c r="A10" s="1" t="s">
        <v>103</v>
      </c>
      <c r="B10" t="s">
        <v>327</v>
      </c>
      <c r="C10" t="s">
        <v>355</v>
      </c>
      <c r="D10" t="s">
        <v>359</v>
      </c>
      <c r="E10" t="s">
        <v>7</v>
      </c>
      <c r="F10">
        <v>0</v>
      </c>
      <c r="G10" t="s">
        <v>365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 s="9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5</v>
      </c>
    </row>
    <row r="11" spans="1:28" x14ac:dyDescent="0.35">
      <c r="A11" s="1" t="s">
        <v>104</v>
      </c>
      <c r="B11" t="s">
        <v>328</v>
      </c>
      <c r="C11" t="s">
        <v>355</v>
      </c>
      <c r="D11" t="s">
        <v>359</v>
      </c>
      <c r="E11" t="s">
        <v>7</v>
      </c>
      <c r="F11">
        <v>0</v>
      </c>
      <c r="G11" t="s">
        <v>365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 s="9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4</v>
      </c>
    </row>
    <row r="12" spans="1:28" x14ac:dyDescent="0.35">
      <c r="A12" s="1" t="s">
        <v>105</v>
      </c>
      <c r="B12" t="s">
        <v>329</v>
      </c>
      <c r="C12" t="s">
        <v>355</v>
      </c>
      <c r="D12" t="s">
        <v>359</v>
      </c>
      <c r="E12" t="s">
        <v>7</v>
      </c>
      <c r="F12">
        <v>0</v>
      </c>
      <c r="G12" t="s">
        <v>365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 s="9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3</v>
      </c>
    </row>
    <row r="13" spans="1:28" x14ac:dyDescent="0.35">
      <c r="A13" s="1" t="s">
        <v>106</v>
      </c>
      <c r="B13" t="s">
        <v>330</v>
      </c>
      <c r="C13" t="s">
        <v>356</v>
      </c>
      <c r="D13" t="s">
        <v>360</v>
      </c>
      <c r="E13" t="s">
        <v>7</v>
      </c>
      <c r="F13">
        <v>0</v>
      </c>
      <c r="G13" t="s">
        <v>367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9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9</v>
      </c>
    </row>
    <row r="14" spans="1:28" x14ac:dyDescent="0.35">
      <c r="A14" s="1" t="s">
        <v>107</v>
      </c>
      <c r="B14" t="s">
        <v>331</v>
      </c>
      <c r="C14" t="s">
        <v>355</v>
      </c>
      <c r="D14" t="s">
        <v>359</v>
      </c>
      <c r="E14" t="s">
        <v>7</v>
      </c>
      <c r="F14">
        <v>0</v>
      </c>
      <c r="G14" t="s">
        <v>368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 s="9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8</v>
      </c>
    </row>
    <row r="15" spans="1:28" x14ac:dyDescent="0.35">
      <c r="A15" s="1" t="s">
        <v>108</v>
      </c>
      <c r="B15" t="s">
        <v>332</v>
      </c>
      <c r="C15" t="s">
        <v>355</v>
      </c>
      <c r="D15" t="s">
        <v>359</v>
      </c>
      <c r="E15" t="s">
        <v>7</v>
      </c>
      <c r="F15">
        <v>0</v>
      </c>
      <c r="G15" t="s">
        <v>365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 s="9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7</v>
      </c>
    </row>
    <row r="16" spans="1:28" x14ac:dyDescent="0.35">
      <c r="A16" s="1" t="s">
        <v>109</v>
      </c>
      <c r="B16" t="s">
        <v>333</v>
      </c>
      <c r="C16" t="s">
        <v>355</v>
      </c>
      <c r="D16" t="s">
        <v>359</v>
      </c>
      <c r="E16" t="s">
        <v>7</v>
      </c>
      <c r="F16">
        <v>0</v>
      </c>
      <c r="G16" t="s">
        <v>365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 s="9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8</v>
      </c>
    </row>
    <row r="17" spans="1:28" x14ac:dyDescent="0.35">
      <c r="A17" s="1" t="s">
        <v>110</v>
      </c>
      <c r="B17" t="s">
        <v>334</v>
      </c>
      <c r="C17" t="s">
        <v>354</v>
      </c>
      <c r="D17" t="s">
        <v>359</v>
      </c>
      <c r="E17" t="s">
        <v>7</v>
      </c>
      <c r="F17">
        <v>0</v>
      </c>
      <c r="G17" t="s">
        <v>365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 s="9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8</v>
      </c>
    </row>
    <row r="18" spans="1:28" x14ac:dyDescent="0.35">
      <c r="A18" s="1" t="s">
        <v>111</v>
      </c>
      <c r="B18" t="s">
        <v>334</v>
      </c>
      <c r="C18" t="s">
        <v>354</v>
      </c>
      <c r="D18" t="s">
        <v>359</v>
      </c>
      <c r="E18" t="s">
        <v>7</v>
      </c>
      <c r="F18">
        <v>0</v>
      </c>
      <c r="G18" t="s">
        <v>365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 s="9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6</v>
      </c>
    </row>
    <row r="19" spans="1:28" x14ac:dyDescent="0.35">
      <c r="A19" s="1" t="s">
        <v>112</v>
      </c>
      <c r="B19" t="s">
        <v>334</v>
      </c>
      <c r="C19" t="s">
        <v>354</v>
      </c>
      <c r="D19" t="s">
        <v>359</v>
      </c>
      <c r="E19" t="s">
        <v>7</v>
      </c>
      <c r="F19">
        <v>0</v>
      </c>
      <c r="G19" t="s">
        <v>365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 s="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7</v>
      </c>
    </row>
    <row r="20" spans="1:28" x14ac:dyDescent="0.35">
      <c r="A20" s="1" t="s">
        <v>113</v>
      </c>
      <c r="B20" t="s">
        <v>335</v>
      </c>
      <c r="C20" t="s">
        <v>355</v>
      </c>
      <c r="D20" t="s">
        <v>359</v>
      </c>
      <c r="E20" t="s">
        <v>7</v>
      </c>
      <c r="F20">
        <v>0</v>
      </c>
      <c r="G20" t="s">
        <v>365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9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2</v>
      </c>
    </row>
    <row r="21" spans="1:28" x14ac:dyDescent="0.35">
      <c r="A21" s="1" t="s">
        <v>114</v>
      </c>
      <c r="B21" t="s">
        <v>336</v>
      </c>
      <c r="C21" t="s">
        <v>355</v>
      </c>
      <c r="D21" t="s">
        <v>359</v>
      </c>
      <c r="E21" t="s">
        <v>7</v>
      </c>
      <c r="F21">
        <v>0</v>
      </c>
      <c r="G21" t="s">
        <v>365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 s="9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5</v>
      </c>
    </row>
    <row r="22" spans="1:28" x14ac:dyDescent="0.35">
      <c r="A22" s="1" t="s">
        <v>115</v>
      </c>
      <c r="B22" t="s">
        <v>327</v>
      </c>
      <c r="C22" t="s">
        <v>355</v>
      </c>
      <c r="D22" t="s">
        <v>359</v>
      </c>
      <c r="E22" t="s">
        <v>7</v>
      </c>
      <c r="F22">
        <v>0</v>
      </c>
      <c r="G22" t="s">
        <v>365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 s="9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0"/>
        <v>4</v>
      </c>
    </row>
    <row r="23" spans="1:28" x14ac:dyDescent="0.35">
      <c r="A23" s="1" t="s">
        <v>116</v>
      </c>
      <c r="B23" t="s">
        <v>336</v>
      </c>
      <c r="C23" t="s">
        <v>355</v>
      </c>
      <c r="D23" t="s">
        <v>359</v>
      </c>
      <c r="E23" t="s">
        <v>7</v>
      </c>
      <c r="F23">
        <v>0</v>
      </c>
      <c r="G23" t="s">
        <v>365</v>
      </c>
      <c r="H23">
        <v>0</v>
      </c>
      <c r="I23">
        <v>0</v>
      </c>
      <c r="J23" s="11" t="s">
        <v>22</v>
      </c>
      <c r="K23">
        <v>1</v>
      </c>
      <c r="L23">
        <v>1</v>
      </c>
      <c r="M23">
        <v>0</v>
      </c>
      <c r="N23">
        <v>1</v>
      </c>
      <c r="O23" t="s">
        <v>22</v>
      </c>
      <c r="P23" t="s">
        <v>373</v>
      </c>
      <c r="Q23">
        <v>0</v>
      </c>
      <c r="R23" s="9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0"/>
        <v>3</v>
      </c>
    </row>
    <row r="24" spans="1:28" x14ac:dyDescent="0.35">
      <c r="A24" s="1" t="s">
        <v>117</v>
      </c>
      <c r="B24" t="s">
        <v>327</v>
      </c>
      <c r="C24" t="s">
        <v>355</v>
      </c>
      <c r="D24" t="s">
        <v>359</v>
      </c>
      <c r="E24" t="s">
        <v>7</v>
      </c>
      <c r="F24">
        <v>0</v>
      </c>
      <c r="G24" t="s">
        <v>365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s="9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0"/>
        <v>9</v>
      </c>
    </row>
    <row r="25" spans="1:28" x14ac:dyDescent="0.35">
      <c r="A25" s="1" t="s">
        <v>118</v>
      </c>
      <c r="B25" t="s">
        <v>326</v>
      </c>
      <c r="C25" t="s">
        <v>354</v>
      </c>
      <c r="D25" t="s">
        <v>359</v>
      </c>
      <c r="E25" t="s">
        <v>7</v>
      </c>
      <c r="F25">
        <v>0</v>
      </c>
      <c r="G25" t="s">
        <v>365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 s="9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0"/>
        <v>7</v>
      </c>
    </row>
    <row r="26" spans="1:28" ht="14.25" customHeight="1" x14ac:dyDescent="0.35">
      <c r="A26" s="1" t="s">
        <v>119</v>
      </c>
      <c r="B26" t="s">
        <v>330</v>
      </c>
      <c r="C26" t="s">
        <v>356</v>
      </c>
      <c r="D26" t="s">
        <v>360</v>
      </c>
      <c r="E26" t="s">
        <v>7</v>
      </c>
      <c r="F26">
        <v>0</v>
      </c>
      <c r="G26" t="s">
        <v>365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 s="9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0"/>
        <v>9</v>
      </c>
    </row>
    <row r="27" spans="1:28" x14ac:dyDescent="0.35">
      <c r="A27" s="1" t="s">
        <v>120</v>
      </c>
      <c r="B27" t="s">
        <v>330</v>
      </c>
      <c r="C27" t="s">
        <v>356</v>
      </c>
      <c r="D27" t="s">
        <v>360</v>
      </c>
      <c r="E27" t="s">
        <v>7</v>
      </c>
      <c r="F27">
        <v>0</v>
      </c>
      <c r="G27" t="s">
        <v>367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 s="9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0"/>
        <v>5</v>
      </c>
    </row>
    <row r="28" spans="1:28" x14ac:dyDescent="0.35">
      <c r="A28" s="1" t="s">
        <v>121</v>
      </c>
      <c r="B28" t="s">
        <v>336</v>
      </c>
      <c r="C28" t="s">
        <v>355</v>
      </c>
      <c r="D28" t="s">
        <v>359</v>
      </c>
      <c r="E28" t="s">
        <v>7</v>
      </c>
      <c r="F28">
        <v>0</v>
      </c>
      <c r="G28" t="s">
        <v>365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 s="9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0"/>
        <v>9</v>
      </c>
    </row>
    <row r="29" spans="1:28" x14ac:dyDescent="0.35">
      <c r="A29" s="1" t="s">
        <v>122</v>
      </c>
      <c r="B29" t="s">
        <v>337</v>
      </c>
      <c r="C29" t="s">
        <v>355</v>
      </c>
      <c r="D29" t="s">
        <v>359</v>
      </c>
      <c r="E29" t="s">
        <v>7</v>
      </c>
      <c r="F29">
        <v>0</v>
      </c>
      <c r="G29" t="s">
        <v>365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 s="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0"/>
        <v>9</v>
      </c>
    </row>
    <row r="30" spans="1:28" x14ac:dyDescent="0.35">
      <c r="A30" s="1" t="s">
        <v>123</v>
      </c>
      <c r="B30" t="s">
        <v>337</v>
      </c>
      <c r="C30" t="s">
        <v>355</v>
      </c>
      <c r="D30" t="s">
        <v>359</v>
      </c>
      <c r="E30" t="s">
        <v>7</v>
      </c>
      <c r="F30">
        <v>0</v>
      </c>
      <c r="G30" t="s">
        <v>366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 s="9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0"/>
        <v>8</v>
      </c>
    </row>
    <row r="31" spans="1:28" x14ac:dyDescent="0.35">
      <c r="A31" s="1" t="s">
        <v>124</v>
      </c>
      <c r="B31" t="s">
        <v>338</v>
      </c>
      <c r="C31" t="s">
        <v>355</v>
      </c>
      <c r="D31" t="s">
        <v>359</v>
      </c>
      <c r="E31" t="s">
        <v>7</v>
      </c>
      <c r="F31">
        <v>0</v>
      </c>
      <c r="G31" t="s">
        <v>365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9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0"/>
        <v>2</v>
      </c>
    </row>
    <row r="32" spans="1:28" x14ac:dyDescent="0.35">
      <c r="A32" s="1" t="s">
        <v>125</v>
      </c>
      <c r="B32" t="s">
        <v>338</v>
      </c>
      <c r="C32" t="s">
        <v>355</v>
      </c>
      <c r="D32" t="s">
        <v>359</v>
      </c>
      <c r="E32" t="s">
        <v>7</v>
      </c>
      <c r="F32">
        <v>0</v>
      </c>
      <c r="G32" t="s">
        <v>365</v>
      </c>
      <c r="H32">
        <v>0</v>
      </c>
      <c r="I32">
        <v>0</v>
      </c>
      <c r="J32">
        <v>0</v>
      </c>
      <c r="K32" t="s">
        <v>22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 s="9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0"/>
        <v>3</v>
      </c>
    </row>
    <row r="33" spans="1:28" x14ac:dyDescent="0.35">
      <c r="A33" s="1" t="s">
        <v>126</v>
      </c>
      <c r="B33" t="s">
        <v>326</v>
      </c>
      <c r="C33" t="s">
        <v>354</v>
      </c>
      <c r="D33" t="s">
        <v>359</v>
      </c>
      <c r="E33" t="s">
        <v>7</v>
      </c>
      <c r="F33">
        <v>0</v>
      </c>
      <c r="G33" t="s">
        <v>365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s="9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9</v>
      </c>
    </row>
    <row r="34" spans="1:28" x14ac:dyDescent="0.35">
      <c r="A34" s="1" t="s">
        <v>127</v>
      </c>
      <c r="B34" t="s">
        <v>339</v>
      </c>
      <c r="C34" t="s">
        <v>355</v>
      </c>
      <c r="D34" t="s">
        <v>359</v>
      </c>
      <c r="E34" t="s">
        <v>7</v>
      </c>
      <c r="F34">
        <v>0</v>
      </c>
      <c r="G34" t="s">
        <v>367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 s="9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0"/>
        <v>7</v>
      </c>
    </row>
    <row r="35" spans="1:28" x14ac:dyDescent="0.35">
      <c r="A35" s="1" t="s">
        <v>128</v>
      </c>
      <c r="B35" t="s">
        <v>326</v>
      </c>
      <c r="C35" t="s">
        <v>354</v>
      </c>
      <c r="D35" t="s">
        <v>359</v>
      </c>
      <c r="E35" t="s">
        <v>7</v>
      </c>
      <c r="F35">
        <v>0</v>
      </c>
      <c r="G35" t="s">
        <v>365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 s="9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0"/>
        <v>9</v>
      </c>
    </row>
    <row r="36" spans="1:28" x14ac:dyDescent="0.35">
      <c r="A36" s="1" t="s">
        <v>129</v>
      </c>
      <c r="B36" t="s">
        <v>330</v>
      </c>
      <c r="C36" t="s">
        <v>356</v>
      </c>
      <c r="D36" t="s">
        <v>360</v>
      </c>
      <c r="E36" t="s">
        <v>7</v>
      </c>
      <c r="F36">
        <v>0</v>
      </c>
      <c r="G36" t="s">
        <v>365</v>
      </c>
      <c r="H36">
        <v>0</v>
      </c>
      <c r="I36">
        <v>0</v>
      </c>
      <c r="J36">
        <v>1</v>
      </c>
      <c r="K36">
        <v>0</v>
      </c>
      <c r="L36" t="s">
        <v>373</v>
      </c>
      <c r="M36">
        <v>0</v>
      </c>
      <c r="N36">
        <v>0</v>
      </c>
      <c r="O36">
        <v>0</v>
      </c>
      <c r="P36">
        <v>0</v>
      </c>
      <c r="Q36">
        <v>0</v>
      </c>
      <c r="R36" s="9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0"/>
        <v>1</v>
      </c>
    </row>
    <row r="37" spans="1:28" x14ac:dyDescent="0.35">
      <c r="A37" s="1" t="s">
        <v>130</v>
      </c>
      <c r="B37" t="s">
        <v>327</v>
      </c>
      <c r="C37" t="s">
        <v>355</v>
      </c>
      <c r="D37" t="s">
        <v>359</v>
      </c>
      <c r="E37" t="s">
        <v>7</v>
      </c>
      <c r="F37">
        <v>0</v>
      </c>
      <c r="G37" t="s">
        <v>365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 s="9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9</v>
      </c>
    </row>
    <row r="38" spans="1:28" x14ac:dyDescent="0.35">
      <c r="A38" s="1" t="s">
        <v>131</v>
      </c>
      <c r="B38" t="s">
        <v>326</v>
      </c>
      <c r="C38" t="s">
        <v>354</v>
      </c>
      <c r="D38" t="s">
        <v>359</v>
      </c>
      <c r="E38" t="s">
        <v>7</v>
      </c>
      <c r="F38">
        <v>0</v>
      </c>
      <c r="G38" t="s">
        <v>365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s="9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0"/>
        <v>9</v>
      </c>
    </row>
    <row r="39" spans="1:28" x14ac:dyDescent="0.35">
      <c r="A39" s="1" t="s">
        <v>132</v>
      </c>
      <c r="B39" t="s">
        <v>340</v>
      </c>
      <c r="C39" t="s">
        <v>355</v>
      </c>
      <c r="D39" t="s">
        <v>359</v>
      </c>
      <c r="E39" t="s">
        <v>7</v>
      </c>
      <c r="F39">
        <v>0</v>
      </c>
      <c r="G39" t="s">
        <v>367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 s="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9</v>
      </c>
    </row>
    <row r="40" spans="1:28" x14ac:dyDescent="0.35">
      <c r="A40" s="1" t="s">
        <v>133</v>
      </c>
      <c r="B40" t="s">
        <v>341</v>
      </c>
      <c r="C40" t="s">
        <v>355</v>
      </c>
      <c r="D40" t="s">
        <v>359</v>
      </c>
      <c r="E40" t="s">
        <v>7</v>
      </c>
      <c r="F40">
        <v>0</v>
      </c>
      <c r="G40" t="s">
        <v>365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9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0"/>
        <v>9</v>
      </c>
    </row>
    <row r="41" spans="1:28" x14ac:dyDescent="0.35">
      <c r="A41" s="1" t="s">
        <v>134</v>
      </c>
      <c r="B41" t="s">
        <v>342</v>
      </c>
      <c r="C41" t="s">
        <v>357</v>
      </c>
      <c r="D41" t="s">
        <v>360</v>
      </c>
      <c r="F41">
        <v>0</v>
      </c>
      <c r="G41" t="s">
        <v>369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 s="9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0"/>
        <v>6</v>
      </c>
    </row>
    <row r="42" spans="1:28" x14ac:dyDescent="0.35">
      <c r="A42" s="1" t="s">
        <v>135</v>
      </c>
      <c r="B42" t="s">
        <v>343</v>
      </c>
      <c r="C42" t="s">
        <v>358</v>
      </c>
      <c r="D42" t="s">
        <v>359</v>
      </c>
      <c r="E42" t="s">
        <v>7</v>
      </c>
      <c r="F42">
        <v>0</v>
      </c>
      <c r="G42" t="s">
        <v>369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 s="9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0"/>
        <v>8</v>
      </c>
    </row>
    <row r="43" spans="1:28" x14ac:dyDescent="0.35">
      <c r="A43" s="1" t="s">
        <v>136</v>
      </c>
      <c r="B43" t="s">
        <v>332</v>
      </c>
      <c r="C43" t="s">
        <v>355</v>
      </c>
      <c r="D43" t="s">
        <v>359</v>
      </c>
      <c r="E43" t="s">
        <v>7</v>
      </c>
      <c r="F43">
        <v>0</v>
      </c>
      <c r="G43" t="s">
        <v>368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0</v>
      </c>
      <c r="R43" s="9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0"/>
        <v>5</v>
      </c>
    </row>
    <row r="44" spans="1:28" x14ac:dyDescent="0.35">
      <c r="A44" s="1" t="s">
        <v>137</v>
      </c>
      <c r="B44" t="s">
        <v>332</v>
      </c>
      <c r="C44" t="s">
        <v>355</v>
      </c>
      <c r="D44" t="s">
        <v>359</v>
      </c>
      <c r="E44" t="s">
        <v>7</v>
      </c>
      <c r="F44">
        <v>0</v>
      </c>
      <c r="G44" t="s">
        <v>365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 s="9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0"/>
        <v>6</v>
      </c>
    </row>
    <row r="45" spans="1:28" x14ac:dyDescent="0.35">
      <c r="A45" s="1" t="s">
        <v>138</v>
      </c>
      <c r="B45" t="s">
        <v>332</v>
      </c>
      <c r="C45" t="s">
        <v>355</v>
      </c>
      <c r="D45" t="s">
        <v>359</v>
      </c>
      <c r="E45" t="s">
        <v>7</v>
      </c>
      <c r="F45">
        <v>0</v>
      </c>
      <c r="G45" t="s">
        <v>365</v>
      </c>
      <c r="H45">
        <v>0</v>
      </c>
      <c r="I45">
        <v>1</v>
      </c>
      <c r="J45">
        <v>1</v>
      </c>
      <c r="K45" t="s">
        <v>22</v>
      </c>
      <c r="L45">
        <v>1</v>
      </c>
      <c r="M45">
        <v>0</v>
      </c>
      <c r="N45">
        <v>0</v>
      </c>
      <c r="O45">
        <v>1</v>
      </c>
      <c r="P45">
        <v>1</v>
      </c>
      <c r="Q45">
        <v>0</v>
      </c>
      <c r="R45" s="9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0"/>
        <v>5</v>
      </c>
    </row>
    <row r="46" spans="1:28" x14ac:dyDescent="0.35">
      <c r="A46" s="1" t="s">
        <v>139</v>
      </c>
      <c r="B46" t="s">
        <v>344</v>
      </c>
      <c r="C46" t="s">
        <v>355</v>
      </c>
      <c r="D46" t="s">
        <v>359</v>
      </c>
      <c r="E46" t="s">
        <v>7</v>
      </c>
      <c r="F46">
        <v>0</v>
      </c>
      <c r="G46" t="s">
        <v>365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1</v>
      </c>
      <c r="Q46">
        <v>1</v>
      </c>
      <c r="R46" s="9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0"/>
        <v>6</v>
      </c>
    </row>
    <row r="47" spans="1:28" x14ac:dyDescent="0.35">
      <c r="A47" s="1" t="s">
        <v>140</v>
      </c>
      <c r="B47" t="s">
        <v>345</v>
      </c>
      <c r="C47" t="s">
        <v>354</v>
      </c>
      <c r="D47" t="s">
        <v>359</v>
      </c>
      <c r="E47" t="s">
        <v>7</v>
      </c>
      <c r="F47">
        <v>0</v>
      </c>
      <c r="G47" t="s">
        <v>365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0</v>
      </c>
      <c r="R47" s="9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0"/>
        <v>7</v>
      </c>
    </row>
    <row r="48" spans="1:28" x14ac:dyDescent="0.35">
      <c r="A48" s="1" t="s">
        <v>141</v>
      </c>
      <c r="B48" t="s">
        <v>346</v>
      </c>
      <c r="C48" t="s">
        <v>355</v>
      </c>
      <c r="D48" t="s">
        <v>359</v>
      </c>
      <c r="E48" t="s">
        <v>7</v>
      </c>
      <c r="F48">
        <v>0</v>
      </c>
      <c r="G48" t="s">
        <v>365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s="9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0"/>
        <v>9</v>
      </c>
    </row>
    <row r="49" spans="1:28" x14ac:dyDescent="0.35">
      <c r="A49" s="1" t="s">
        <v>142</v>
      </c>
      <c r="B49" t="s">
        <v>347</v>
      </c>
      <c r="C49" t="s">
        <v>356</v>
      </c>
      <c r="D49" t="s">
        <v>360</v>
      </c>
      <c r="F49">
        <v>0</v>
      </c>
      <c r="G49" t="s">
        <v>365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 s="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0"/>
        <v>1</v>
      </c>
    </row>
    <row r="50" spans="1:28" x14ac:dyDescent="0.35">
      <c r="A50" s="1" t="s">
        <v>143</v>
      </c>
      <c r="B50" t="s">
        <v>348</v>
      </c>
      <c r="C50" t="s">
        <v>355</v>
      </c>
      <c r="D50" t="s">
        <v>359</v>
      </c>
      <c r="E50" t="s">
        <v>7</v>
      </c>
      <c r="F50">
        <v>0</v>
      </c>
      <c r="G50" t="s">
        <v>369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 s="9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0"/>
        <v>5</v>
      </c>
    </row>
    <row r="51" spans="1:28" x14ac:dyDescent="0.35">
      <c r="A51" s="1" t="s">
        <v>144</v>
      </c>
      <c r="B51" t="s">
        <v>348</v>
      </c>
      <c r="C51" t="s">
        <v>355</v>
      </c>
      <c r="D51" t="s">
        <v>359</v>
      </c>
      <c r="E51" t="s">
        <v>7</v>
      </c>
      <c r="F51">
        <v>0</v>
      </c>
      <c r="G51" t="s">
        <v>365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 s="9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0"/>
        <v>9</v>
      </c>
    </row>
    <row r="52" spans="1:28" x14ac:dyDescent="0.35">
      <c r="A52" s="1" t="s">
        <v>145</v>
      </c>
      <c r="B52" t="s">
        <v>332</v>
      </c>
      <c r="C52" t="s">
        <v>355</v>
      </c>
      <c r="D52" t="s">
        <v>359</v>
      </c>
      <c r="E52" t="s">
        <v>7</v>
      </c>
      <c r="F52">
        <v>0</v>
      </c>
      <c r="G52" t="s">
        <v>365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 s="9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0"/>
        <v>6</v>
      </c>
    </row>
    <row r="53" spans="1:28" x14ac:dyDescent="0.35">
      <c r="A53" s="1" t="s">
        <v>146</v>
      </c>
      <c r="B53" t="s">
        <v>349</v>
      </c>
      <c r="C53" t="s">
        <v>355</v>
      </c>
      <c r="D53" t="s">
        <v>359</v>
      </c>
      <c r="E53" t="s">
        <v>7</v>
      </c>
      <c r="F53">
        <v>0</v>
      </c>
      <c r="G53" t="s">
        <v>367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 s="9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0"/>
        <v>8</v>
      </c>
    </row>
    <row r="54" spans="1:28" x14ac:dyDescent="0.35">
      <c r="A54" s="1" t="s">
        <v>147</v>
      </c>
      <c r="B54" t="s">
        <v>350</v>
      </c>
      <c r="C54" t="s">
        <v>354</v>
      </c>
      <c r="D54" t="s">
        <v>359</v>
      </c>
      <c r="E54" t="s">
        <v>7</v>
      </c>
      <c r="F54">
        <v>0</v>
      </c>
      <c r="G54" t="s">
        <v>368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 s="9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0"/>
        <v>5</v>
      </c>
    </row>
    <row r="55" spans="1:28" x14ac:dyDescent="0.35">
      <c r="A55" s="1" t="s">
        <v>148</v>
      </c>
      <c r="B55" t="s">
        <v>350</v>
      </c>
      <c r="C55" t="s">
        <v>354</v>
      </c>
      <c r="D55" t="s">
        <v>359</v>
      </c>
      <c r="E55" t="s">
        <v>7</v>
      </c>
      <c r="F55">
        <v>0</v>
      </c>
      <c r="G55" t="s">
        <v>368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 s="9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0"/>
        <v>9</v>
      </c>
    </row>
    <row r="56" spans="1:28" x14ac:dyDescent="0.35">
      <c r="A56" s="1" t="s">
        <v>149</v>
      </c>
      <c r="B56" t="s">
        <v>330</v>
      </c>
      <c r="C56" t="s">
        <v>356</v>
      </c>
      <c r="D56" t="s">
        <v>360</v>
      </c>
      <c r="F56">
        <v>0</v>
      </c>
      <c r="G56" t="s">
        <v>365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 s="9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0"/>
        <v>9</v>
      </c>
    </row>
    <row r="57" spans="1:28" x14ac:dyDescent="0.35">
      <c r="A57" s="1" t="s">
        <v>150</v>
      </c>
      <c r="B57" t="s">
        <v>351</v>
      </c>
      <c r="C57" t="s">
        <v>355</v>
      </c>
      <c r="D57" t="s">
        <v>359</v>
      </c>
      <c r="E57" t="s">
        <v>7</v>
      </c>
      <c r="F57">
        <v>0</v>
      </c>
      <c r="G57" t="s">
        <v>368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 s="9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0"/>
        <v>6</v>
      </c>
    </row>
    <row r="58" spans="1:28" x14ac:dyDescent="0.35">
      <c r="A58" s="1" t="s">
        <v>151</v>
      </c>
      <c r="B58" t="s">
        <v>326</v>
      </c>
      <c r="C58" t="s">
        <v>354</v>
      </c>
      <c r="D58" t="s">
        <v>359</v>
      </c>
      <c r="E58" t="s">
        <v>7</v>
      </c>
      <c r="F58">
        <v>0</v>
      </c>
      <c r="G58" t="s">
        <v>365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s="9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1</v>
      </c>
    </row>
    <row r="59" spans="1:28" x14ac:dyDescent="0.35">
      <c r="A59" s="1" t="s">
        <v>152</v>
      </c>
      <c r="B59" t="s">
        <v>351</v>
      </c>
      <c r="C59" t="s">
        <v>355</v>
      </c>
      <c r="D59" t="s">
        <v>359</v>
      </c>
      <c r="E59" t="s">
        <v>7</v>
      </c>
      <c r="F59">
        <v>0</v>
      </c>
      <c r="G59" t="s">
        <v>367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 s="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0"/>
        <v>8</v>
      </c>
    </row>
    <row r="60" spans="1:28" x14ac:dyDescent="0.35">
      <c r="A60" s="1" t="s">
        <v>153</v>
      </c>
      <c r="B60" t="s">
        <v>352</v>
      </c>
      <c r="C60" t="s">
        <v>355</v>
      </c>
      <c r="D60" t="s">
        <v>359</v>
      </c>
      <c r="E60" t="s">
        <v>7</v>
      </c>
      <c r="F60">
        <v>0</v>
      </c>
      <c r="G60" t="s">
        <v>365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 s="9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0"/>
        <v>5</v>
      </c>
    </row>
    <row r="61" spans="1:28" x14ac:dyDescent="0.35">
      <c r="A61" s="1" t="s">
        <v>154</v>
      </c>
      <c r="B61" t="s">
        <v>327</v>
      </c>
      <c r="C61" t="s">
        <v>355</v>
      </c>
      <c r="D61" t="s">
        <v>359</v>
      </c>
      <c r="E61" t="s">
        <v>7</v>
      </c>
      <c r="F61">
        <v>0</v>
      </c>
      <c r="G61" t="s">
        <v>365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 s="9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0"/>
        <v>6</v>
      </c>
    </row>
    <row r="62" spans="1:28" x14ac:dyDescent="0.35">
      <c r="A62" s="1" t="s">
        <v>155</v>
      </c>
      <c r="B62" t="s">
        <v>353</v>
      </c>
      <c r="C62" t="s">
        <v>355</v>
      </c>
      <c r="D62" t="s">
        <v>359</v>
      </c>
      <c r="E62" t="s">
        <v>7</v>
      </c>
      <c r="F62">
        <v>0</v>
      </c>
      <c r="G62" t="s">
        <v>365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 s="9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0"/>
        <v>8</v>
      </c>
    </row>
    <row r="63" spans="1:28" x14ac:dyDescent="0.35">
      <c r="A63" s="1" t="s">
        <v>156</v>
      </c>
      <c r="B63" t="s">
        <v>335</v>
      </c>
      <c r="C63" t="s">
        <v>355</v>
      </c>
      <c r="D63" t="s">
        <v>359</v>
      </c>
      <c r="E63" t="s">
        <v>7</v>
      </c>
      <c r="F63">
        <v>0</v>
      </c>
      <c r="G63" t="s">
        <v>365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 s="9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0"/>
        <v>1</v>
      </c>
    </row>
    <row r="64" spans="1:28" x14ac:dyDescent="0.35">
      <c r="A64" s="1" t="s">
        <v>157</v>
      </c>
      <c r="B64" t="s">
        <v>335</v>
      </c>
      <c r="C64" t="s">
        <v>355</v>
      </c>
      <c r="D64" t="s">
        <v>359</v>
      </c>
      <c r="E64" t="s">
        <v>7</v>
      </c>
      <c r="F64">
        <v>0</v>
      </c>
      <c r="G64" t="s">
        <v>365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s="9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9</v>
      </c>
    </row>
    <row r="65" spans="1:28" x14ac:dyDescent="0.35">
      <c r="A65" s="1" t="s">
        <v>158</v>
      </c>
      <c r="B65" t="s">
        <v>332</v>
      </c>
      <c r="C65" t="s">
        <v>355</v>
      </c>
      <c r="D65" t="s">
        <v>359</v>
      </c>
      <c r="E65" t="s">
        <v>7</v>
      </c>
      <c r="F65">
        <v>0</v>
      </c>
      <c r="G65" t="s">
        <v>365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 s="9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0"/>
        <v>8</v>
      </c>
    </row>
    <row r="66" spans="1:28" x14ac:dyDescent="0.35">
      <c r="A66" s="1" t="s">
        <v>159</v>
      </c>
      <c r="B66" t="s">
        <v>336</v>
      </c>
      <c r="C66" t="s">
        <v>355</v>
      </c>
      <c r="D66" t="s">
        <v>359</v>
      </c>
      <c r="E66" t="s">
        <v>7</v>
      </c>
      <c r="F66">
        <v>0</v>
      </c>
      <c r="G66" t="s">
        <v>367</v>
      </c>
      <c r="H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 s="9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8</v>
      </c>
    </row>
    <row r="67" spans="1:28" x14ac:dyDescent="0.35">
      <c r="A67" s="1" t="s">
        <v>160</v>
      </c>
      <c r="B67" t="s">
        <v>338</v>
      </c>
      <c r="C67" t="s">
        <v>355</v>
      </c>
      <c r="D67" t="s">
        <v>359</v>
      </c>
      <c r="E67" t="s">
        <v>7</v>
      </c>
      <c r="F67">
        <v>0</v>
      </c>
      <c r="G67" t="s">
        <v>365</v>
      </c>
      <c r="H67">
        <v>0</v>
      </c>
      <c r="I67">
        <v>1</v>
      </c>
      <c r="J67">
        <v>1</v>
      </c>
      <c r="K67" t="s">
        <v>22</v>
      </c>
      <c r="L67">
        <v>0</v>
      </c>
      <c r="M67">
        <v>0</v>
      </c>
      <c r="N67">
        <v>0</v>
      </c>
      <c r="O67">
        <v>0</v>
      </c>
      <c r="P67" t="s">
        <v>373</v>
      </c>
      <c r="Q67">
        <v>0</v>
      </c>
      <c r="R67" s="9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0"/>
        <v>2</v>
      </c>
    </row>
    <row r="68" spans="1:28" x14ac:dyDescent="0.35">
      <c r="A68" s="1" t="s">
        <v>161</v>
      </c>
      <c r="B68" t="s">
        <v>353</v>
      </c>
      <c r="C68" t="s">
        <v>355</v>
      </c>
      <c r="D68" t="s">
        <v>359</v>
      </c>
      <c r="E68" t="s">
        <v>7</v>
      </c>
      <c r="F68">
        <v>0</v>
      </c>
      <c r="G68" t="s">
        <v>365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 s="9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ref="AB68:AB131" si="1">SUM(I68:Q68)</f>
        <v>8</v>
      </c>
    </row>
    <row r="69" spans="1:28" x14ac:dyDescent="0.35">
      <c r="A69" s="1" t="s">
        <v>162</v>
      </c>
      <c r="B69" t="s">
        <v>344</v>
      </c>
      <c r="C69" t="s">
        <v>355</v>
      </c>
      <c r="D69" t="s">
        <v>359</v>
      </c>
      <c r="E69" t="s">
        <v>7</v>
      </c>
      <c r="F69">
        <v>0</v>
      </c>
      <c r="G69" t="s">
        <v>365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 s="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f t="shared" si="1"/>
        <v>1</v>
      </c>
    </row>
    <row r="70" spans="1:28" x14ac:dyDescent="0.35">
      <c r="A70" s="4" t="s">
        <v>163</v>
      </c>
      <c r="B70" s="4" t="s">
        <v>20</v>
      </c>
      <c r="C70" s="4" t="s">
        <v>19</v>
      </c>
      <c r="D70" s="4" t="s">
        <v>21</v>
      </c>
      <c r="E70" s="4" t="s">
        <v>18</v>
      </c>
      <c r="F70" s="4">
        <v>1</v>
      </c>
      <c r="G70" t="s">
        <v>369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10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>
        <f t="shared" si="1"/>
        <v>1</v>
      </c>
    </row>
    <row r="71" spans="1:28" ht="29" x14ac:dyDescent="0.35">
      <c r="A71" s="3" t="s">
        <v>164</v>
      </c>
      <c r="B71" t="s">
        <v>20</v>
      </c>
      <c r="C71" t="s">
        <v>19</v>
      </c>
      <c r="D71" t="s">
        <v>21</v>
      </c>
      <c r="E71" t="s">
        <v>18</v>
      </c>
      <c r="F71">
        <v>0</v>
      </c>
      <c r="G71" t="s">
        <v>368</v>
      </c>
      <c r="H71">
        <v>0</v>
      </c>
      <c r="I71">
        <v>0</v>
      </c>
      <c r="J71">
        <v>0</v>
      </c>
      <c r="K71" t="s">
        <v>22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 s="9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5</v>
      </c>
    </row>
    <row r="72" spans="1:28" x14ac:dyDescent="0.35">
      <c r="A72" t="s">
        <v>24</v>
      </c>
      <c r="B72" t="s">
        <v>23</v>
      </c>
      <c r="C72" t="s">
        <v>19</v>
      </c>
      <c r="D72" t="s">
        <v>21</v>
      </c>
      <c r="E72" t="s">
        <v>18</v>
      </c>
      <c r="F72">
        <v>0</v>
      </c>
      <c r="G72" t="s">
        <v>368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1</v>
      </c>
      <c r="Q72">
        <v>0</v>
      </c>
      <c r="R72" s="9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"/>
        <v>3</v>
      </c>
    </row>
    <row r="73" spans="1:28" x14ac:dyDescent="0.35">
      <c r="A73" t="s">
        <v>165</v>
      </c>
      <c r="B73" t="s">
        <v>25</v>
      </c>
      <c r="C73" t="s">
        <v>19</v>
      </c>
      <c r="D73" t="s">
        <v>21</v>
      </c>
      <c r="E73" t="s">
        <v>18</v>
      </c>
      <c r="F73">
        <v>0</v>
      </c>
      <c r="G73" t="s">
        <v>367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 s="9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"/>
        <v>9</v>
      </c>
    </row>
    <row r="74" spans="1:28" x14ac:dyDescent="0.35">
      <c r="A74" t="s">
        <v>166</v>
      </c>
      <c r="B74" t="s">
        <v>25</v>
      </c>
      <c r="C74" t="s">
        <v>19</v>
      </c>
      <c r="D74" t="s">
        <v>21</v>
      </c>
      <c r="E74" t="s">
        <v>18</v>
      </c>
      <c r="F74">
        <v>0</v>
      </c>
      <c r="G74" t="s">
        <v>367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 s="9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1"/>
        <v>9</v>
      </c>
    </row>
    <row r="75" spans="1:28" x14ac:dyDescent="0.35">
      <c r="A75" t="s">
        <v>167</v>
      </c>
      <c r="B75" t="s">
        <v>26</v>
      </c>
      <c r="C75" t="s">
        <v>19</v>
      </c>
      <c r="D75" t="s">
        <v>21</v>
      </c>
      <c r="E75" t="s">
        <v>18</v>
      </c>
      <c r="F75">
        <v>0</v>
      </c>
      <c r="G75" t="s">
        <v>368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 s="9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"/>
        <v>8</v>
      </c>
    </row>
    <row r="76" spans="1:28" x14ac:dyDescent="0.35">
      <c r="A76" t="s">
        <v>168</v>
      </c>
      <c r="B76" t="s">
        <v>26</v>
      </c>
      <c r="C76" t="s">
        <v>19</v>
      </c>
      <c r="D76" t="s">
        <v>21</v>
      </c>
      <c r="E76" t="s">
        <v>18</v>
      </c>
      <c r="F76">
        <v>0</v>
      </c>
      <c r="G76" t="s">
        <v>370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 s="9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"/>
        <v>7</v>
      </c>
    </row>
    <row r="77" spans="1:28" x14ac:dyDescent="0.35">
      <c r="A77" t="s">
        <v>169</v>
      </c>
      <c r="B77" t="s">
        <v>26</v>
      </c>
      <c r="C77" t="s">
        <v>19</v>
      </c>
      <c r="D77" t="s">
        <v>21</v>
      </c>
      <c r="E77" t="s">
        <v>18</v>
      </c>
      <c r="F77">
        <v>0</v>
      </c>
      <c r="G77" t="s">
        <v>368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9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1"/>
        <v>2</v>
      </c>
    </row>
    <row r="78" spans="1:28" x14ac:dyDescent="0.35">
      <c r="A78" t="s">
        <v>170</v>
      </c>
      <c r="B78" t="s">
        <v>26</v>
      </c>
      <c r="C78" t="s">
        <v>19</v>
      </c>
      <c r="D78" t="s">
        <v>21</v>
      </c>
      <c r="E78" t="s">
        <v>18</v>
      </c>
      <c r="F78">
        <v>0</v>
      </c>
      <c r="G78" t="s">
        <v>368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 s="9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1"/>
        <v>1</v>
      </c>
    </row>
    <row r="79" spans="1:28" x14ac:dyDescent="0.35">
      <c r="A79" t="s">
        <v>171</v>
      </c>
      <c r="B79" t="s">
        <v>26</v>
      </c>
      <c r="C79" t="s">
        <v>19</v>
      </c>
      <c r="D79" t="s">
        <v>21</v>
      </c>
      <c r="E79" t="s">
        <v>18</v>
      </c>
      <c r="F79">
        <v>0</v>
      </c>
      <c r="G79" t="s">
        <v>368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 s="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1"/>
        <v>1</v>
      </c>
    </row>
    <row r="80" spans="1:28" x14ac:dyDescent="0.35">
      <c r="A80" t="s">
        <v>172</v>
      </c>
      <c r="B80" t="s">
        <v>26</v>
      </c>
      <c r="C80" t="s">
        <v>19</v>
      </c>
      <c r="D80" t="s">
        <v>21</v>
      </c>
      <c r="E80" t="s">
        <v>18</v>
      </c>
      <c r="F80">
        <v>0</v>
      </c>
      <c r="G80" t="s">
        <v>365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9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"/>
        <v>1</v>
      </c>
    </row>
    <row r="81" spans="1:28" x14ac:dyDescent="0.35">
      <c r="A81" t="s">
        <v>173</v>
      </c>
      <c r="B81" t="s">
        <v>26</v>
      </c>
      <c r="C81" t="s">
        <v>19</v>
      </c>
      <c r="D81" t="s">
        <v>21</v>
      </c>
      <c r="E81" t="s">
        <v>18</v>
      </c>
      <c r="F81">
        <v>0</v>
      </c>
      <c r="G81" t="s">
        <v>365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 s="9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1"/>
        <v>1</v>
      </c>
    </row>
    <row r="82" spans="1:28" x14ac:dyDescent="0.35">
      <c r="A82" t="s">
        <v>174</v>
      </c>
      <c r="B82" t="s">
        <v>26</v>
      </c>
      <c r="C82" t="s">
        <v>19</v>
      </c>
      <c r="D82" t="s">
        <v>21</v>
      </c>
      <c r="E82" t="s">
        <v>18</v>
      </c>
      <c r="F82">
        <v>0</v>
      </c>
      <c r="G82" t="s">
        <v>365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 s="9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1"/>
        <v>1</v>
      </c>
    </row>
    <row r="83" spans="1:28" x14ac:dyDescent="0.35">
      <c r="A83" t="s">
        <v>175</v>
      </c>
      <c r="B83" t="s">
        <v>26</v>
      </c>
      <c r="C83" t="s">
        <v>19</v>
      </c>
      <c r="D83" t="s">
        <v>21</v>
      </c>
      <c r="E83" t="s">
        <v>18</v>
      </c>
      <c r="F83">
        <v>0</v>
      </c>
      <c r="G83" t="s">
        <v>365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 s="9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1"/>
        <v>4</v>
      </c>
    </row>
    <row r="84" spans="1:28" x14ac:dyDescent="0.35">
      <c r="A84" t="s">
        <v>176</v>
      </c>
      <c r="B84" t="s">
        <v>26</v>
      </c>
      <c r="C84" t="s">
        <v>19</v>
      </c>
      <c r="D84" t="s">
        <v>21</v>
      </c>
      <c r="E84" t="s">
        <v>18</v>
      </c>
      <c r="F84">
        <v>0</v>
      </c>
      <c r="G84" t="s">
        <v>365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 s="9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1"/>
        <v>1</v>
      </c>
    </row>
    <row r="85" spans="1:28" x14ac:dyDescent="0.35">
      <c r="A85" t="s">
        <v>177</v>
      </c>
      <c r="B85" t="s">
        <v>26</v>
      </c>
      <c r="C85" t="s">
        <v>19</v>
      </c>
      <c r="D85" t="s">
        <v>21</v>
      </c>
      <c r="E85" t="s">
        <v>18</v>
      </c>
      <c r="F85">
        <v>0</v>
      </c>
      <c r="G85" t="s">
        <v>369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9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"/>
        <v>1</v>
      </c>
    </row>
    <row r="86" spans="1:28" x14ac:dyDescent="0.35">
      <c r="A86" t="s">
        <v>178</v>
      </c>
      <c r="B86" t="s">
        <v>26</v>
      </c>
      <c r="C86" t="s">
        <v>19</v>
      </c>
      <c r="D86" t="s">
        <v>21</v>
      </c>
      <c r="E86" t="s">
        <v>18</v>
      </c>
      <c r="F86">
        <v>0</v>
      </c>
      <c r="G86" t="s">
        <v>366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9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1"/>
        <v>1</v>
      </c>
    </row>
    <row r="87" spans="1:28" x14ac:dyDescent="0.35">
      <c r="A87" t="s">
        <v>179</v>
      </c>
      <c r="B87" t="s">
        <v>26</v>
      </c>
      <c r="C87" t="s">
        <v>19</v>
      </c>
      <c r="D87" t="s">
        <v>21</v>
      </c>
      <c r="E87" t="s">
        <v>18</v>
      </c>
      <c r="F87">
        <v>0</v>
      </c>
      <c r="G87" t="s">
        <v>370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 s="9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1"/>
        <v>1</v>
      </c>
    </row>
    <row r="88" spans="1:28" x14ac:dyDescent="0.35">
      <c r="A88" t="s">
        <v>180</v>
      </c>
      <c r="B88" t="s">
        <v>26</v>
      </c>
      <c r="C88" t="s">
        <v>19</v>
      </c>
      <c r="D88" t="s">
        <v>21</v>
      </c>
      <c r="E88" t="s">
        <v>18</v>
      </c>
      <c r="F88">
        <v>0</v>
      </c>
      <c r="G88" t="s">
        <v>370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 s="9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"/>
        <v>7</v>
      </c>
    </row>
    <row r="89" spans="1:28" x14ac:dyDescent="0.35">
      <c r="A89" t="s">
        <v>181</v>
      </c>
      <c r="B89" t="s">
        <v>26</v>
      </c>
      <c r="C89" t="s">
        <v>19</v>
      </c>
      <c r="D89" t="s">
        <v>21</v>
      </c>
      <c r="E89" t="s">
        <v>18</v>
      </c>
      <c r="F89">
        <v>0</v>
      </c>
      <c r="G89" t="s">
        <v>367</v>
      </c>
      <c r="H89">
        <v>0</v>
      </c>
      <c r="I89">
        <v>0</v>
      </c>
      <c r="J89">
        <v>1</v>
      </c>
      <c r="K89">
        <v>1</v>
      </c>
      <c r="L89">
        <v>0</v>
      </c>
      <c r="M89">
        <v>1</v>
      </c>
      <c r="N89">
        <v>0</v>
      </c>
      <c r="O89">
        <v>1</v>
      </c>
      <c r="P89">
        <v>1</v>
      </c>
      <c r="Q89">
        <v>1</v>
      </c>
      <c r="R89" s="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1"/>
        <v>6</v>
      </c>
    </row>
    <row r="90" spans="1:28" x14ac:dyDescent="0.35">
      <c r="A90" t="s">
        <v>182</v>
      </c>
      <c r="B90" t="s">
        <v>26</v>
      </c>
      <c r="C90" t="s">
        <v>19</v>
      </c>
      <c r="D90" t="s">
        <v>21</v>
      </c>
      <c r="E90" t="s">
        <v>18</v>
      </c>
      <c r="F90">
        <v>0</v>
      </c>
      <c r="G90" t="s">
        <v>367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 s="9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1"/>
        <v>1</v>
      </c>
    </row>
    <row r="91" spans="1:28" ht="29" x14ac:dyDescent="0.35">
      <c r="A91" s="3" t="s">
        <v>183</v>
      </c>
      <c r="B91" t="s">
        <v>26</v>
      </c>
      <c r="C91" t="s">
        <v>19</v>
      </c>
      <c r="D91" t="s">
        <v>21</v>
      </c>
      <c r="E91" t="s">
        <v>18</v>
      </c>
      <c r="F91">
        <v>0</v>
      </c>
      <c r="G91" t="s">
        <v>365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s="9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1"/>
        <v>1</v>
      </c>
    </row>
    <row r="92" spans="1:28" x14ac:dyDescent="0.35">
      <c r="A92" t="s">
        <v>184</v>
      </c>
      <c r="B92" t="s">
        <v>26</v>
      </c>
      <c r="C92" t="s">
        <v>19</v>
      </c>
      <c r="D92" t="s">
        <v>21</v>
      </c>
      <c r="E92" t="s">
        <v>18</v>
      </c>
      <c r="F92">
        <v>0</v>
      </c>
      <c r="G92" t="s">
        <v>367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 s="9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1"/>
        <v>8</v>
      </c>
    </row>
    <row r="93" spans="1:28" x14ac:dyDescent="0.35">
      <c r="A93" t="s">
        <v>185</v>
      </c>
      <c r="B93" t="s">
        <v>26</v>
      </c>
      <c r="C93" t="s">
        <v>19</v>
      </c>
      <c r="D93" t="s">
        <v>21</v>
      </c>
      <c r="E93" t="s">
        <v>18</v>
      </c>
      <c r="F93">
        <v>0</v>
      </c>
      <c r="G93" t="s">
        <v>367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 s="9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1"/>
        <v>9</v>
      </c>
    </row>
    <row r="94" spans="1:28" x14ac:dyDescent="0.35">
      <c r="A94" t="s">
        <v>186</v>
      </c>
      <c r="B94" t="s">
        <v>27</v>
      </c>
      <c r="C94" t="s">
        <v>19</v>
      </c>
      <c r="D94" t="s">
        <v>21</v>
      </c>
      <c r="E94" t="s">
        <v>18</v>
      </c>
      <c r="F94">
        <v>0</v>
      </c>
      <c r="G94" t="s">
        <v>366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 s="9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1"/>
        <v>1</v>
      </c>
    </row>
    <row r="95" spans="1:28" x14ac:dyDescent="0.35">
      <c r="A95" t="s">
        <v>187</v>
      </c>
      <c r="B95" t="s">
        <v>28</v>
      </c>
      <c r="C95" t="s">
        <v>19</v>
      </c>
      <c r="D95" t="s">
        <v>21</v>
      </c>
      <c r="E95" t="s">
        <v>18</v>
      </c>
      <c r="F95">
        <v>0</v>
      </c>
      <c r="G95" t="s">
        <v>367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 s="9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1"/>
        <v>8</v>
      </c>
    </row>
    <row r="96" spans="1:28" x14ac:dyDescent="0.35">
      <c r="A96" t="s">
        <v>188</v>
      </c>
      <c r="B96" t="s">
        <v>29</v>
      </c>
      <c r="C96" t="s">
        <v>19</v>
      </c>
      <c r="D96" t="s">
        <v>21</v>
      </c>
      <c r="E96" t="s">
        <v>18</v>
      </c>
      <c r="F96">
        <v>0</v>
      </c>
      <c r="G96" t="s">
        <v>366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9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1"/>
        <v>1</v>
      </c>
    </row>
    <row r="97" spans="1:28" x14ac:dyDescent="0.35">
      <c r="A97" t="s">
        <v>189</v>
      </c>
      <c r="B97" t="s">
        <v>29</v>
      </c>
      <c r="C97" t="s">
        <v>19</v>
      </c>
      <c r="D97" t="s">
        <v>21</v>
      </c>
      <c r="E97" t="s">
        <v>18</v>
      </c>
      <c r="F97">
        <v>0</v>
      </c>
      <c r="G97" t="s">
        <v>365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 s="9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1"/>
        <v>4</v>
      </c>
    </row>
    <row r="98" spans="1:28" x14ac:dyDescent="0.35">
      <c r="A98" t="s">
        <v>190</v>
      </c>
      <c r="B98" t="s">
        <v>29</v>
      </c>
      <c r="C98" t="s">
        <v>19</v>
      </c>
      <c r="D98" t="s">
        <v>21</v>
      </c>
      <c r="E98" t="s">
        <v>18</v>
      </c>
      <c r="F98">
        <v>0</v>
      </c>
      <c r="G98" t="s">
        <v>371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 s="9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f t="shared" si="1"/>
        <v>1</v>
      </c>
    </row>
    <row r="99" spans="1:28" x14ac:dyDescent="0.35">
      <c r="A99" t="s">
        <v>191</v>
      </c>
      <c r="B99" t="s">
        <v>29</v>
      </c>
      <c r="C99" t="s">
        <v>19</v>
      </c>
      <c r="D99" t="s">
        <v>21</v>
      </c>
      <c r="E99" t="s">
        <v>18</v>
      </c>
      <c r="F99">
        <v>0</v>
      </c>
      <c r="G99" t="s">
        <v>366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 s="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1"/>
        <v>1</v>
      </c>
    </row>
    <row r="100" spans="1:28" x14ac:dyDescent="0.35">
      <c r="A100" t="s">
        <v>192</v>
      </c>
      <c r="B100" t="s">
        <v>29</v>
      </c>
      <c r="C100" t="s">
        <v>19</v>
      </c>
      <c r="D100" t="s">
        <v>21</v>
      </c>
      <c r="E100" t="s">
        <v>18</v>
      </c>
      <c r="F100">
        <v>0</v>
      </c>
      <c r="G100" t="s">
        <v>371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 s="9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1"/>
        <v>1</v>
      </c>
    </row>
    <row r="101" spans="1:28" x14ac:dyDescent="0.35">
      <c r="A101" t="s">
        <v>193</v>
      </c>
      <c r="B101" t="s">
        <v>29</v>
      </c>
      <c r="C101" t="s">
        <v>19</v>
      </c>
      <c r="D101" t="s">
        <v>21</v>
      </c>
      <c r="E101" t="s">
        <v>18</v>
      </c>
      <c r="F101">
        <v>0</v>
      </c>
      <c r="G101" t="s">
        <v>366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 s="9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1"/>
        <v>1</v>
      </c>
    </row>
    <row r="102" spans="1:28" x14ac:dyDescent="0.35">
      <c r="A102" t="s">
        <v>194</v>
      </c>
      <c r="B102" t="s">
        <v>29</v>
      </c>
      <c r="C102" t="s">
        <v>19</v>
      </c>
      <c r="D102" t="s">
        <v>21</v>
      </c>
      <c r="E102" t="s">
        <v>18</v>
      </c>
      <c r="F102">
        <v>0</v>
      </c>
      <c r="G102" t="s">
        <v>371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 s="9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f t="shared" si="1"/>
        <v>1</v>
      </c>
    </row>
    <row r="103" spans="1:28" x14ac:dyDescent="0.35">
      <c r="A103" t="s">
        <v>195</v>
      </c>
      <c r="B103" t="s">
        <v>29</v>
      </c>
      <c r="C103" t="s">
        <v>19</v>
      </c>
      <c r="D103" t="s">
        <v>21</v>
      </c>
      <c r="E103" t="s">
        <v>18</v>
      </c>
      <c r="F103">
        <v>1</v>
      </c>
      <c r="G103" t="s">
        <v>365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 s="9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1"/>
        <v>2</v>
      </c>
    </row>
    <row r="104" spans="1:28" ht="29" x14ac:dyDescent="0.35">
      <c r="A104" s="3" t="s">
        <v>196</v>
      </c>
      <c r="B104" t="s">
        <v>29</v>
      </c>
      <c r="C104" t="s">
        <v>19</v>
      </c>
      <c r="D104" t="s">
        <v>21</v>
      </c>
      <c r="E104" t="s">
        <v>18</v>
      </c>
      <c r="F104">
        <v>0</v>
      </c>
      <c r="G104" t="s">
        <v>365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 s="9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1"/>
        <v>1</v>
      </c>
    </row>
    <row r="105" spans="1:28" x14ac:dyDescent="0.35">
      <c r="A105" t="s">
        <v>197</v>
      </c>
      <c r="B105" t="s">
        <v>29</v>
      </c>
      <c r="C105" t="s">
        <v>19</v>
      </c>
      <c r="D105" t="s">
        <v>21</v>
      </c>
      <c r="E105" t="s">
        <v>18</v>
      </c>
      <c r="F105">
        <v>0</v>
      </c>
      <c r="G105" t="s">
        <v>366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 s="9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1"/>
        <v>1</v>
      </c>
    </row>
    <row r="106" spans="1:28" x14ac:dyDescent="0.35">
      <c r="A106" t="s">
        <v>198</v>
      </c>
      <c r="B106" t="s">
        <v>29</v>
      </c>
      <c r="C106" t="s">
        <v>19</v>
      </c>
      <c r="D106" t="s">
        <v>21</v>
      </c>
      <c r="E106" t="s">
        <v>18</v>
      </c>
      <c r="F106">
        <v>1</v>
      </c>
      <c r="G106" t="s">
        <v>366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 s="9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1"/>
        <v>2</v>
      </c>
    </row>
    <row r="107" spans="1:28" x14ac:dyDescent="0.35">
      <c r="A107" t="s">
        <v>199</v>
      </c>
      <c r="B107" t="s">
        <v>29</v>
      </c>
      <c r="C107" t="s">
        <v>19</v>
      </c>
      <c r="D107" t="s">
        <v>21</v>
      </c>
      <c r="E107" t="s">
        <v>18</v>
      </c>
      <c r="F107">
        <v>0</v>
      </c>
      <c r="G107" t="s">
        <v>366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 s="9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1"/>
        <v>1</v>
      </c>
    </row>
    <row r="108" spans="1:28" x14ac:dyDescent="0.35">
      <c r="A108" t="s">
        <v>200</v>
      </c>
      <c r="B108" t="s">
        <v>29</v>
      </c>
      <c r="C108" t="s">
        <v>19</v>
      </c>
      <c r="D108" t="s">
        <v>21</v>
      </c>
      <c r="E108" t="s">
        <v>18</v>
      </c>
      <c r="F108">
        <v>0</v>
      </c>
      <c r="G108" t="s">
        <v>369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 s="9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1"/>
        <v>1</v>
      </c>
    </row>
    <row r="109" spans="1:28" x14ac:dyDescent="0.35">
      <c r="A109" t="s">
        <v>201</v>
      </c>
      <c r="B109" t="s">
        <v>29</v>
      </c>
      <c r="C109" t="s">
        <v>19</v>
      </c>
      <c r="D109" t="s">
        <v>21</v>
      </c>
      <c r="E109" t="s">
        <v>18</v>
      </c>
      <c r="F109">
        <v>0</v>
      </c>
      <c r="G109" t="s">
        <v>366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 s="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f t="shared" si="1"/>
        <v>1</v>
      </c>
    </row>
    <row r="110" spans="1:28" x14ac:dyDescent="0.35">
      <c r="A110" t="s">
        <v>202</v>
      </c>
      <c r="B110" t="s">
        <v>29</v>
      </c>
      <c r="C110" t="s">
        <v>19</v>
      </c>
      <c r="D110" t="s">
        <v>21</v>
      </c>
      <c r="E110" t="s">
        <v>18</v>
      </c>
      <c r="F110">
        <v>0</v>
      </c>
      <c r="G110" t="s">
        <v>366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 s="9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1"/>
        <v>1</v>
      </c>
    </row>
    <row r="111" spans="1:28" x14ac:dyDescent="0.35">
      <c r="A111" t="s">
        <v>203</v>
      </c>
      <c r="B111" t="s">
        <v>29</v>
      </c>
      <c r="C111" t="s">
        <v>19</v>
      </c>
      <c r="D111" t="s">
        <v>21</v>
      </c>
      <c r="E111" t="s">
        <v>18</v>
      </c>
      <c r="F111">
        <v>0</v>
      </c>
      <c r="G111" t="s">
        <v>366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9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1"/>
        <v>1</v>
      </c>
    </row>
    <row r="112" spans="1:28" ht="29" x14ac:dyDescent="0.35">
      <c r="A112" s="3" t="s">
        <v>204</v>
      </c>
      <c r="B112" t="s">
        <v>29</v>
      </c>
      <c r="C112" t="s">
        <v>19</v>
      </c>
      <c r="D112" t="s">
        <v>21</v>
      </c>
      <c r="E112" t="s">
        <v>18</v>
      </c>
      <c r="F112">
        <v>0</v>
      </c>
      <c r="G112" t="s">
        <v>366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 s="9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1"/>
        <v>1</v>
      </c>
    </row>
    <row r="113" spans="1:28" x14ac:dyDescent="0.35">
      <c r="A113" t="s">
        <v>205</v>
      </c>
      <c r="B113" t="s">
        <v>29</v>
      </c>
      <c r="C113" t="s">
        <v>19</v>
      </c>
      <c r="D113" t="s">
        <v>21</v>
      </c>
      <c r="E113" t="s">
        <v>18</v>
      </c>
      <c r="F113">
        <v>0</v>
      </c>
      <c r="G113" t="s">
        <v>368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9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f t="shared" si="1"/>
        <v>1</v>
      </c>
    </row>
    <row r="114" spans="1:28" x14ac:dyDescent="0.35">
      <c r="A114" t="s">
        <v>206</v>
      </c>
      <c r="B114" t="s">
        <v>29</v>
      </c>
      <c r="C114" t="s">
        <v>19</v>
      </c>
      <c r="D114" t="s">
        <v>21</v>
      </c>
      <c r="E114" t="s">
        <v>18</v>
      </c>
      <c r="F114">
        <v>0</v>
      </c>
      <c r="G114" t="s">
        <v>369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 s="9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1"/>
        <v>1</v>
      </c>
    </row>
    <row r="115" spans="1:28" ht="29" x14ac:dyDescent="0.35">
      <c r="A115" s="3" t="s">
        <v>207</v>
      </c>
      <c r="B115" t="s">
        <v>29</v>
      </c>
      <c r="C115" t="s">
        <v>19</v>
      </c>
      <c r="D115" t="s">
        <v>21</v>
      </c>
      <c r="E115" t="s">
        <v>18</v>
      </c>
      <c r="F115">
        <v>0</v>
      </c>
      <c r="G115" t="s">
        <v>368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9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1"/>
        <v>1</v>
      </c>
    </row>
    <row r="116" spans="1:28" x14ac:dyDescent="0.35">
      <c r="A116" t="s">
        <v>208</v>
      </c>
      <c r="B116" t="s">
        <v>29</v>
      </c>
      <c r="C116" t="s">
        <v>19</v>
      </c>
      <c r="D116" t="s">
        <v>21</v>
      </c>
      <c r="E116" t="s">
        <v>18</v>
      </c>
      <c r="F116">
        <v>0</v>
      </c>
      <c r="G116" t="s">
        <v>366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 s="9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f t="shared" si="1"/>
        <v>1</v>
      </c>
    </row>
    <row r="117" spans="1:28" x14ac:dyDescent="0.35">
      <c r="A117" t="s">
        <v>209</v>
      </c>
      <c r="B117" t="s">
        <v>29</v>
      </c>
      <c r="C117" t="s">
        <v>19</v>
      </c>
      <c r="D117" t="s">
        <v>21</v>
      </c>
      <c r="E117" t="s">
        <v>18</v>
      </c>
      <c r="F117">
        <v>1</v>
      </c>
      <c r="G117" t="s">
        <v>368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1</v>
      </c>
      <c r="R117" s="9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1"/>
        <v>3</v>
      </c>
    </row>
    <row r="118" spans="1:28" x14ac:dyDescent="0.35">
      <c r="A118" t="s">
        <v>210</v>
      </c>
      <c r="B118" t="s">
        <v>29</v>
      </c>
      <c r="C118" t="s">
        <v>19</v>
      </c>
      <c r="D118" t="s">
        <v>21</v>
      </c>
      <c r="E118" t="s">
        <v>18</v>
      </c>
      <c r="F118">
        <v>0</v>
      </c>
      <c r="G118" t="s">
        <v>366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3">
        <v>0</v>
      </c>
      <c r="R118" s="9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f t="shared" si="1"/>
        <v>1</v>
      </c>
    </row>
    <row r="119" spans="1:28" x14ac:dyDescent="0.35">
      <c r="A119" s="7" t="s">
        <v>211</v>
      </c>
      <c r="B119" t="s">
        <v>29</v>
      </c>
      <c r="C119" t="s">
        <v>19</v>
      </c>
      <c r="D119" t="s">
        <v>21</v>
      </c>
      <c r="E119" t="s">
        <v>18</v>
      </c>
      <c r="F119">
        <v>0</v>
      </c>
      <c r="G119" t="s">
        <v>365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 s="3">
        <v>0</v>
      </c>
      <c r="R119" s="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1"/>
        <v>3</v>
      </c>
    </row>
    <row r="120" spans="1:28" ht="15" customHeight="1" x14ac:dyDescent="0.35">
      <c r="A120" s="7" t="s">
        <v>212</v>
      </c>
      <c r="B120" t="s">
        <v>29</v>
      </c>
      <c r="C120" t="s">
        <v>19</v>
      </c>
      <c r="D120" t="s">
        <v>21</v>
      </c>
      <c r="E120" t="s">
        <v>18</v>
      </c>
      <c r="F120">
        <v>0</v>
      </c>
      <c r="G120" t="s">
        <v>365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9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1"/>
        <v>1</v>
      </c>
    </row>
    <row r="121" spans="1:28" x14ac:dyDescent="0.35">
      <c r="A121" t="s">
        <v>213</v>
      </c>
      <c r="B121" t="s">
        <v>29</v>
      </c>
      <c r="C121" t="s">
        <v>19</v>
      </c>
      <c r="D121" t="s">
        <v>21</v>
      </c>
      <c r="E121" t="s">
        <v>18</v>
      </c>
      <c r="F121">
        <v>0</v>
      </c>
      <c r="G121" t="s">
        <v>368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 s="9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1"/>
        <v>5</v>
      </c>
    </row>
    <row r="122" spans="1:28" x14ac:dyDescent="0.35">
      <c r="A122" t="s">
        <v>214</v>
      </c>
      <c r="B122" t="s">
        <v>29</v>
      </c>
      <c r="C122" t="s">
        <v>19</v>
      </c>
      <c r="D122" t="s">
        <v>21</v>
      </c>
      <c r="E122" t="s">
        <v>18</v>
      </c>
      <c r="F122">
        <v>0</v>
      </c>
      <c r="G122" t="s">
        <v>366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9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 t="shared" si="1"/>
        <v>1</v>
      </c>
    </row>
    <row r="123" spans="1:28" ht="15" customHeight="1" x14ac:dyDescent="0.35">
      <c r="A123" t="s">
        <v>65</v>
      </c>
      <c r="B123" t="s">
        <v>29</v>
      </c>
      <c r="C123" t="s">
        <v>19</v>
      </c>
      <c r="D123" t="s">
        <v>21</v>
      </c>
      <c r="E123" t="s">
        <v>18</v>
      </c>
      <c r="F123">
        <v>0</v>
      </c>
      <c r="G123" t="s">
        <v>368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 s="9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1"/>
        <v>3</v>
      </c>
    </row>
    <row r="124" spans="1:28" ht="15" customHeight="1" x14ac:dyDescent="0.35">
      <c r="A124" s="5" t="s">
        <v>66</v>
      </c>
      <c r="B124" t="s">
        <v>29</v>
      </c>
      <c r="C124" t="s">
        <v>19</v>
      </c>
      <c r="D124" t="s">
        <v>21</v>
      </c>
      <c r="E124" t="s">
        <v>18</v>
      </c>
      <c r="F124">
        <v>0</v>
      </c>
      <c r="G124" t="s">
        <v>367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 s="9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1"/>
        <v>9</v>
      </c>
    </row>
    <row r="125" spans="1:28" ht="15" customHeight="1" x14ac:dyDescent="0.35">
      <c r="A125" s="5" t="s">
        <v>215</v>
      </c>
      <c r="B125" t="s">
        <v>29</v>
      </c>
      <c r="C125" t="s">
        <v>19</v>
      </c>
      <c r="D125" t="s">
        <v>21</v>
      </c>
      <c r="E125" t="s">
        <v>18</v>
      </c>
      <c r="F125">
        <v>0</v>
      </c>
      <c r="G125" t="s">
        <v>366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 s="9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1"/>
        <v>1</v>
      </c>
    </row>
    <row r="126" spans="1:28" ht="15" customHeight="1" x14ac:dyDescent="0.35">
      <c r="A126" s="5" t="s">
        <v>67</v>
      </c>
      <c r="B126" t="s">
        <v>29</v>
      </c>
      <c r="C126" t="s">
        <v>19</v>
      </c>
      <c r="D126" t="s">
        <v>21</v>
      </c>
      <c r="E126" t="s">
        <v>18</v>
      </c>
      <c r="F126">
        <v>0</v>
      </c>
      <c r="G126" t="s">
        <v>366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 s="9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1"/>
        <v>1</v>
      </c>
    </row>
    <row r="127" spans="1:28" ht="15" customHeight="1" x14ac:dyDescent="0.35">
      <c r="A127" s="5" t="s">
        <v>68</v>
      </c>
      <c r="B127" t="s">
        <v>29</v>
      </c>
      <c r="C127" t="s">
        <v>19</v>
      </c>
      <c r="D127" t="s">
        <v>21</v>
      </c>
      <c r="E127" t="s">
        <v>18</v>
      </c>
      <c r="F127">
        <v>1</v>
      </c>
      <c r="G127" t="s">
        <v>365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 s="9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1"/>
        <v>3</v>
      </c>
    </row>
    <row r="128" spans="1:28" x14ac:dyDescent="0.35">
      <c r="A128" t="s">
        <v>69</v>
      </c>
      <c r="B128" t="s">
        <v>29</v>
      </c>
      <c r="C128" t="s">
        <v>19</v>
      </c>
      <c r="D128" t="s">
        <v>21</v>
      </c>
      <c r="E128" t="s">
        <v>18</v>
      </c>
      <c r="F128">
        <v>1</v>
      </c>
      <c r="G128" t="s">
        <v>365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9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1"/>
        <v>2</v>
      </c>
    </row>
    <row r="129" spans="1:28" ht="15" customHeight="1" x14ac:dyDescent="0.35">
      <c r="A129" s="5" t="s">
        <v>70</v>
      </c>
      <c r="B129" t="s">
        <v>29</v>
      </c>
      <c r="C129" t="s">
        <v>19</v>
      </c>
      <c r="D129" t="s">
        <v>21</v>
      </c>
      <c r="E129" t="s">
        <v>18</v>
      </c>
      <c r="F129">
        <v>1</v>
      </c>
      <c r="G129" t="s">
        <v>365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 s="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1"/>
        <v>1</v>
      </c>
    </row>
    <row r="130" spans="1:28" x14ac:dyDescent="0.35">
      <c r="A130" t="s">
        <v>71</v>
      </c>
      <c r="B130" t="s">
        <v>29</v>
      </c>
      <c r="C130" t="s">
        <v>19</v>
      </c>
      <c r="D130" t="s">
        <v>21</v>
      </c>
      <c r="E130" t="s">
        <v>18</v>
      </c>
      <c r="F130">
        <v>1</v>
      </c>
      <c r="G130" t="s">
        <v>365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 s="9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1"/>
        <v>1</v>
      </c>
    </row>
    <row r="131" spans="1:28" x14ac:dyDescent="0.35">
      <c r="A131" t="s">
        <v>216</v>
      </c>
      <c r="B131" t="s">
        <v>29</v>
      </c>
      <c r="C131" t="s">
        <v>19</v>
      </c>
      <c r="D131" t="s">
        <v>21</v>
      </c>
      <c r="E131" t="s">
        <v>18</v>
      </c>
      <c r="F131">
        <v>1</v>
      </c>
      <c r="G131" t="s">
        <v>365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 s="9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1"/>
        <v>1</v>
      </c>
    </row>
    <row r="132" spans="1:28" x14ac:dyDescent="0.35">
      <c r="A132" t="s">
        <v>217</v>
      </c>
      <c r="B132" t="s">
        <v>29</v>
      </c>
      <c r="C132" t="s">
        <v>19</v>
      </c>
      <c r="D132" t="s">
        <v>21</v>
      </c>
      <c r="E132" t="s">
        <v>18</v>
      </c>
      <c r="F132">
        <v>1</v>
      </c>
      <c r="G132" t="s">
        <v>365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 s="9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ref="AB132:AB195" si="2">SUM(I132:Q132)</f>
        <v>4</v>
      </c>
    </row>
    <row r="133" spans="1:28" x14ac:dyDescent="0.35">
      <c r="A133" t="s">
        <v>218</v>
      </c>
      <c r="B133" t="s">
        <v>29</v>
      </c>
      <c r="C133" t="s">
        <v>19</v>
      </c>
      <c r="D133" t="s">
        <v>21</v>
      </c>
      <c r="E133" t="s">
        <v>18</v>
      </c>
      <c r="F133">
        <v>1</v>
      </c>
      <c r="G133" t="s">
        <v>365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 s="9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2"/>
        <v>1</v>
      </c>
    </row>
    <row r="134" spans="1:28" ht="15" customHeight="1" x14ac:dyDescent="0.35">
      <c r="A134" s="5" t="s">
        <v>219</v>
      </c>
      <c r="B134" t="s">
        <v>29</v>
      </c>
      <c r="C134" t="s">
        <v>19</v>
      </c>
      <c r="D134" t="s">
        <v>21</v>
      </c>
      <c r="E134" t="s">
        <v>18</v>
      </c>
      <c r="F134">
        <v>1</v>
      </c>
      <c r="G134" t="s">
        <v>365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 s="9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2"/>
        <v>1</v>
      </c>
    </row>
    <row r="135" spans="1:28" ht="15" customHeight="1" x14ac:dyDescent="0.35">
      <c r="A135" s="5" t="s">
        <v>220</v>
      </c>
      <c r="B135" t="s">
        <v>29</v>
      </c>
      <c r="C135" t="s">
        <v>19</v>
      </c>
      <c r="D135" t="s">
        <v>21</v>
      </c>
      <c r="E135" t="s">
        <v>18</v>
      </c>
      <c r="F135">
        <v>1</v>
      </c>
      <c r="G135" t="s">
        <v>365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0</v>
      </c>
      <c r="R135" s="9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2"/>
        <v>4</v>
      </c>
    </row>
    <row r="136" spans="1:28" x14ac:dyDescent="0.35">
      <c r="A136" s="5" t="s">
        <v>221</v>
      </c>
      <c r="B136" t="s">
        <v>29</v>
      </c>
      <c r="C136" t="s">
        <v>19</v>
      </c>
      <c r="D136" t="s">
        <v>21</v>
      </c>
      <c r="E136" t="s">
        <v>18</v>
      </c>
      <c r="F136">
        <v>0</v>
      </c>
      <c r="G136" t="s">
        <v>371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 s="9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f t="shared" si="2"/>
        <v>1</v>
      </c>
    </row>
    <row r="137" spans="1:28" ht="15" customHeight="1" x14ac:dyDescent="0.35">
      <c r="A137" s="5" t="s">
        <v>222</v>
      </c>
      <c r="B137" t="s">
        <v>29</v>
      </c>
      <c r="C137" t="s">
        <v>19</v>
      </c>
      <c r="D137" t="s">
        <v>21</v>
      </c>
      <c r="E137" t="s">
        <v>18</v>
      </c>
      <c r="F137">
        <v>0</v>
      </c>
      <c r="G137" t="s">
        <v>368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0</v>
      </c>
      <c r="R137" s="9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2"/>
        <v>5</v>
      </c>
    </row>
    <row r="138" spans="1:28" ht="15" customHeight="1" x14ac:dyDescent="0.35">
      <c r="A138" s="5" t="s">
        <v>223</v>
      </c>
      <c r="B138" t="s">
        <v>29</v>
      </c>
      <c r="C138" t="s">
        <v>19</v>
      </c>
      <c r="D138" t="s">
        <v>21</v>
      </c>
      <c r="E138" t="s">
        <v>18</v>
      </c>
      <c r="F138">
        <v>0</v>
      </c>
      <c r="G138" t="s">
        <v>368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 s="9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2"/>
        <v>7</v>
      </c>
    </row>
    <row r="139" spans="1:28" ht="15" customHeight="1" x14ac:dyDescent="0.35">
      <c r="A139" s="5" t="s">
        <v>224</v>
      </c>
      <c r="B139" t="s">
        <v>29</v>
      </c>
      <c r="C139" t="s">
        <v>19</v>
      </c>
      <c r="D139" t="s">
        <v>21</v>
      </c>
      <c r="E139" t="s">
        <v>18</v>
      </c>
      <c r="F139">
        <v>0</v>
      </c>
      <c r="G139" t="s">
        <v>365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 s="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2"/>
        <v>7</v>
      </c>
    </row>
    <row r="140" spans="1:28" ht="15" customHeight="1" x14ac:dyDescent="0.35">
      <c r="A140" s="5" t="s">
        <v>225</v>
      </c>
      <c r="B140" t="s">
        <v>29</v>
      </c>
      <c r="C140" t="s">
        <v>19</v>
      </c>
      <c r="D140" t="s">
        <v>21</v>
      </c>
      <c r="E140" t="s">
        <v>18</v>
      </c>
      <c r="F140">
        <v>0</v>
      </c>
      <c r="G140" t="s">
        <v>368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 s="9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2"/>
        <v>8</v>
      </c>
    </row>
    <row r="141" spans="1:28" x14ac:dyDescent="0.35">
      <c r="A141" t="s">
        <v>72</v>
      </c>
      <c r="B141" t="s">
        <v>29</v>
      </c>
      <c r="C141" t="s">
        <v>19</v>
      </c>
      <c r="D141" t="s">
        <v>21</v>
      </c>
      <c r="E141" t="s">
        <v>18</v>
      </c>
      <c r="F141">
        <v>1</v>
      </c>
      <c r="G141" t="s">
        <v>372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 s="9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 t="shared" si="2"/>
        <v>6</v>
      </c>
    </row>
    <row r="142" spans="1:28" x14ac:dyDescent="0.35">
      <c r="A142" s="7" t="s">
        <v>226</v>
      </c>
      <c r="B142" t="s">
        <v>29</v>
      </c>
      <c r="C142" t="s">
        <v>19</v>
      </c>
      <c r="D142" t="s">
        <v>21</v>
      </c>
      <c r="E142" t="s">
        <v>18</v>
      </c>
      <c r="F142">
        <v>0</v>
      </c>
      <c r="G142" t="s">
        <v>368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0</v>
      </c>
      <c r="R142" s="9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2"/>
        <v>3</v>
      </c>
    </row>
    <row r="143" spans="1:28" ht="15" customHeight="1" x14ac:dyDescent="0.35">
      <c r="A143" s="7" t="s">
        <v>227</v>
      </c>
      <c r="B143" t="s">
        <v>29</v>
      </c>
      <c r="C143" t="s">
        <v>19</v>
      </c>
      <c r="D143" t="s">
        <v>21</v>
      </c>
      <c r="E143" t="s">
        <v>18</v>
      </c>
      <c r="F143">
        <v>0</v>
      </c>
      <c r="G143" t="s">
        <v>366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 s="9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2"/>
        <v>1</v>
      </c>
    </row>
    <row r="144" spans="1:28" ht="15" customHeight="1" x14ac:dyDescent="0.35">
      <c r="A144" t="s">
        <v>30</v>
      </c>
      <c r="B144" t="s">
        <v>29</v>
      </c>
      <c r="C144" t="s">
        <v>19</v>
      </c>
      <c r="D144" t="s">
        <v>21</v>
      </c>
      <c r="E144" t="s">
        <v>18</v>
      </c>
      <c r="F144">
        <v>0</v>
      </c>
      <c r="G144" t="s">
        <v>368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 s="9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2"/>
        <v>8</v>
      </c>
    </row>
    <row r="145" spans="1:28" x14ac:dyDescent="0.35">
      <c r="A145" s="7" t="s">
        <v>228</v>
      </c>
      <c r="B145" t="s">
        <v>29</v>
      </c>
      <c r="C145" t="s">
        <v>19</v>
      </c>
      <c r="D145" t="s">
        <v>21</v>
      </c>
      <c r="E145" t="s">
        <v>18</v>
      </c>
      <c r="F145">
        <v>0</v>
      </c>
      <c r="G145" t="s">
        <v>366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9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2"/>
        <v>1</v>
      </c>
    </row>
    <row r="146" spans="1:28" ht="15" customHeight="1" x14ac:dyDescent="0.35">
      <c r="A146" t="s">
        <v>229</v>
      </c>
      <c r="B146" t="s">
        <v>29</v>
      </c>
      <c r="C146" t="s">
        <v>19</v>
      </c>
      <c r="D146" t="s">
        <v>21</v>
      </c>
      <c r="E146" t="s">
        <v>18</v>
      </c>
      <c r="F146">
        <v>0</v>
      </c>
      <c r="G146" t="s">
        <v>365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 s="9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2"/>
        <v>3</v>
      </c>
    </row>
    <row r="147" spans="1:28" x14ac:dyDescent="0.35">
      <c r="A147" t="s">
        <v>31</v>
      </c>
      <c r="B147" t="s">
        <v>29</v>
      </c>
      <c r="C147" t="s">
        <v>19</v>
      </c>
      <c r="D147" t="s">
        <v>21</v>
      </c>
      <c r="E147" t="s">
        <v>18</v>
      </c>
      <c r="F147">
        <v>0</v>
      </c>
      <c r="G147" t="s">
        <v>366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 s="9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2"/>
        <v>1</v>
      </c>
    </row>
    <row r="148" spans="1:28" x14ac:dyDescent="0.35">
      <c r="A148" t="s">
        <v>230</v>
      </c>
      <c r="B148" t="s">
        <v>29</v>
      </c>
      <c r="C148" t="s">
        <v>19</v>
      </c>
      <c r="D148" t="s">
        <v>21</v>
      </c>
      <c r="E148" t="s">
        <v>18</v>
      </c>
      <c r="F148">
        <v>0</v>
      </c>
      <c r="G148" t="s">
        <v>368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</v>
      </c>
      <c r="R148" s="9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 t="shared" si="2"/>
        <v>4</v>
      </c>
    </row>
    <row r="149" spans="1:28" ht="15" customHeight="1" x14ac:dyDescent="0.35">
      <c r="A149" s="7" t="s">
        <v>231</v>
      </c>
      <c r="B149" t="s">
        <v>29</v>
      </c>
      <c r="C149" t="s">
        <v>19</v>
      </c>
      <c r="D149" t="s">
        <v>21</v>
      </c>
      <c r="E149" t="s">
        <v>18</v>
      </c>
      <c r="F149">
        <v>0</v>
      </c>
      <c r="G149" t="s">
        <v>366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 s="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2"/>
        <v>1</v>
      </c>
    </row>
    <row r="150" spans="1:28" x14ac:dyDescent="0.35">
      <c r="A150" s="7" t="s">
        <v>232</v>
      </c>
      <c r="B150" t="s">
        <v>29</v>
      </c>
      <c r="C150" t="s">
        <v>19</v>
      </c>
      <c r="D150" t="s">
        <v>21</v>
      </c>
      <c r="E150" t="s">
        <v>18</v>
      </c>
      <c r="F150">
        <v>0</v>
      </c>
      <c r="G150" t="s">
        <v>366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 s="9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2"/>
        <v>1</v>
      </c>
    </row>
    <row r="151" spans="1:28" x14ac:dyDescent="0.35">
      <c r="A151" t="s">
        <v>233</v>
      </c>
      <c r="B151" t="s">
        <v>29</v>
      </c>
      <c r="C151" t="s">
        <v>19</v>
      </c>
      <c r="D151" t="s">
        <v>21</v>
      </c>
      <c r="E151" t="s">
        <v>18</v>
      </c>
      <c r="F151">
        <v>0</v>
      </c>
      <c r="G151" t="s">
        <v>368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 s="9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2"/>
        <v>1</v>
      </c>
    </row>
    <row r="152" spans="1:28" x14ac:dyDescent="0.35">
      <c r="A152" s="7" t="s">
        <v>234</v>
      </c>
      <c r="B152" t="s">
        <v>29</v>
      </c>
      <c r="C152" t="s">
        <v>19</v>
      </c>
      <c r="D152" t="s">
        <v>21</v>
      </c>
      <c r="E152" t="s">
        <v>18</v>
      </c>
      <c r="F152">
        <v>0</v>
      </c>
      <c r="G152" t="s">
        <v>366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s="9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2"/>
        <v>1</v>
      </c>
    </row>
    <row r="153" spans="1:28" ht="15" customHeight="1" x14ac:dyDescent="0.35">
      <c r="A153" s="7" t="s">
        <v>235</v>
      </c>
      <c r="B153" t="s">
        <v>29</v>
      </c>
      <c r="C153" t="s">
        <v>19</v>
      </c>
      <c r="D153" t="s">
        <v>21</v>
      </c>
      <c r="E153" t="s">
        <v>18</v>
      </c>
      <c r="F153">
        <v>0</v>
      </c>
      <c r="G153" t="s">
        <v>365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9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2"/>
        <v>2</v>
      </c>
    </row>
    <row r="154" spans="1:28" ht="15" customHeight="1" x14ac:dyDescent="0.35">
      <c r="A154" s="7" t="s">
        <v>236</v>
      </c>
      <c r="B154" t="s">
        <v>29</v>
      </c>
      <c r="C154" t="s">
        <v>19</v>
      </c>
      <c r="D154" t="s">
        <v>21</v>
      </c>
      <c r="E154" t="s">
        <v>18</v>
      </c>
      <c r="F154">
        <v>0</v>
      </c>
      <c r="G154" t="s">
        <v>372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9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2"/>
        <v>0</v>
      </c>
    </row>
    <row r="155" spans="1:28" ht="15" customHeight="1" x14ac:dyDescent="0.35">
      <c r="A155" s="7" t="s">
        <v>237</v>
      </c>
      <c r="B155" t="s">
        <v>29</v>
      </c>
      <c r="C155" t="s">
        <v>19</v>
      </c>
      <c r="D155" t="s">
        <v>21</v>
      </c>
      <c r="E155" t="s">
        <v>18</v>
      </c>
      <c r="F155">
        <v>0</v>
      </c>
      <c r="G155" t="s">
        <v>366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 s="9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2"/>
        <v>1</v>
      </c>
    </row>
    <row r="156" spans="1:28" ht="15" customHeight="1" x14ac:dyDescent="0.35">
      <c r="A156" s="7" t="s">
        <v>238</v>
      </c>
      <c r="B156" t="s">
        <v>29</v>
      </c>
      <c r="C156" t="s">
        <v>19</v>
      </c>
      <c r="D156" t="s">
        <v>21</v>
      </c>
      <c r="E156" t="s">
        <v>18</v>
      </c>
      <c r="F156">
        <v>0</v>
      </c>
      <c r="G156" t="s">
        <v>370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1</v>
      </c>
      <c r="R156" s="9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2"/>
        <v>3</v>
      </c>
    </row>
    <row r="157" spans="1:28" ht="15" customHeight="1" x14ac:dyDescent="0.35">
      <c r="A157" t="s">
        <v>32</v>
      </c>
      <c r="B157" t="s">
        <v>29</v>
      </c>
      <c r="C157" t="s">
        <v>19</v>
      </c>
      <c r="D157" t="s">
        <v>21</v>
      </c>
      <c r="E157" t="s">
        <v>18</v>
      </c>
      <c r="F157">
        <v>0</v>
      </c>
      <c r="G157" t="s">
        <v>366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 s="9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2"/>
        <v>1</v>
      </c>
    </row>
    <row r="158" spans="1:28" ht="15" customHeight="1" x14ac:dyDescent="0.35">
      <c r="A158" s="5" t="s">
        <v>73</v>
      </c>
      <c r="B158" t="s">
        <v>29</v>
      </c>
      <c r="C158" t="s">
        <v>19</v>
      </c>
      <c r="D158" t="s">
        <v>21</v>
      </c>
      <c r="E158" t="s">
        <v>18</v>
      </c>
      <c r="F158">
        <v>0</v>
      </c>
      <c r="G158" t="s">
        <v>368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0</v>
      </c>
      <c r="R158" s="9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2"/>
        <v>4</v>
      </c>
    </row>
    <row r="159" spans="1:28" x14ac:dyDescent="0.35">
      <c r="A159" t="s">
        <v>239</v>
      </c>
      <c r="B159" t="s">
        <v>29</v>
      </c>
      <c r="C159" t="s">
        <v>19</v>
      </c>
      <c r="D159" t="s">
        <v>21</v>
      </c>
      <c r="E159" t="s">
        <v>18</v>
      </c>
      <c r="F159">
        <v>0</v>
      </c>
      <c r="G159" t="s">
        <v>366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 s="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2"/>
        <v>1</v>
      </c>
    </row>
    <row r="160" spans="1:28" x14ac:dyDescent="0.35">
      <c r="A160" t="s">
        <v>33</v>
      </c>
      <c r="B160" t="s">
        <v>29</v>
      </c>
      <c r="C160" t="s">
        <v>19</v>
      </c>
      <c r="D160" t="s">
        <v>21</v>
      </c>
      <c r="E160" t="s">
        <v>18</v>
      </c>
      <c r="F160">
        <v>0</v>
      </c>
      <c r="G160" t="s">
        <v>366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 s="9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2"/>
        <v>1</v>
      </c>
    </row>
    <row r="161" spans="1:28" ht="15" customHeight="1" x14ac:dyDescent="0.35">
      <c r="A161" s="7" t="s">
        <v>240</v>
      </c>
      <c r="B161" t="s">
        <v>29</v>
      </c>
      <c r="C161" t="s">
        <v>19</v>
      </c>
      <c r="D161" t="s">
        <v>21</v>
      </c>
      <c r="E161" t="s">
        <v>18</v>
      </c>
      <c r="F161">
        <v>0</v>
      </c>
      <c r="G161" t="s">
        <v>366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 s="9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2"/>
        <v>1</v>
      </c>
    </row>
    <row r="162" spans="1:28" x14ac:dyDescent="0.35">
      <c r="A162" s="7" t="s">
        <v>241</v>
      </c>
      <c r="B162" t="s">
        <v>29</v>
      </c>
      <c r="C162" t="s">
        <v>19</v>
      </c>
      <c r="D162" t="s">
        <v>21</v>
      </c>
      <c r="E162" t="s">
        <v>18</v>
      </c>
      <c r="F162">
        <v>0</v>
      </c>
      <c r="G162" t="s">
        <v>368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0</v>
      </c>
      <c r="R162" s="9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2"/>
        <v>6</v>
      </c>
    </row>
    <row r="163" spans="1:28" x14ac:dyDescent="0.35">
      <c r="A163" s="7" t="s">
        <v>242</v>
      </c>
      <c r="B163" t="s">
        <v>29</v>
      </c>
      <c r="C163" t="s">
        <v>19</v>
      </c>
      <c r="D163" t="s">
        <v>21</v>
      </c>
      <c r="E163" t="s">
        <v>18</v>
      </c>
      <c r="F163">
        <v>0</v>
      </c>
      <c r="G163" t="s">
        <v>366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1</v>
      </c>
      <c r="R163" s="9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2"/>
        <v>3</v>
      </c>
    </row>
    <row r="164" spans="1:28" x14ac:dyDescent="0.35">
      <c r="A164" s="5" t="s">
        <v>243</v>
      </c>
      <c r="B164" t="s">
        <v>29</v>
      </c>
      <c r="C164" t="s">
        <v>19</v>
      </c>
      <c r="D164" t="s">
        <v>21</v>
      </c>
      <c r="E164" t="s">
        <v>18</v>
      </c>
      <c r="F164">
        <v>0</v>
      </c>
      <c r="G164" t="s">
        <v>366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 s="9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2"/>
        <v>1</v>
      </c>
    </row>
    <row r="165" spans="1:28" x14ac:dyDescent="0.35">
      <c r="A165" t="s">
        <v>244</v>
      </c>
      <c r="B165" t="s">
        <v>29</v>
      </c>
      <c r="C165" t="s">
        <v>19</v>
      </c>
      <c r="D165" t="s">
        <v>21</v>
      </c>
      <c r="E165" t="s">
        <v>18</v>
      </c>
      <c r="F165">
        <v>0</v>
      </c>
      <c r="G165" t="s">
        <v>366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 s="9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2"/>
        <v>1</v>
      </c>
    </row>
    <row r="166" spans="1:28" x14ac:dyDescent="0.35">
      <c r="A166" s="7" t="s">
        <v>245</v>
      </c>
      <c r="B166" t="s">
        <v>29</v>
      </c>
      <c r="C166" t="s">
        <v>19</v>
      </c>
      <c r="D166" t="s">
        <v>21</v>
      </c>
      <c r="E166" t="s">
        <v>18</v>
      </c>
      <c r="F166">
        <v>0</v>
      </c>
      <c r="G166" t="s">
        <v>366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 s="9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2"/>
        <v>1</v>
      </c>
    </row>
    <row r="167" spans="1:28" x14ac:dyDescent="0.35">
      <c r="A167" s="7" t="s">
        <v>246</v>
      </c>
      <c r="B167" t="s">
        <v>29</v>
      </c>
      <c r="C167" t="s">
        <v>19</v>
      </c>
      <c r="D167" t="s">
        <v>21</v>
      </c>
      <c r="E167" t="s">
        <v>18</v>
      </c>
      <c r="F167">
        <v>0</v>
      </c>
      <c r="G167" t="s">
        <v>368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 s="9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2"/>
        <v>2</v>
      </c>
    </row>
    <row r="168" spans="1:28" ht="15" customHeight="1" x14ac:dyDescent="0.35">
      <c r="A168" s="7" t="s">
        <v>247</v>
      </c>
      <c r="B168" t="s">
        <v>29</v>
      </c>
      <c r="C168" t="s">
        <v>19</v>
      </c>
      <c r="D168" t="s">
        <v>21</v>
      </c>
      <c r="E168" t="s">
        <v>18</v>
      </c>
      <c r="F168">
        <v>0</v>
      </c>
      <c r="G168" t="s">
        <v>366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9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2"/>
        <v>1</v>
      </c>
    </row>
    <row r="169" spans="1:28" ht="15" customHeight="1" x14ac:dyDescent="0.35">
      <c r="A169" s="7" t="s">
        <v>248</v>
      </c>
      <c r="B169" t="s">
        <v>362</v>
      </c>
      <c r="C169" t="s">
        <v>19</v>
      </c>
      <c r="D169" t="s">
        <v>21</v>
      </c>
      <c r="E169" t="s">
        <v>18</v>
      </c>
      <c r="F169">
        <v>0</v>
      </c>
      <c r="G169" t="s">
        <v>370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0</v>
      </c>
      <c r="Q169">
        <v>0</v>
      </c>
      <c r="R169" s="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f t="shared" si="2"/>
        <v>5</v>
      </c>
    </row>
    <row r="170" spans="1:28" ht="15" customHeight="1" x14ac:dyDescent="0.35">
      <c r="A170" s="7" t="s">
        <v>249</v>
      </c>
      <c r="B170" t="s">
        <v>362</v>
      </c>
      <c r="C170" t="s">
        <v>19</v>
      </c>
      <c r="D170" t="s">
        <v>21</v>
      </c>
      <c r="E170" t="s">
        <v>18</v>
      </c>
      <c r="F170">
        <v>0</v>
      </c>
      <c r="G170" t="s">
        <v>370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0</v>
      </c>
      <c r="R170" s="9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2"/>
        <v>5</v>
      </c>
    </row>
    <row r="171" spans="1:28" ht="15" customHeight="1" x14ac:dyDescent="0.35">
      <c r="A171" s="5" t="s">
        <v>34</v>
      </c>
      <c r="B171" t="s">
        <v>362</v>
      </c>
      <c r="C171" t="s">
        <v>19</v>
      </c>
      <c r="D171" t="s">
        <v>21</v>
      </c>
      <c r="E171" t="s">
        <v>18</v>
      </c>
      <c r="F171">
        <v>0</v>
      </c>
      <c r="G171" t="s">
        <v>372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 s="9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2"/>
        <v>2</v>
      </c>
    </row>
    <row r="172" spans="1:28" ht="15" customHeight="1" x14ac:dyDescent="0.35">
      <c r="A172" s="7" t="s">
        <v>250</v>
      </c>
      <c r="B172" t="s">
        <v>362</v>
      </c>
      <c r="C172" t="s">
        <v>19</v>
      </c>
      <c r="D172" t="s">
        <v>21</v>
      </c>
      <c r="E172" t="s">
        <v>18</v>
      </c>
      <c r="F172">
        <v>0</v>
      </c>
      <c r="G172" t="s">
        <v>367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 s="9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f t="shared" si="2"/>
        <v>5</v>
      </c>
    </row>
    <row r="173" spans="1:28" ht="15" customHeight="1" x14ac:dyDescent="0.35">
      <c r="A173" s="7" t="s">
        <v>251</v>
      </c>
      <c r="B173" t="s">
        <v>362</v>
      </c>
      <c r="C173" t="s">
        <v>19</v>
      </c>
      <c r="D173" t="s">
        <v>21</v>
      </c>
      <c r="E173" t="s">
        <v>18</v>
      </c>
      <c r="F173">
        <v>0</v>
      </c>
      <c r="G173" t="s">
        <v>367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 s="9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2"/>
        <v>8</v>
      </c>
    </row>
    <row r="174" spans="1:28" ht="15" customHeight="1" x14ac:dyDescent="0.35">
      <c r="A174" s="7" t="s">
        <v>252</v>
      </c>
      <c r="B174" t="s">
        <v>362</v>
      </c>
      <c r="C174" t="s">
        <v>19</v>
      </c>
      <c r="D174" t="s">
        <v>21</v>
      </c>
      <c r="E174" t="s">
        <v>18</v>
      </c>
      <c r="F174">
        <v>0</v>
      </c>
      <c r="G174" t="s">
        <v>372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 s="9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f t="shared" si="2"/>
        <v>2</v>
      </c>
    </row>
    <row r="175" spans="1:28" ht="15" customHeight="1" x14ac:dyDescent="0.35">
      <c r="A175" s="7" t="s">
        <v>253</v>
      </c>
      <c r="B175" t="s">
        <v>362</v>
      </c>
      <c r="C175" t="s">
        <v>19</v>
      </c>
      <c r="D175" t="s">
        <v>21</v>
      </c>
      <c r="E175" t="s">
        <v>18</v>
      </c>
      <c r="F175">
        <v>0</v>
      </c>
      <c r="G175" t="s">
        <v>367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0</v>
      </c>
      <c r="R175" s="9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2"/>
        <v>7</v>
      </c>
    </row>
    <row r="176" spans="1:28" ht="15" customHeight="1" x14ac:dyDescent="0.35">
      <c r="A176" s="5" t="s">
        <v>254</v>
      </c>
      <c r="B176" t="s">
        <v>362</v>
      </c>
      <c r="C176" t="s">
        <v>19</v>
      </c>
      <c r="D176" t="s">
        <v>21</v>
      </c>
      <c r="E176" t="s">
        <v>18</v>
      </c>
      <c r="F176">
        <v>0</v>
      </c>
      <c r="G176" t="s">
        <v>370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 s="9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2"/>
        <v>4</v>
      </c>
    </row>
    <row r="177" spans="1:28" ht="15" customHeight="1" x14ac:dyDescent="0.35">
      <c r="A177" s="7" t="s">
        <v>255</v>
      </c>
      <c r="B177" t="s">
        <v>362</v>
      </c>
      <c r="C177" t="s">
        <v>19</v>
      </c>
      <c r="D177" t="s">
        <v>21</v>
      </c>
      <c r="E177" t="s">
        <v>18</v>
      </c>
      <c r="F177">
        <v>0</v>
      </c>
      <c r="G177" t="s">
        <v>367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 s="9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2"/>
        <v>6</v>
      </c>
    </row>
    <row r="178" spans="1:28" ht="15" customHeight="1" x14ac:dyDescent="0.35">
      <c r="A178" s="7" t="s">
        <v>256</v>
      </c>
      <c r="B178" t="s">
        <v>362</v>
      </c>
      <c r="C178" t="s">
        <v>19</v>
      </c>
      <c r="D178" t="s">
        <v>21</v>
      </c>
      <c r="E178" t="s">
        <v>18</v>
      </c>
      <c r="F178">
        <v>0</v>
      </c>
      <c r="G178" t="s">
        <v>372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 s="9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2"/>
        <v>3</v>
      </c>
    </row>
    <row r="179" spans="1:28" ht="15" customHeight="1" x14ac:dyDescent="0.35">
      <c r="A179" s="7" t="s">
        <v>257</v>
      </c>
      <c r="B179" t="s">
        <v>362</v>
      </c>
      <c r="C179" t="s">
        <v>19</v>
      </c>
      <c r="D179" t="s">
        <v>21</v>
      </c>
      <c r="E179" t="s">
        <v>18</v>
      </c>
      <c r="F179">
        <v>0</v>
      </c>
      <c r="G179" t="s">
        <v>372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2"/>
        <v>0</v>
      </c>
    </row>
    <row r="180" spans="1:28" ht="15" customHeight="1" x14ac:dyDescent="0.35">
      <c r="A180" s="7" t="s">
        <v>258</v>
      </c>
      <c r="B180" t="s">
        <v>362</v>
      </c>
      <c r="C180" t="s">
        <v>19</v>
      </c>
      <c r="D180" t="s">
        <v>21</v>
      </c>
      <c r="E180" t="s">
        <v>18</v>
      </c>
      <c r="F180">
        <v>0</v>
      </c>
      <c r="G180" t="s">
        <v>372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9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2"/>
        <v>0</v>
      </c>
    </row>
    <row r="181" spans="1:28" ht="15" customHeight="1" x14ac:dyDescent="0.35">
      <c r="A181" s="5" t="s">
        <v>35</v>
      </c>
      <c r="B181" t="s">
        <v>362</v>
      </c>
      <c r="C181" t="s">
        <v>19</v>
      </c>
      <c r="D181" t="s">
        <v>21</v>
      </c>
      <c r="E181" t="s">
        <v>18</v>
      </c>
      <c r="F181">
        <v>0</v>
      </c>
      <c r="G181" t="s">
        <v>372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9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2"/>
        <v>0</v>
      </c>
    </row>
    <row r="182" spans="1:28" ht="15" customHeight="1" x14ac:dyDescent="0.35">
      <c r="A182" s="5" t="s">
        <v>36</v>
      </c>
      <c r="B182" t="s">
        <v>362</v>
      </c>
      <c r="C182" t="s">
        <v>19</v>
      </c>
      <c r="D182" t="s">
        <v>21</v>
      </c>
      <c r="E182" t="s">
        <v>18</v>
      </c>
      <c r="F182">
        <v>0</v>
      </c>
      <c r="G182" t="s">
        <v>365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0</v>
      </c>
      <c r="R182" s="9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2"/>
        <v>3</v>
      </c>
    </row>
    <row r="183" spans="1:28" ht="15" customHeight="1" x14ac:dyDescent="0.35">
      <c r="A183" s="5" t="s">
        <v>37</v>
      </c>
      <c r="B183" t="s">
        <v>362</v>
      </c>
      <c r="C183" t="s">
        <v>19</v>
      </c>
      <c r="D183" t="s">
        <v>21</v>
      </c>
      <c r="E183" t="s">
        <v>18</v>
      </c>
      <c r="F183">
        <v>0</v>
      </c>
      <c r="G183" t="s">
        <v>367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0</v>
      </c>
      <c r="R183" s="9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2"/>
        <v>6</v>
      </c>
    </row>
    <row r="184" spans="1:28" x14ac:dyDescent="0.35">
      <c r="A184" s="5" t="s">
        <v>38</v>
      </c>
      <c r="B184" t="s">
        <v>362</v>
      </c>
      <c r="C184" t="s">
        <v>19</v>
      </c>
      <c r="D184" t="s">
        <v>21</v>
      </c>
      <c r="E184" t="s">
        <v>18</v>
      </c>
      <c r="F184">
        <v>0</v>
      </c>
      <c r="G184" t="s">
        <v>370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 s="9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2"/>
        <v>4</v>
      </c>
    </row>
    <row r="185" spans="1:28" ht="15" customHeight="1" x14ac:dyDescent="0.35">
      <c r="A185" s="5" t="s">
        <v>39</v>
      </c>
      <c r="B185" t="s">
        <v>362</v>
      </c>
      <c r="C185" t="s">
        <v>19</v>
      </c>
      <c r="D185" t="s">
        <v>21</v>
      </c>
      <c r="E185" t="s">
        <v>18</v>
      </c>
      <c r="F185">
        <v>0</v>
      </c>
      <c r="G185" t="s">
        <v>372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 s="9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2"/>
        <v>2</v>
      </c>
    </row>
    <row r="186" spans="1:28" ht="15" customHeight="1" x14ac:dyDescent="0.35">
      <c r="A186" s="5" t="s">
        <v>40</v>
      </c>
      <c r="B186" t="s">
        <v>362</v>
      </c>
      <c r="C186" t="s">
        <v>19</v>
      </c>
      <c r="D186" t="s">
        <v>21</v>
      </c>
      <c r="E186" t="s">
        <v>18</v>
      </c>
      <c r="F186">
        <v>0</v>
      </c>
      <c r="G186" t="s">
        <v>372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 s="9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2"/>
        <v>2</v>
      </c>
    </row>
    <row r="187" spans="1:28" ht="15" customHeight="1" x14ac:dyDescent="0.35">
      <c r="A187" s="5" t="s">
        <v>41</v>
      </c>
      <c r="B187" t="s">
        <v>362</v>
      </c>
      <c r="C187" t="s">
        <v>19</v>
      </c>
      <c r="D187" t="s">
        <v>21</v>
      </c>
      <c r="E187" t="s">
        <v>18</v>
      </c>
      <c r="F187">
        <v>0</v>
      </c>
      <c r="G187" t="s">
        <v>372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9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2"/>
        <v>1</v>
      </c>
    </row>
    <row r="188" spans="1:28" ht="15" customHeight="1" x14ac:dyDescent="0.35">
      <c r="A188" s="7" t="s">
        <v>259</v>
      </c>
      <c r="B188" t="s">
        <v>362</v>
      </c>
      <c r="C188" t="s">
        <v>19</v>
      </c>
      <c r="D188" t="s">
        <v>21</v>
      </c>
      <c r="E188" t="s">
        <v>18</v>
      </c>
      <c r="F188">
        <v>0</v>
      </c>
      <c r="G188" t="s">
        <v>370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0</v>
      </c>
      <c r="R188" s="9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2"/>
        <v>4</v>
      </c>
    </row>
    <row r="189" spans="1:28" x14ac:dyDescent="0.35">
      <c r="A189" s="7" t="s">
        <v>260</v>
      </c>
      <c r="B189" t="s">
        <v>362</v>
      </c>
      <c r="C189" t="s">
        <v>19</v>
      </c>
      <c r="D189" t="s">
        <v>21</v>
      </c>
      <c r="E189" t="s">
        <v>18</v>
      </c>
      <c r="F189">
        <v>0</v>
      </c>
      <c r="G189" t="s">
        <v>372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 s="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2"/>
        <v>2</v>
      </c>
    </row>
    <row r="190" spans="1:28" ht="15" customHeight="1" x14ac:dyDescent="0.35">
      <c r="A190" s="5" t="s">
        <v>261</v>
      </c>
      <c r="B190" t="s">
        <v>362</v>
      </c>
      <c r="C190" t="s">
        <v>19</v>
      </c>
      <c r="D190" t="s">
        <v>21</v>
      </c>
      <c r="E190" t="s">
        <v>18</v>
      </c>
      <c r="F190">
        <v>0</v>
      </c>
      <c r="G190" t="s">
        <v>372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 s="9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2"/>
        <v>1</v>
      </c>
    </row>
    <row r="191" spans="1:28" ht="15" customHeight="1" x14ac:dyDescent="0.35">
      <c r="A191" s="7" t="s">
        <v>262</v>
      </c>
      <c r="B191" t="s">
        <v>362</v>
      </c>
      <c r="C191" t="s">
        <v>19</v>
      </c>
      <c r="D191" t="s">
        <v>21</v>
      </c>
      <c r="E191" t="s">
        <v>18</v>
      </c>
      <c r="F191">
        <v>0</v>
      </c>
      <c r="G191" t="s">
        <v>372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 s="9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2"/>
        <v>2</v>
      </c>
    </row>
    <row r="192" spans="1:28" x14ac:dyDescent="0.35">
      <c r="A192" s="7" t="s">
        <v>263</v>
      </c>
      <c r="B192" t="s">
        <v>362</v>
      </c>
      <c r="C192" t="s">
        <v>19</v>
      </c>
      <c r="D192" t="s">
        <v>21</v>
      </c>
      <c r="E192" t="s">
        <v>18</v>
      </c>
      <c r="F192">
        <v>0</v>
      </c>
      <c r="G192" t="s">
        <v>370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0</v>
      </c>
      <c r="R192" s="9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2"/>
        <v>4</v>
      </c>
    </row>
    <row r="193" spans="1:28" ht="15" customHeight="1" x14ac:dyDescent="0.35">
      <c r="A193" s="5" t="s">
        <v>42</v>
      </c>
      <c r="B193" t="s">
        <v>362</v>
      </c>
      <c r="C193" t="s">
        <v>19</v>
      </c>
      <c r="D193" t="s">
        <v>21</v>
      </c>
      <c r="E193" t="s">
        <v>18</v>
      </c>
      <c r="F193">
        <v>0</v>
      </c>
      <c r="G193" t="s">
        <v>372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 s="9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2"/>
        <v>2</v>
      </c>
    </row>
    <row r="194" spans="1:28" ht="15" customHeight="1" x14ac:dyDescent="0.35">
      <c r="A194" s="5" t="s">
        <v>43</v>
      </c>
      <c r="B194" t="s">
        <v>362</v>
      </c>
      <c r="C194" t="s">
        <v>19</v>
      </c>
      <c r="D194" t="s">
        <v>21</v>
      </c>
      <c r="E194" t="s">
        <v>18</v>
      </c>
      <c r="F194">
        <v>0</v>
      </c>
      <c r="G194" t="s">
        <v>372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 s="9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2"/>
        <v>3</v>
      </c>
    </row>
    <row r="195" spans="1:28" x14ac:dyDescent="0.35">
      <c r="A195" s="7" t="s">
        <v>264</v>
      </c>
      <c r="B195" t="s">
        <v>362</v>
      </c>
      <c r="C195" t="s">
        <v>19</v>
      </c>
      <c r="D195" t="s">
        <v>21</v>
      </c>
      <c r="E195" t="s">
        <v>18</v>
      </c>
      <c r="F195">
        <v>0</v>
      </c>
      <c r="G195" t="s">
        <v>365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 s="9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f t="shared" si="2"/>
        <v>1</v>
      </c>
    </row>
    <row r="196" spans="1:28" x14ac:dyDescent="0.35">
      <c r="A196" s="7" t="s">
        <v>265</v>
      </c>
      <c r="B196" t="s">
        <v>362</v>
      </c>
      <c r="C196" t="s">
        <v>19</v>
      </c>
      <c r="D196" t="s">
        <v>21</v>
      </c>
      <c r="E196" t="s">
        <v>18</v>
      </c>
      <c r="F196">
        <v>0</v>
      </c>
      <c r="G196" t="s">
        <v>365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 s="9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ref="AB196:AB259" si="3">SUM(I196:Q196)</f>
        <v>1</v>
      </c>
    </row>
    <row r="197" spans="1:28" x14ac:dyDescent="0.35">
      <c r="A197" s="7" t="s">
        <v>266</v>
      </c>
      <c r="B197" t="s">
        <v>362</v>
      </c>
      <c r="C197" t="s">
        <v>19</v>
      </c>
      <c r="D197" t="s">
        <v>21</v>
      </c>
      <c r="E197" t="s">
        <v>18</v>
      </c>
      <c r="F197">
        <v>0</v>
      </c>
      <c r="G197" t="s">
        <v>365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0</v>
      </c>
      <c r="R197" s="9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3"/>
        <v>4</v>
      </c>
    </row>
    <row r="198" spans="1:28" ht="15" customHeight="1" x14ac:dyDescent="0.35">
      <c r="A198" s="7" t="s">
        <v>267</v>
      </c>
      <c r="B198" t="s">
        <v>362</v>
      </c>
      <c r="C198" t="s">
        <v>19</v>
      </c>
      <c r="D198" t="s">
        <v>21</v>
      </c>
      <c r="E198" t="s">
        <v>18</v>
      </c>
      <c r="F198">
        <v>0</v>
      </c>
      <c r="G198" t="s">
        <v>365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 s="9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3"/>
        <v>1</v>
      </c>
    </row>
    <row r="199" spans="1:28" ht="15" customHeight="1" x14ac:dyDescent="0.35">
      <c r="A199" s="5" t="s">
        <v>268</v>
      </c>
      <c r="B199" t="s">
        <v>362</v>
      </c>
      <c r="C199" t="s">
        <v>19</v>
      </c>
      <c r="D199" t="s">
        <v>21</v>
      </c>
      <c r="E199" t="s">
        <v>18</v>
      </c>
      <c r="F199">
        <v>0</v>
      </c>
      <c r="G199" t="s">
        <v>372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 s="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3"/>
        <v>1</v>
      </c>
    </row>
    <row r="200" spans="1:28" ht="15" customHeight="1" x14ac:dyDescent="0.35">
      <c r="A200" s="7" t="s">
        <v>269</v>
      </c>
      <c r="B200" t="s">
        <v>362</v>
      </c>
      <c r="C200" t="s">
        <v>19</v>
      </c>
      <c r="D200" t="s">
        <v>21</v>
      </c>
      <c r="E200" t="s">
        <v>18</v>
      </c>
      <c r="F200">
        <v>0</v>
      </c>
      <c r="G200" t="s">
        <v>372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 s="9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si="3"/>
        <v>1</v>
      </c>
    </row>
    <row r="201" spans="1:28" ht="15" customHeight="1" x14ac:dyDescent="0.35">
      <c r="A201" s="7" t="s">
        <v>270</v>
      </c>
      <c r="B201" t="s">
        <v>362</v>
      </c>
      <c r="C201" t="s">
        <v>19</v>
      </c>
      <c r="D201" t="s">
        <v>21</v>
      </c>
      <c r="E201" t="s">
        <v>18</v>
      </c>
      <c r="F201">
        <v>0</v>
      </c>
      <c r="G201" t="s">
        <v>372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0</v>
      </c>
      <c r="R201" s="9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3"/>
        <v>3</v>
      </c>
    </row>
    <row r="202" spans="1:28" ht="15" customHeight="1" x14ac:dyDescent="0.35">
      <c r="A202" s="7" t="s">
        <v>271</v>
      </c>
      <c r="B202" t="s">
        <v>362</v>
      </c>
      <c r="C202" t="s">
        <v>19</v>
      </c>
      <c r="D202" t="s">
        <v>21</v>
      </c>
      <c r="E202" t="s">
        <v>18</v>
      </c>
      <c r="F202">
        <v>0</v>
      </c>
      <c r="G202" t="s">
        <v>372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0</v>
      </c>
      <c r="R202" s="9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3"/>
        <v>2</v>
      </c>
    </row>
    <row r="203" spans="1:28" ht="15" customHeight="1" x14ac:dyDescent="0.35">
      <c r="A203" s="7" t="s">
        <v>272</v>
      </c>
      <c r="B203" t="s">
        <v>362</v>
      </c>
      <c r="C203" t="s">
        <v>19</v>
      </c>
      <c r="D203" t="s">
        <v>21</v>
      </c>
      <c r="E203" t="s">
        <v>18</v>
      </c>
      <c r="F203">
        <v>0</v>
      </c>
      <c r="G203" t="s">
        <v>372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 s="9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3"/>
        <v>1</v>
      </c>
    </row>
    <row r="204" spans="1:28" ht="15" customHeight="1" x14ac:dyDescent="0.35">
      <c r="A204" s="5" t="s">
        <v>273</v>
      </c>
      <c r="B204" t="s">
        <v>362</v>
      </c>
      <c r="C204" t="s">
        <v>19</v>
      </c>
      <c r="D204" t="s">
        <v>21</v>
      </c>
      <c r="E204" t="s">
        <v>18</v>
      </c>
      <c r="F204">
        <v>0</v>
      </c>
      <c r="G204" t="s">
        <v>365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9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3"/>
        <v>1</v>
      </c>
    </row>
    <row r="205" spans="1:28" ht="15" customHeight="1" x14ac:dyDescent="0.35">
      <c r="A205" t="s">
        <v>274</v>
      </c>
      <c r="B205" t="s">
        <v>362</v>
      </c>
      <c r="C205" t="s">
        <v>19</v>
      </c>
      <c r="D205" t="s">
        <v>21</v>
      </c>
      <c r="E205" t="s">
        <v>18</v>
      </c>
      <c r="F205">
        <v>0</v>
      </c>
      <c r="G205" t="s">
        <v>372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 s="9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3"/>
        <v>3</v>
      </c>
    </row>
    <row r="206" spans="1:28" ht="15" customHeight="1" x14ac:dyDescent="0.35">
      <c r="A206" s="5" t="s">
        <v>275</v>
      </c>
      <c r="B206" t="s">
        <v>362</v>
      </c>
      <c r="C206" t="s">
        <v>19</v>
      </c>
      <c r="D206" t="s">
        <v>21</v>
      </c>
      <c r="E206" t="s">
        <v>18</v>
      </c>
      <c r="F206">
        <v>0</v>
      </c>
      <c r="G206" t="s">
        <v>368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 s="9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3"/>
        <v>3</v>
      </c>
    </row>
    <row r="207" spans="1:28" ht="15" customHeight="1" x14ac:dyDescent="0.35">
      <c r="A207" s="7" t="s">
        <v>276</v>
      </c>
      <c r="B207" t="s">
        <v>362</v>
      </c>
      <c r="C207" t="s">
        <v>19</v>
      </c>
      <c r="D207" t="s">
        <v>21</v>
      </c>
      <c r="E207" t="s">
        <v>18</v>
      </c>
      <c r="F207">
        <v>0</v>
      </c>
      <c r="G207" t="s">
        <v>366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 s="9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3"/>
        <v>1</v>
      </c>
    </row>
    <row r="208" spans="1:28" ht="15" customHeight="1" x14ac:dyDescent="0.35">
      <c r="A208" s="5" t="s">
        <v>44</v>
      </c>
      <c r="B208" t="s">
        <v>362</v>
      </c>
      <c r="C208" t="s">
        <v>19</v>
      </c>
      <c r="D208" t="s">
        <v>21</v>
      </c>
      <c r="E208" t="s">
        <v>18</v>
      </c>
      <c r="F208">
        <v>0</v>
      </c>
      <c r="G208" t="s">
        <v>372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9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3"/>
        <v>1</v>
      </c>
    </row>
    <row r="209" spans="1:28" ht="15" customHeight="1" x14ac:dyDescent="0.35">
      <c r="A209" s="5" t="s">
        <v>45</v>
      </c>
      <c r="B209" t="s">
        <v>362</v>
      </c>
      <c r="C209" t="s">
        <v>19</v>
      </c>
      <c r="D209" t="s">
        <v>21</v>
      </c>
      <c r="E209" t="s">
        <v>18</v>
      </c>
      <c r="F209">
        <v>0</v>
      </c>
      <c r="G209" t="s">
        <v>372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 s="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3"/>
        <v>3</v>
      </c>
    </row>
    <row r="210" spans="1:28" x14ac:dyDescent="0.35">
      <c r="A210" s="7" t="s">
        <v>277</v>
      </c>
      <c r="B210" t="s">
        <v>362</v>
      </c>
      <c r="C210" t="s">
        <v>19</v>
      </c>
      <c r="D210" t="s">
        <v>21</v>
      </c>
      <c r="E210" t="s">
        <v>18</v>
      </c>
      <c r="F210">
        <v>0</v>
      </c>
      <c r="G210" t="s">
        <v>365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 s="9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3"/>
        <v>1</v>
      </c>
    </row>
    <row r="211" spans="1:28" x14ac:dyDescent="0.35">
      <c r="A211" s="7" t="s">
        <v>278</v>
      </c>
      <c r="B211" t="s">
        <v>362</v>
      </c>
      <c r="C211" t="s">
        <v>19</v>
      </c>
      <c r="D211" t="s">
        <v>21</v>
      </c>
      <c r="E211" t="s">
        <v>18</v>
      </c>
      <c r="F211">
        <v>0</v>
      </c>
      <c r="G211" t="s">
        <v>365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 s="9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3"/>
        <v>1</v>
      </c>
    </row>
    <row r="212" spans="1:28" x14ac:dyDescent="0.35">
      <c r="A212" t="s">
        <v>279</v>
      </c>
      <c r="B212" t="s">
        <v>362</v>
      </c>
      <c r="C212" t="s">
        <v>19</v>
      </c>
      <c r="D212" t="s">
        <v>21</v>
      </c>
      <c r="E212" t="s">
        <v>18</v>
      </c>
      <c r="F212">
        <v>0</v>
      </c>
      <c r="G212" t="s">
        <v>370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 s="9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3"/>
        <v>6</v>
      </c>
    </row>
    <row r="213" spans="1:28" x14ac:dyDescent="0.35">
      <c r="A213" s="5" t="s">
        <v>46</v>
      </c>
      <c r="B213" t="s">
        <v>362</v>
      </c>
      <c r="C213" t="s">
        <v>19</v>
      </c>
      <c r="D213" t="s">
        <v>21</v>
      </c>
      <c r="E213" t="s">
        <v>18</v>
      </c>
      <c r="F213">
        <v>0</v>
      </c>
      <c r="G213" t="s">
        <v>370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0</v>
      </c>
      <c r="R213" s="9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3"/>
        <v>4</v>
      </c>
    </row>
    <row r="214" spans="1:28" ht="15" customHeight="1" x14ac:dyDescent="0.35">
      <c r="A214" s="7" t="s">
        <v>280</v>
      </c>
      <c r="B214" t="s">
        <v>362</v>
      </c>
      <c r="C214" t="s">
        <v>19</v>
      </c>
      <c r="D214" t="s">
        <v>21</v>
      </c>
      <c r="E214" t="s">
        <v>18</v>
      </c>
      <c r="F214">
        <v>0</v>
      </c>
      <c r="G214" t="s">
        <v>370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 s="9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3"/>
        <v>6</v>
      </c>
    </row>
    <row r="215" spans="1:28" ht="15" customHeight="1" x14ac:dyDescent="0.35">
      <c r="A215" s="5" t="s">
        <v>47</v>
      </c>
      <c r="B215" t="s">
        <v>362</v>
      </c>
      <c r="C215" t="s">
        <v>19</v>
      </c>
      <c r="D215" t="s">
        <v>21</v>
      </c>
      <c r="E215" t="s">
        <v>18</v>
      </c>
      <c r="F215">
        <v>0</v>
      </c>
      <c r="G215" t="s">
        <v>365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 s="9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3"/>
        <v>1</v>
      </c>
    </row>
    <row r="216" spans="1:28" ht="15" customHeight="1" x14ac:dyDescent="0.35">
      <c r="A216" s="7" t="s">
        <v>281</v>
      </c>
      <c r="B216" t="s">
        <v>362</v>
      </c>
      <c r="C216" t="s">
        <v>19</v>
      </c>
      <c r="D216" t="s">
        <v>21</v>
      </c>
      <c r="E216" t="s">
        <v>18</v>
      </c>
      <c r="F216">
        <v>0</v>
      </c>
      <c r="G216" t="s">
        <v>370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 s="9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3"/>
        <v>4</v>
      </c>
    </row>
    <row r="217" spans="1:28" ht="15" customHeight="1" x14ac:dyDescent="0.35">
      <c r="A217" s="7" t="s">
        <v>282</v>
      </c>
      <c r="B217" t="s">
        <v>362</v>
      </c>
      <c r="C217" t="s">
        <v>19</v>
      </c>
      <c r="D217" t="s">
        <v>21</v>
      </c>
      <c r="E217" t="s">
        <v>18</v>
      </c>
      <c r="F217">
        <v>0</v>
      </c>
      <c r="G217" t="s">
        <v>367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</v>
      </c>
      <c r="R217" s="9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3"/>
        <v>7</v>
      </c>
    </row>
    <row r="218" spans="1:28" ht="15" customHeight="1" x14ac:dyDescent="0.35">
      <c r="A218" s="7" t="s">
        <v>283</v>
      </c>
      <c r="B218" t="s">
        <v>362</v>
      </c>
      <c r="C218" t="s">
        <v>19</v>
      </c>
      <c r="D218" t="s">
        <v>21</v>
      </c>
      <c r="E218" t="s">
        <v>18</v>
      </c>
      <c r="F218">
        <v>0</v>
      </c>
      <c r="G218" t="s">
        <v>367</v>
      </c>
      <c r="H218">
        <v>0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 s="9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3"/>
        <v>8</v>
      </c>
    </row>
    <row r="219" spans="1:28" ht="15" customHeight="1" x14ac:dyDescent="0.35">
      <c r="A219" s="5" t="s">
        <v>74</v>
      </c>
      <c r="B219" t="s">
        <v>362</v>
      </c>
      <c r="C219" t="s">
        <v>19</v>
      </c>
      <c r="D219" t="s">
        <v>21</v>
      </c>
      <c r="E219" t="s">
        <v>18</v>
      </c>
      <c r="F219">
        <v>0</v>
      </c>
      <c r="G219" t="s">
        <v>372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 s="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3"/>
        <v>1</v>
      </c>
    </row>
    <row r="220" spans="1:28" ht="15" customHeight="1" x14ac:dyDescent="0.35">
      <c r="A220" s="7" t="s">
        <v>284</v>
      </c>
      <c r="B220" t="s">
        <v>364</v>
      </c>
      <c r="C220" t="s">
        <v>19</v>
      </c>
      <c r="D220" t="s">
        <v>21</v>
      </c>
      <c r="E220" t="s">
        <v>18</v>
      </c>
      <c r="F220">
        <v>0</v>
      </c>
      <c r="G220" t="s">
        <v>370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0</v>
      </c>
      <c r="R220" s="9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3"/>
        <v>7</v>
      </c>
    </row>
    <row r="221" spans="1:28" x14ac:dyDescent="0.35">
      <c r="A221" s="5" t="s">
        <v>48</v>
      </c>
      <c r="B221" t="s">
        <v>363</v>
      </c>
      <c r="C221" t="s">
        <v>19</v>
      </c>
      <c r="D221" t="s">
        <v>21</v>
      </c>
      <c r="E221" t="s">
        <v>18</v>
      </c>
      <c r="F221">
        <v>0</v>
      </c>
      <c r="G221" t="s">
        <v>367</v>
      </c>
      <c r="H221">
        <v>0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 s="9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3"/>
        <v>9</v>
      </c>
    </row>
    <row r="222" spans="1:28" x14ac:dyDescent="0.35">
      <c r="A222" s="5" t="s">
        <v>49</v>
      </c>
      <c r="B222" t="s">
        <v>363</v>
      </c>
      <c r="C222" t="s">
        <v>19</v>
      </c>
      <c r="D222" t="s">
        <v>21</v>
      </c>
      <c r="E222" t="s">
        <v>18</v>
      </c>
      <c r="F222">
        <v>0</v>
      </c>
      <c r="G222" t="s">
        <v>367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1</v>
      </c>
      <c r="Q222">
        <v>1</v>
      </c>
      <c r="R222" s="9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3"/>
        <v>7</v>
      </c>
    </row>
    <row r="223" spans="1:28" x14ac:dyDescent="0.35">
      <c r="A223" s="5" t="s">
        <v>50</v>
      </c>
      <c r="B223" t="s">
        <v>363</v>
      </c>
      <c r="C223" t="s">
        <v>19</v>
      </c>
      <c r="D223" t="s">
        <v>21</v>
      </c>
      <c r="E223" t="s">
        <v>18</v>
      </c>
      <c r="F223">
        <v>0</v>
      </c>
      <c r="G223" t="s">
        <v>369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0</v>
      </c>
      <c r="R223" s="9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3"/>
        <v>5</v>
      </c>
    </row>
    <row r="224" spans="1:28" x14ac:dyDescent="0.35">
      <c r="A224" s="5" t="s">
        <v>285</v>
      </c>
      <c r="B224" t="s">
        <v>363</v>
      </c>
      <c r="C224" t="s">
        <v>19</v>
      </c>
      <c r="D224" t="s">
        <v>21</v>
      </c>
      <c r="E224" t="s">
        <v>18</v>
      </c>
      <c r="F224">
        <v>0</v>
      </c>
      <c r="G224" t="s">
        <v>367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 s="9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f t="shared" si="3"/>
        <v>9</v>
      </c>
    </row>
    <row r="225" spans="1:28" x14ac:dyDescent="0.35">
      <c r="A225" s="7" t="s">
        <v>286</v>
      </c>
      <c r="B225" t="s">
        <v>363</v>
      </c>
      <c r="C225" t="s">
        <v>19</v>
      </c>
      <c r="D225" t="s">
        <v>21</v>
      </c>
      <c r="E225" t="s">
        <v>18</v>
      </c>
      <c r="F225">
        <v>0</v>
      </c>
      <c r="G225" t="s">
        <v>369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 s="9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3"/>
        <v>4</v>
      </c>
    </row>
    <row r="226" spans="1:28" ht="15" customHeight="1" x14ac:dyDescent="0.35">
      <c r="A226" s="7" t="s">
        <v>287</v>
      </c>
      <c r="B226" t="s">
        <v>363</v>
      </c>
      <c r="C226" t="s">
        <v>19</v>
      </c>
      <c r="D226" t="s">
        <v>21</v>
      </c>
      <c r="E226" t="s">
        <v>18</v>
      </c>
      <c r="F226">
        <v>0</v>
      </c>
      <c r="G226" t="s">
        <v>367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 s="9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3"/>
        <v>8</v>
      </c>
    </row>
    <row r="227" spans="1:28" ht="15" customHeight="1" x14ac:dyDescent="0.35">
      <c r="A227" s="7" t="s">
        <v>288</v>
      </c>
      <c r="B227" t="s">
        <v>363</v>
      </c>
      <c r="C227" t="s">
        <v>19</v>
      </c>
      <c r="D227" t="s">
        <v>21</v>
      </c>
      <c r="E227" t="s">
        <v>18</v>
      </c>
      <c r="F227">
        <v>0</v>
      </c>
      <c r="G227" t="s">
        <v>367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 s="9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3"/>
        <v>7</v>
      </c>
    </row>
    <row r="228" spans="1:28" ht="15" customHeight="1" x14ac:dyDescent="0.35">
      <c r="A228" s="5" t="s">
        <v>289</v>
      </c>
      <c r="B228" t="s">
        <v>363</v>
      </c>
      <c r="C228" t="s">
        <v>19</v>
      </c>
      <c r="D228" t="s">
        <v>21</v>
      </c>
      <c r="E228" t="s">
        <v>18</v>
      </c>
      <c r="F228">
        <v>0</v>
      </c>
      <c r="G228" t="s">
        <v>370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0</v>
      </c>
      <c r="R228" s="9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3"/>
        <v>5</v>
      </c>
    </row>
    <row r="229" spans="1:28" ht="15" customHeight="1" x14ac:dyDescent="0.35">
      <c r="A229" s="7" t="s">
        <v>290</v>
      </c>
      <c r="B229" t="s">
        <v>363</v>
      </c>
      <c r="C229" t="s">
        <v>19</v>
      </c>
      <c r="D229" t="s">
        <v>21</v>
      </c>
      <c r="E229" t="s">
        <v>18</v>
      </c>
      <c r="F229">
        <v>0</v>
      </c>
      <c r="G229" t="s">
        <v>368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1</v>
      </c>
      <c r="R229" s="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3"/>
        <v>5</v>
      </c>
    </row>
    <row r="230" spans="1:28" ht="15" customHeight="1" x14ac:dyDescent="0.35">
      <c r="A230" s="7" t="s">
        <v>291</v>
      </c>
      <c r="B230" t="s">
        <v>363</v>
      </c>
      <c r="C230" t="s">
        <v>19</v>
      </c>
      <c r="D230" t="s">
        <v>21</v>
      </c>
      <c r="E230" t="s">
        <v>18</v>
      </c>
      <c r="F230">
        <v>0</v>
      </c>
      <c r="G230" t="s">
        <v>365</v>
      </c>
      <c r="H230">
        <v>0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 s="9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3"/>
        <v>9</v>
      </c>
    </row>
    <row r="231" spans="1:28" ht="15" customHeight="1" x14ac:dyDescent="0.35">
      <c r="A231" s="5" t="s">
        <v>51</v>
      </c>
      <c r="B231" t="s">
        <v>363</v>
      </c>
      <c r="C231" t="s">
        <v>19</v>
      </c>
      <c r="D231" t="s">
        <v>21</v>
      </c>
      <c r="E231" t="s">
        <v>18</v>
      </c>
      <c r="F231">
        <v>0</v>
      </c>
      <c r="G231" t="s">
        <v>367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 s="9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3"/>
        <v>9</v>
      </c>
    </row>
    <row r="232" spans="1:28" ht="15" customHeight="1" x14ac:dyDescent="0.35">
      <c r="A232" s="5" t="s">
        <v>52</v>
      </c>
      <c r="B232" t="s">
        <v>363</v>
      </c>
      <c r="C232" t="s">
        <v>19</v>
      </c>
      <c r="D232" t="s">
        <v>21</v>
      </c>
      <c r="E232" t="s">
        <v>18</v>
      </c>
      <c r="F232">
        <v>0</v>
      </c>
      <c r="G232" t="s">
        <v>365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 s="9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3"/>
        <v>1</v>
      </c>
    </row>
    <row r="233" spans="1:28" ht="15" customHeight="1" x14ac:dyDescent="0.35">
      <c r="A233" s="5" t="s">
        <v>53</v>
      </c>
      <c r="B233" t="s">
        <v>363</v>
      </c>
      <c r="C233" t="s">
        <v>19</v>
      </c>
      <c r="D233" t="s">
        <v>21</v>
      </c>
      <c r="E233" t="s">
        <v>18</v>
      </c>
      <c r="F233">
        <v>0</v>
      </c>
      <c r="G233" t="s">
        <v>366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9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3"/>
        <v>1</v>
      </c>
    </row>
    <row r="234" spans="1:28" ht="15" customHeight="1" x14ac:dyDescent="0.35">
      <c r="A234" s="5" t="s">
        <v>54</v>
      </c>
      <c r="B234" t="s">
        <v>363</v>
      </c>
      <c r="C234" t="s">
        <v>19</v>
      </c>
      <c r="D234" t="s">
        <v>21</v>
      </c>
      <c r="E234" t="s">
        <v>18</v>
      </c>
      <c r="F234">
        <v>0</v>
      </c>
      <c r="G234" t="s">
        <v>365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 s="9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3"/>
        <v>8</v>
      </c>
    </row>
    <row r="235" spans="1:28" x14ac:dyDescent="0.35">
      <c r="A235" s="7" t="s">
        <v>292</v>
      </c>
      <c r="B235" t="s">
        <v>363</v>
      </c>
      <c r="C235" t="s">
        <v>19</v>
      </c>
      <c r="D235" t="s">
        <v>21</v>
      </c>
      <c r="E235" t="s">
        <v>18</v>
      </c>
      <c r="F235">
        <v>0</v>
      </c>
      <c r="G235" t="s">
        <v>367</v>
      </c>
      <c r="H235">
        <v>0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 s="9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3"/>
        <v>9</v>
      </c>
    </row>
    <row r="236" spans="1:28" ht="15" customHeight="1" x14ac:dyDescent="0.35">
      <c r="A236" s="5" t="s">
        <v>55</v>
      </c>
      <c r="B236" t="s">
        <v>363</v>
      </c>
      <c r="C236" t="s">
        <v>19</v>
      </c>
      <c r="D236" t="s">
        <v>21</v>
      </c>
      <c r="E236" t="s">
        <v>18</v>
      </c>
      <c r="F236">
        <v>0</v>
      </c>
      <c r="G236" t="s">
        <v>368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</v>
      </c>
      <c r="R236" s="9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3"/>
        <v>4</v>
      </c>
    </row>
    <row r="237" spans="1:28" ht="15" customHeight="1" x14ac:dyDescent="0.35">
      <c r="A237" s="5" t="s">
        <v>56</v>
      </c>
      <c r="B237" t="s">
        <v>363</v>
      </c>
      <c r="C237" t="s">
        <v>19</v>
      </c>
      <c r="D237" t="s">
        <v>21</v>
      </c>
      <c r="E237" t="s">
        <v>18</v>
      </c>
      <c r="F237">
        <v>0</v>
      </c>
      <c r="G237" t="s">
        <v>368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0</v>
      </c>
      <c r="R237" s="9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3"/>
        <v>3</v>
      </c>
    </row>
    <row r="238" spans="1:28" ht="15" customHeight="1" x14ac:dyDescent="0.35">
      <c r="A238" s="7" t="s">
        <v>293</v>
      </c>
      <c r="B238" t="s">
        <v>363</v>
      </c>
      <c r="C238" t="s">
        <v>19</v>
      </c>
      <c r="D238" t="s">
        <v>21</v>
      </c>
      <c r="E238" t="s">
        <v>18</v>
      </c>
      <c r="F238">
        <v>0</v>
      </c>
      <c r="G238" t="s">
        <v>366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 s="9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3"/>
        <v>1</v>
      </c>
    </row>
    <row r="239" spans="1:28" x14ac:dyDescent="0.35">
      <c r="A239" s="5" t="s">
        <v>57</v>
      </c>
      <c r="B239" t="s">
        <v>363</v>
      </c>
      <c r="C239" t="s">
        <v>19</v>
      </c>
      <c r="D239" t="s">
        <v>21</v>
      </c>
      <c r="E239" t="s">
        <v>18</v>
      </c>
      <c r="F239">
        <v>0</v>
      </c>
      <c r="G239" t="s">
        <v>367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0</v>
      </c>
      <c r="R239" s="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3"/>
        <v>8</v>
      </c>
    </row>
    <row r="240" spans="1:28" ht="15" customHeight="1" x14ac:dyDescent="0.35">
      <c r="A240" s="5" t="s">
        <v>58</v>
      </c>
      <c r="B240" t="s">
        <v>363</v>
      </c>
      <c r="C240" t="s">
        <v>19</v>
      </c>
      <c r="D240" t="s">
        <v>21</v>
      </c>
      <c r="E240" t="s">
        <v>18</v>
      </c>
      <c r="F240">
        <v>0</v>
      </c>
      <c r="G240" t="s">
        <v>367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 s="9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3"/>
        <v>8</v>
      </c>
    </row>
    <row r="241" spans="1:28" ht="15" customHeight="1" x14ac:dyDescent="0.35">
      <c r="A241" s="5" t="s">
        <v>59</v>
      </c>
      <c r="B241" t="s">
        <v>363</v>
      </c>
      <c r="C241" t="s">
        <v>19</v>
      </c>
      <c r="D241" t="s">
        <v>21</v>
      </c>
      <c r="E241" t="s">
        <v>18</v>
      </c>
      <c r="F241">
        <v>0</v>
      </c>
      <c r="G241" t="s">
        <v>370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1</v>
      </c>
      <c r="O241">
        <v>1</v>
      </c>
      <c r="P241">
        <v>0</v>
      </c>
      <c r="Q241">
        <v>0</v>
      </c>
      <c r="R241" s="9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3"/>
        <v>5</v>
      </c>
    </row>
    <row r="242" spans="1:28" ht="15" customHeight="1" x14ac:dyDescent="0.35">
      <c r="A242" s="7" t="s">
        <v>294</v>
      </c>
      <c r="B242" t="s">
        <v>363</v>
      </c>
      <c r="C242" t="s">
        <v>19</v>
      </c>
      <c r="D242" t="s">
        <v>21</v>
      </c>
      <c r="E242" t="s">
        <v>18</v>
      </c>
      <c r="F242">
        <v>0</v>
      </c>
      <c r="G242" t="s">
        <v>370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 s="9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3"/>
        <v>4</v>
      </c>
    </row>
    <row r="243" spans="1:28" ht="15" customHeight="1" x14ac:dyDescent="0.35">
      <c r="A243" s="7" t="s">
        <v>295</v>
      </c>
      <c r="B243" t="s">
        <v>363</v>
      </c>
      <c r="C243" t="s">
        <v>19</v>
      </c>
      <c r="D243" t="s">
        <v>21</v>
      </c>
      <c r="E243" t="s">
        <v>18</v>
      </c>
      <c r="F243">
        <v>0</v>
      </c>
      <c r="G243" t="s">
        <v>369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1</v>
      </c>
      <c r="P243">
        <v>1</v>
      </c>
      <c r="Q243">
        <v>0</v>
      </c>
      <c r="R243" s="9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3"/>
        <v>4</v>
      </c>
    </row>
    <row r="244" spans="1:28" ht="15" customHeight="1" x14ac:dyDescent="0.35">
      <c r="A244" s="5" t="s">
        <v>60</v>
      </c>
      <c r="B244" t="s">
        <v>363</v>
      </c>
      <c r="C244" t="s">
        <v>19</v>
      </c>
      <c r="D244" t="s">
        <v>21</v>
      </c>
      <c r="E244" t="s">
        <v>18</v>
      </c>
      <c r="F244">
        <v>0</v>
      </c>
      <c r="G244" t="s">
        <v>367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 s="9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3"/>
        <v>8</v>
      </c>
    </row>
    <row r="245" spans="1:28" ht="15" customHeight="1" x14ac:dyDescent="0.35">
      <c r="A245" s="7" t="s">
        <v>296</v>
      </c>
      <c r="B245" t="s">
        <v>363</v>
      </c>
      <c r="C245" t="s">
        <v>19</v>
      </c>
      <c r="D245" t="s">
        <v>21</v>
      </c>
      <c r="E245" t="s">
        <v>18</v>
      </c>
      <c r="F245">
        <v>0</v>
      </c>
      <c r="G245" t="s">
        <v>366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9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3"/>
        <v>1</v>
      </c>
    </row>
    <row r="246" spans="1:28" ht="15" customHeight="1" x14ac:dyDescent="0.35">
      <c r="A246" s="5" t="s">
        <v>61</v>
      </c>
      <c r="B246" t="s">
        <v>363</v>
      </c>
      <c r="C246" t="s">
        <v>19</v>
      </c>
      <c r="D246" t="s">
        <v>21</v>
      </c>
      <c r="E246" t="s">
        <v>18</v>
      </c>
      <c r="F246">
        <v>0</v>
      </c>
      <c r="G246" t="s">
        <v>365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 s="9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3"/>
        <v>4</v>
      </c>
    </row>
    <row r="247" spans="1:28" ht="15" customHeight="1" x14ac:dyDescent="0.35">
      <c r="A247" s="5" t="s">
        <v>62</v>
      </c>
      <c r="B247" t="s">
        <v>363</v>
      </c>
      <c r="C247" t="s">
        <v>19</v>
      </c>
      <c r="D247" t="s">
        <v>21</v>
      </c>
      <c r="E247" t="s">
        <v>18</v>
      </c>
      <c r="F247">
        <v>0</v>
      </c>
      <c r="G247" t="s">
        <v>365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9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3"/>
        <v>2</v>
      </c>
    </row>
    <row r="248" spans="1:28" ht="15" customHeight="1" x14ac:dyDescent="0.35">
      <c r="A248" s="5" t="s">
        <v>63</v>
      </c>
      <c r="B248" t="s">
        <v>363</v>
      </c>
      <c r="C248" t="s">
        <v>19</v>
      </c>
      <c r="D248" t="s">
        <v>21</v>
      </c>
      <c r="E248" t="s">
        <v>18</v>
      </c>
      <c r="F248">
        <v>0</v>
      </c>
      <c r="G248" t="s">
        <v>367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 s="9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3"/>
        <v>1</v>
      </c>
    </row>
    <row r="249" spans="1:28" ht="15" customHeight="1" x14ac:dyDescent="0.35">
      <c r="A249" s="7" t="s">
        <v>297</v>
      </c>
      <c r="B249" t="s">
        <v>363</v>
      </c>
      <c r="C249" t="s">
        <v>19</v>
      </c>
      <c r="D249" t="s">
        <v>21</v>
      </c>
      <c r="E249" t="s">
        <v>18</v>
      </c>
      <c r="F249">
        <v>0</v>
      </c>
      <c r="G249" t="s">
        <v>365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 s="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3"/>
        <v>9</v>
      </c>
    </row>
    <row r="250" spans="1:28" ht="15" customHeight="1" x14ac:dyDescent="0.35">
      <c r="A250" s="7" t="s">
        <v>298</v>
      </c>
      <c r="B250" t="s">
        <v>363</v>
      </c>
      <c r="C250" t="s">
        <v>19</v>
      </c>
      <c r="D250" t="s">
        <v>21</v>
      </c>
      <c r="E250" t="s">
        <v>18</v>
      </c>
      <c r="F250">
        <v>0</v>
      </c>
      <c r="G250" t="s">
        <v>366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 s="9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3"/>
        <v>1</v>
      </c>
    </row>
    <row r="251" spans="1:28" ht="15" customHeight="1" x14ac:dyDescent="0.35">
      <c r="A251" t="s">
        <v>299</v>
      </c>
      <c r="B251" t="s">
        <v>363</v>
      </c>
      <c r="C251" t="s">
        <v>19</v>
      </c>
      <c r="D251" t="s">
        <v>21</v>
      </c>
      <c r="E251" t="s">
        <v>18</v>
      </c>
      <c r="F251">
        <v>0</v>
      </c>
      <c r="G251" t="s">
        <v>366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 s="9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3"/>
        <v>1</v>
      </c>
    </row>
    <row r="252" spans="1:28" ht="15" customHeight="1" x14ac:dyDescent="0.35">
      <c r="A252" s="7" t="s">
        <v>300</v>
      </c>
      <c r="B252" t="s">
        <v>363</v>
      </c>
      <c r="C252" t="s">
        <v>19</v>
      </c>
      <c r="D252" t="s">
        <v>21</v>
      </c>
      <c r="E252" t="s">
        <v>18</v>
      </c>
      <c r="F252">
        <v>0</v>
      </c>
      <c r="G252" t="s">
        <v>366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 s="9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3"/>
        <v>1</v>
      </c>
    </row>
    <row r="253" spans="1:28" ht="15" customHeight="1" x14ac:dyDescent="0.35">
      <c r="A253" s="7" t="s">
        <v>301</v>
      </c>
      <c r="B253" t="s">
        <v>363</v>
      </c>
      <c r="C253" t="s">
        <v>19</v>
      </c>
      <c r="D253" t="s">
        <v>21</v>
      </c>
      <c r="E253" t="s">
        <v>18</v>
      </c>
      <c r="F253">
        <v>0</v>
      </c>
      <c r="G253" t="s">
        <v>366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9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3"/>
        <v>1</v>
      </c>
    </row>
    <row r="254" spans="1:28" ht="15" customHeight="1" x14ac:dyDescent="0.35">
      <c r="A254" s="7" t="s">
        <v>302</v>
      </c>
      <c r="B254" t="s">
        <v>363</v>
      </c>
      <c r="C254" t="s">
        <v>19</v>
      </c>
      <c r="D254" t="s">
        <v>21</v>
      </c>
      <c r="E254" t="s">
        <v>18</v>
      </c>
      <c r="F254">
        <v>0</v>
      </c>
      <c r="G254" t="s">
        <v>369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0</v>
      </c>
      <c r="R254" s="9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3"/>
        <v>5</v>
      </c>
    </row>
    <row r="255" spans="1:28" ht="15" customHeight="1" x14ac:dyDescent="0.35">
      <c r="A255" s="7" t="s">
        <v>303</v>
      </c>
      <c r="B255" t="s">
        <v>363</v>
      </c>
      <c r="C255" t="s">
        <v>19</v>
      </c>
      <c r="D255" t="s">
        <v>21</v>
      </c>
      <c r="E255" t="s">
        <v>18</v>
      </c>
      <c r="F255">
        <v>0</v>
      </c>
      <c r="G255" t="s">
        <v>368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1</v>
      </c>
      <c r="P255">
        <v>0</v>
      </c>
      <c r="Q255">
        <v>0</v>
      </c>
      <c r="R255" s="9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3"/>
        <v>3</v>
      </c>
    </row>
    <row r="256" spans="1:28" x14ac:dyDescent="0.35">
      <c r="A256" s="7" t="s">
        <v>304</v>
      </c>
      <c r="B256" t="s">
        <v>363</v>
      </c>
      <c r="C256" t="s">
        <v>19</v>
      </c>
      <c r="D256" t="s">
        <v>21</v>
      </c>
      <c r="E256" t="s">
        <v>18</v>
      </c>
      <c r="F256">
        <v>0</v>
      </c>
      <c r="G256" t="s">
        <v>368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0</v>
      </c>
      <c r="R256" s="9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3"/>
        <v>3</v>
      </c>
    </row>
    <row r="257" spans="1:28" x14ac:dyDescent="0.35">
      <c r="A257" s="7" t="s">
        <v>305</v>
      </c>
      <c r="B257" t="s">
        <v>363</v>
      </c>
      <c r="C257" t="s">
        <v>19</v>
      </c>
      <c r="D257" t="s">
        <v>21</v>
      </c>
      <c r="E257" t="s">
        <v>18</v>
      </c>
      <c r="F257">
        <v>0</v>
      </c>
      <c r="G257" t="s">
        <v>366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 s="9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3"/>
        <v>1</v>
      </c>
    </row>
    <row r="258" spans="1:28" x14ac:dyDescent="0.35">
      <c r="A258" s="7" t="s">
        <v>306</v>
      </c>
      <c r="B258" t="s">
        <v>363</v>
      </c>
      <c r="C258" t="s">
        <v>19</v>
      </c>
      <c r="D258" t="s">
        <v>21</v>
      </c>
      <c r="E258" t="s">
        <v>18</v>
      </c>
      <c r="F258">
        <v>0</v>
      </c>
      <c r="G258" t="s">
        <v>370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 s="9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3"/>
        <v>8</v>
      </c>
    </row>
    <row r="259" spans="1:28" x14ac:dyDescent="0.35">
      <c r="A259" s="7" t="s">
        <v>307</v>
      </c>
      <c r="B259" t="s">
        <v>363</v>
      </c>
      <c r="C259" t="s">
        <v>19</v>
      </c>
      <c r="D259" t="s">
        <v>21</v>
      </c>
      <c r="E259" t="s">
        <v>18</v>
      </c>
      <c r="F259">
        <v>0</v>
      </c>
      <c r="G259" t="s">
        <v>368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 s="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3"/>
        <v>2</v>
      </c>
    </row>
    <row r="260" spans="1:28" x14ac:dyDescent="0.35">
      <c r="A260" s="7" t="s">
        <v>308</v>
      </c>
      <c r="B260" t="s">
        <v>361</v>
      </c>
      <c r="C260" t="s">
        <v>19</v>
      </c>
      <c r="D260" t="s">
        <v>21</v>
      </c>
      <c r="E260" t="s">
        <v>18</v>
      </c>
      <c r="F260">
        <v>0</v>
      </c>
      <c r="G260" t="s">
        <v>368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 s="9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ref="AB260:AB284" si="4">SUM(I260:Q260)</f>
        <v>2</v>
      </c>
    </row>
    <row r="261" spans="1:28" x14ac:dyDescent="0.35">
      <c r="A261" s="7" t="s">
        <v>309</v>
      </c>
      <c r="B261" t="s">
        <v>361</v>
      </c>
      <c r="C261" t="s">
        <v>19</v>
      </c>
      <c r="D261" t="s">
        <v>21</v>
      </c>
      <c r="E261" t="s">
        <v>18</v>
      </c>
      <c r="F261">
        <v>0</v>
      </c>
      <c r="G261" t="s">
        <v>372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9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4"/>
        <v>1</v>
      </c>
    </row>
    <row r="262" spans="1:28" x14ac:dyDescent="0.35">
      <c r="A262" s="7" t="s">
        <v>310</v>
      </c>
      <c r="B262" t="s">
        <v>361</v>
      </c>
      <c r="C262" t="s">
        <v>19</v>
      </c>
      <c r="D262" t="s">
        <v>21</v>
      </c>
      <c r="E262" t="s">
        <v>18</v>
      </c>
      <c r="F262">
        <v>0</v>
      </c>
      <c r="G262" t="s">
        <v>372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 s="9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4"/>
        <v>1</v>
      </c>
    </row>
    <row r="263" spans="1:28" x14ac:dyDescent="0.35">
      <c r="A263" s="7" t="s">
        <v>311</v>
      </c>
      <c r="B263" t="s">
        <v>361</v>
      </c>
      <c r="C263" t="s">
        <v>19</v>
      </c>
      <c r="D263" t="s">
        <v>21</v>
      </c>
      <c r="E263" t="s">
        <v>18</v>
      </c>
      <c r="F263">
        <v>0</v>
      </c>
      <c r="G263" t="s">
        <v>372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9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4"/>
        <v>0</v>
      </c>
    </row>
    <row r="264" spans="1:28" x14ac:dyDescent="0.35">
      <c r="A264" s="7" t="s">
        <v>312</v>
      </c>
      <c r="B264" t="s">
        <v>361</v>
      </c>
      <c r="C264" t="s">
        <v>19</v>
      </c>
      <c r="D264" t="s">
        <v>21</v>
      </c>
      <c r="E264" t="s">
        <v>18</v>
      </c>
      <c r="F264">
        <v>0</v>
      </c>
      <c r="G264" t="s">
        <v>372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9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si="4"/>
        <v>1</v>
      </c>
    </row>
    <row r="265" spans="1:28" x14ac:dyDescent="0.35">
      <c r="A265" s="7" t="s">
        <v>313</v>
      </c>
      <c r="B265" t="s">
        <v>361</v>
      </c>
      <c r="C265" t="s">
        <v>19</v>
      </c>
      <c r="D265" t="s">
        <v>21</v>
      </c>
      <c r="E265" t="s">
        <v>18</v>
      </c>
      <c r="F265">
        <v>0</v>
      </c>
      <c r="G265" t="s">
        <v>372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 s="9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4"/>
        <v>1</v>
      </c>
    </row>
    <row r="266" spans="1:28" x14ac:dyDescent="0.35">
      <c r="A266" s="7" t="s">
        <v>314</v>
      </c>
      <c r="B266" t="s">
        <v>361</v>
      </c>
      <c r="C266" t="s">
        <v>19</v>
      </c>
      <c r="D266" t="s">
        <v>21</v>
      </c>
      <c r="E266" t="s">
        <v>18</v>
      </c>
      <c r="F266">
        <v>0</v>
      </c>
      <c r="G266" t="s">
        <v>365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9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4"/>
        <v>0</v>
      </c>
    </row>
    <row r="267" spans="1:28" x14ac:dyDescent="0.35">
      <c r="A267" s="5" t="s">
        <v>64</v>
      </c>
      <c r="B267" t="s">
        <v>361</v>
      </c>
      <c r="C267" t="s">
        <v>19</v>
      </c>
      <c r="D267" t="s">
        <v>21</v>
      </c>
      <c r="E267" t="s">
        <v>18</v>
      </c>
      <c r="F267">
        <v>0</v>
      </c>
      <c r="G267" t="s">
        <v>368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1</v>
      </c>
      <c r="O267">
        <v>1</v>
      </c>
      <c r="P267">
        <v>0</v>
      </c>
      <c r="Q267">
        <v>0</v>
      </c>
      <c r="R267" s="9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4"/>
        <v>3</v>
      </c>
    </row>
    <row r="268" spans="1:28" x14ac:dyDescent="0.35">
      <c r="A268" s="6" t="s">
        <v>315</v>
      </c>
      <c r="B268" t="s">
        <v>361</v>
      </c>
      <c r="C268" s="6" t="s">
        <v>19</v>
      </c>
      <c r="D268" s="6" t="s">
        <v>21</v>
      </c>
      <c r="E268" s="6" t="s">
        <v>18</v>
      </c>
      <c r="F268" s="6">
        <v>0</v>
      </c>
      <c r="G268" t="s">
        <v>372</v>
      </c>
      <c r="H268" s="6">
        <v>0</v>
      </c>
      <c r="I268" s="6">
        <v>0</v>
      </c>
      <c r="J268" s="6">
        <v>0</v>
      </c>
      <c r="K268" s="6">
        <v>1</v>
      </c>
      <c r="L268" s="6">
        <v>0</v>
      </c>
      <c r="M268" s="6">
        <v>0</v>
      </c>
      <c r="N268" s="6">
        <v>0</v>
      </c>
      <c r="O268" s="6">
        <v>1</v>
      </c>
      <c r="P268" s="6">
        <v>1</v>
      </c>
      <c r="Q268" s="6">
        <v>0</v>
      </c>
      <c r="R268" s="9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4"/>
        <v>3</v>
      </c>
    </row>
    <row r="269" spans="1:28" x14ac:dyDescent="0.35">
      <c r="A269" t="s">
        <v>75</v>
      </c>
      <c r="B269" t="s">
        <v>76</v>
      </c>
      <c r="C269" t="s">
        <v>94</v>
      </c>
      <c r="D269" t="s">
        <v>93</v>
      </c>
      <c r="E269" t="s">
        <v>18</v>
      </c>
      <c r="F269">
        <v>0</v>
      </c>
      <c r="G269" t="s">
        <v>369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 s="10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>
        <f t="shared" si="4"/>
        <v>1</v>
      </c>
    </row>
    <row r="270" spans="1:28" x14ac:dyDescent="0.35">
      <c r="A270" t="s">
        <v>77</v>
      </c>
      <c r="B270" t="s">
        <v>78</v>
      </c>
      <c r="C270" t="s">
        <v>94</v>
      </c>
      <c r="D270" t="s">
        <v>93</v>
      </c>
      <c r="E270" t="s">
        <v>18</v>
      </c>
      <c r="F270">
        <v>0</v>
      </c>
      <c r="G270" t="s">
        <v>365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 s="9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4"/>
        <v>7</v>
      </c>
    </row>
    <row r="271" spans="1:28" x14ac:dyDescent="0.35">
      <c r="A271" t="s">
        <v>80</v>
      </c>
      <c r="B271" t="s">
        <v>79</v>
      </c>
      <c r="C271" t="s">
        <v>94</v>
      </c>
      <c r="D271" t="s">
        <v>93</v>
      </c>
      <c r="E271" t="s">
        <v>18</v>
      </c>
      <c r="F271">
        <v>0</v>
      </c>
      <c r="G271" t="s">
        <v>365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 s="9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4"/>
        <v>9</v>
      </c>
    </row>
    <row r="272" spans="1:28" x14ac:dyDescent="0.35">
      <c r="A272" t="s">
        <v>82</v>
      </c>
      <c r="B272" t="s">
        <v>81</v>
      </c>
      <c r="C272" t="s">
        <v>94</v>
      </c>
      <c r="D272" t="s">
        <v>93</v>
      </c>
      <c r="E272" t="s">
        <v>18</v>
      </c>
      <c r="F272">
        <v>0</v>
      </c>
      <c r="G272" t="s">
        <v>365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 s="9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4"/>
        <v>9</v>
      </c>
    </row>
    <row r="273" spans="1:28" x14ac:dyDescent="0.35">
      <c r="A273" t="s">
        <v>84</v>
      </c>
      <c r="B273" t="s">
        <v>83</v>
      </c>
      <c r="C273" t="s">
        <v>94</v>
      </c>
      <c r="D273" t="s">
        <v>93</v>
      </c>
      <c r="E273" t="s">
        <v>18</v>
      </c>
      <c r="F273">
        <v>0</v>
      </c>
      <c r="G273" t="s">
        <v>365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 s="9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4"/>
        <v>9</v>
      </c>
    </row>
    <row r="274" spans="1:28" x14ac:dyDescent="0.35">
      <c r="A274" t="s">
        <v>85</v>
      </c>
      <c r="B274" t="s">
        <v>83</v>
      </c>
      <c r="C274" t="s">
        <v>94</v>
      </c>
      <c r="D274" t="s">
        <v>93</v>
      </c>
      <c r="E274" t="s">
        <v>18</v>
      </c>
      <c r="F274">
        <v>0</v>
      </c>
      <c r="G274" t="s">
        <v>369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 s="9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4"/>
        <v>1</v>
      </c>
    </row>
    <row r="275" spans="1:28" x14ac:dyDescent="0.35">
      <c r="A275" t="s">
        <v>86</v>
      </c>
      <c r="B275" t="s">
        <v>83</v>
      </c>
      <c r="C275" t="s">
        <v>94</v>
      </c>
      <c r="D275" t="s">
        <v>93</v>
      </c>
      <c r="E275" t="s">
        <v>18</v>
      </c>
      <c r="F275">
        <v>0</v>
      </c>
      <c r="G275" t="s">
        <v>365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 s="9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4"/>
        <v>9</v>
      </c>
    </row>
    <row r="276" spans="1:28" x14ac:dyDescent="0.35">
      <c r="A276" t="s">
        <v>87</v>
      </c>
      <c r="B276" t="s">
        <v>83</v>
      </c>
      <c r="C276" t="s">
        <v>94</v>
      </c>
      <c r="D276" t="s">
        <v>93</v>
      </c>
      <c r="E276" t="s">
        <v>18</v>
      </c>
      <c r="F276">
        <v>0</v>
      </c>
      <c r="G276" t="s">
        <v>365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 s="9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4"/>
        <v>9</v>
      </c>
    </row>
    <row r="277" spans="1:28" x14ac:dyDescent="0.35">
      <c r="A277" t="s">
        <v>88</v>
      </c>
      <c r="B277" t="s">
        <v>83</v>
      </c>
      <c r="C277" t="s">
        <v>94</v>
      </c>
      <c r="D277" t="s">
        <v>93</v>
      </c>
      <c r="E277" t="s">
        <v>18</v>
      </c>
      <c r="F277">
        <v>0</v>
      </c>
      <c r="G277" t="s">
        <v>365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 s="9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4"/>
        <v>1</v>
      </c>
    </row>
    <row r="278" spans="1:28" x14ac:dyDescent="0.35">
      <c r="A278" t="s">
        <v>89</v>
      </c>
      <c r="B278" t="s">
        <v>83</v>
      </c>
      <c r="C278" t="s">
        <v>94</v>
      </c>
      <c r="D278" t="s">
        <v>93</v>
      </c>
      <c r="E278" t="s">
        <v>18</v>
      </c>
      <c r="F278">
        <v>0</v>
      </c>
      <c r="G278" t="s">
        <v>365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1</v>
      </c>
      <c r="O278">
        <v>1</v>
      </c>
      <c r="P278">
        <v>0</v>
      </c>
      <c r="Q278">
        <v>0</v>
      </c>
      <c r="R278" s="9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4"/>
        <v>5</v>
      </c>
    </row>
    <row r="279" spans="1:28" x14ac:dyDescent="0.35">
      <c r="A279" t="s">
        <v>90</v>
      </c>
      <c r="B279" t="s">
        <v>83</v>
      </c>
      <c r="C279" t="s">
        <v>94</v>
      </c>
      <c r="D279" t="s">
        <v>93</v>
      </c>
      <c r="E279" t="s">
        <v>18</v>
      </c>
      <c r="F279">
        <v>0</v>
      </c>
      <c r="G279" t="s">
        <v>365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 s="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4"/>
        <v>1</v>
      </c>
    </row>
    <row r="280" spans="1:28" x14ac:dyDescent="0.35">
      <c r="A280" t="s">
        <v>91</v>
      </c>
      <c r="B280" t="s">
        <v>83</v>
      </c>
      <c r="C280" t="s">
        <v>94</v>
      </c>
      <c r="D280" t="s">
        <v>93</v>
      </c>
      <c r="E280" t="s">
        <v>18</v>
      </c>
      <c r="F280">
        <v>0</v>
      </c>
      <c r="G280" t="s">
        <v>365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 s="9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4"/>
        <v>9</v>
      </c>
    </row>
    <row r="281" spans="1:28" x14ac:dyDescent="0.35">
      <c r="A281" t="s">
        <v>92</v>
      </c>
      <c r="B281" t="s">
        <v>83</v>
      </c>
      <c r="C281" t="s">
        <v>94</v>
      </c>
      <c r="D281" t="s">
        <v>93</v>
      </c>
      <c r="E281" t="s">
        <v>18</v>
      </c>
      <c r="F281">
        <v>0</v>
      </c>
      <c r="G281" t="s">
        <v>365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 s="9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4"/>
        <v>9</v>
      </c>
    </row>
    <row r="282" spans="1:28" x14ac:dyDescent="0.35">
      <c r="R282" s="4">
        <f>SUM(R2:R69)</f>
        <v>0</v>
      </c>
      <c r="S282" s="4">
        <f>SUM(S269:S281)</f>
        <v>0</v>
      </c>
      <c r="T282" s="4">
        <f>SUM(T2:T69)</f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1</v>
      </c>
      <c r="AA282" s="4">
        <v>0</v>
      </c>
      <c r="AB282">
        <f t="shared" si="4"/>
        <v>0</v>
      </c>
    </row>
    <row r="283" spans="1:28" x14ac:dyDescent="0.35">
      <c r="R283">
        <f t="shared" ref="R283:AA283" si="5">SUM(R70:R268)</f>
        <v>0</v>
      </c>
      <c r="S283">
        <f t="shared" si="5"/>
        <v>0</v>
      </c>
      <c r="T283">
        <f t="shared" si="5"/>
        <v>0</v>
      </c>
      <c r="U283">
        <f t="shared" si="5"/>
        <v>0</v>
      </c>
      <c r="V283">
        <f t="shared" si="5"/>
        <v>1</v>
      </c>
      <c r="W283">
        <f t="shared" si="5"/>
        <v>0</v>
      </c>
      <c r="X283">
        <f t="shared" si="5"/>
        <v>0</v>
      </c>
      <c r="Y283">
        <f t="shared" si="5"/>
        <v>0</v>
      </c>
      <c r="Z283">
        <f t="shared" si="5"/>
        <v>1</v>
      </c>
      <c r="AA283">
        <f t="shared" si="5"/>
        <v>2</v>
      </c>
      <c r="AB283">
        <f t="shared" si="4"/>
        <v>0</v>
      </c>
    </row>
    <row r="284" spans="1:28" x14ac:dyDescent="0.35">
      <c r="R284">
        <f>SUM(R269:R281)</f>
        <v>0</v>
      </c>
      <c r="S284">
        <f>SUM(S2:S69)</f>
        <v>0</v>
      </c>
      <c r="T284">
        <f t="shared" ref="T284:AA284" si="6">SUM(T269:T281)</f>
        <v>0</v>
      </c>
      <c r="U284">
        <f t="shared" si="6"/>
        <v>0</v>
      </c>
      <c r="V284">
        <f t="shared" si="6"/>
        <v>0</v>
      </c>
      <c r="W284">
        <f t="shared" si="6"/>
        <v>0</v>
      </c>
      <c r="X284">
        <f t="shared" si="6"/>
        <v>0</v>
      </c>
      <c r="Y284">
        <f t="shared" si="6"/>
        <v>0</v>
      </c>
      <c r="Z284">
        <f t="shared" si="6"/>
        <v>0</v>
      </c>
      <c r="AA284">
        <f t="shared" si="6"/>
        <v>0</v>
      </c>
      <c r="AB284">
        <f t="shared" si="4"/>
        <v>0</v>
      </c>
    </row>
    <row r="291" spans="2:18" x14ac:dyDescent="0.35">
      <c r="B291" s="19" t="s">
        <v>375</v>
      </c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35">
      <c r="B292" s="9"/>
      <c r="C292" t="s">
        <v>366</v>
      </c>
      <c r="D292" t="s">
        <v>376</v>
      </c>
      <c r="E292" t="s">
        <v>372</v>
      </c>
      <c r="F292" t="s">
        <v>368</v>
      </c>
      <c r="G292" t="s">
        <v>377</v>
      </c>
      <c r="H292" t="s">
        <v>367</v>
      </c>
      <c r="I292" t="s">
        <v>378</v>
      </c>
      <c r="J292" s="1" t="s">
        <v>365</v>
      </c>
      <c r="K292" s="1" t="s">
        <v>379</v>
      </c>
      <c r="L292" t="s">
        <v>370</v>
      </c>
      <c r="M292" t="s">
        <v>380</v>
      </c>
      <c r="N292" t="s">
        <v>369</v>
      </c>
      <c r="O292" t="s">
        <v>381</v>
      </c>
      <c r="P292" t="s">
        <v>382</v>
      </c>
      <c r="Q292" t="s">
        <v>383</v>
      </c>
      <c r="R292" s="12" t="s">
        <v>384</v>
      </c>
    </row>
    <row r="293" spans="2:18" x14ac:dyDescent="0.35">
      <c r="B293" s="9" t="s">
        <v>374</v>
      </c>
      <c r="C293">
        <v>0</v>
      </c>
      <c r="D293">
        <v>0</v>
      </c>
      <c r="E293">
        <v>0</v>
      </c>
      <c r="F293">
        <v>2</v>
      </c>
      <c r="G293">
        <v>0</v>
      </c>
      <c r="H293">
        <v>15</v>
      </c>
      <c r="I293">
        <v>0</v>
      </c>
      <c r="J293">
        <v>5</v>
      </c>
      <c r="K293">
        <v>0</v>
      </c>
      <c r="L293">
        <v>4</v>
      </c>
      <c r="M293">
        <v>0</v>
      </c>
      <c r="N293">
        <v>0</v>
      </c>
      <c r="O293">
        <v>0</v>
      </c>
      <c r="P293">
        <f>SUM(C293,F293,N293)</f>
        <v>2</v>
      </c>
      <c r="Q293">
        <f>SUM(C293,F293,H293,L293,N293)</f>
        <v>21</v>
      </c>
      <c r="R293" s="13">
        <f>SUM(C293,E293,F293,H293,J293,L293,N293)</f>
        <v>26</v>
      </c>
    </row>
    <row r="294" spans="2:18" x14ac:dyDescent="0.35">
      <c r="B294" s="9" t="s">
        <v>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ref="P294:P295" si="7">SUM(C294,F294,N294)</f>
        <v>0</v>
      </c>
      <c r="Q294">
        <f t="shared" ref="Q294:Q295" si="8">SUM(C294,F294,H294,L294,N294)</f>
        <v>0</v>
      </c>
      <c r="R294" s="13">
        <f t="shared" ref="R294:R295" si="9">SUM(C294,E294,F294,H294,J294,L294,N294)</f>
        <v>7</v>
      </c>
    </row>
    <row r="295" spans="2:18" x14ac:dyDescent="0.35">
      <c r="B295" s="9" t="s">
        <v>385</v>
      </c>
      <c r="C295">
        <v>1</v>
      </c>
      <c r="D295">
        <v>0</v>
      </c>
      <c r="E295">
        <v>0</v>
      </c>
      <c r="F295">
        <v>2</v>
      </c>
      <c r="G295">
        <v>0</v>
      </c>
      <c r="H295">
        <v>5</v>
      </c>
      <c r="I295">
        <v>0</v>
      </c>
      <c r="J295">
        <v>30</v>
      </c>
      <c r="K295">
        <v>0</v>
      </c>
      <c r="L295">
        <v>0</v>
      </c>
      <c r="M295">
        <v>0</v>
      </c>
      <c r="N295">
        <v>3</v>
      </c>
      <c r="O295">
        <v>0</v>
      </c>
      <c r="P295">
        <f t="shared" si="7"/>
        <v>6</v>
      </c>
      <c r="Q295">
        <f t="shared" si="8"/>
        <v>11</v>
      </c>
      <c r="R295" s="13">
        <f t="shared" si="9"/>
        <v>41</v>
      </c>
    </row>
    <row r="296" spans="2:18" x14ac:dyDescent="0.35">
      <c r="B296" s="16" t="s">
        <v>386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8"/>
    </row>
    <row r="297" spans="2:18" x14ac:dyDescent="0.35">
      <c r="B297" s="9"/>
      <c r="C297" t="s">
        <v>366</v>
      </c>
      <c r="D297" t="s">
        <v>376</v>
      </c>
      <c r="E297" t="s">
        <v>372</v>
      </c>
      <c r="F297" t="s">
        <v>368</v>
      </c>
      <c r="G297" t="s">
        <v>377</v>
      </c>
      <c r="H297" t="s">
        <v>367</v>
      </c>
      <c r="I297" t="s">
        <v>378</v>
      </c>
      <c r="J297" s="1" t="s">
        <v>365</v>
      </c>
      <c r="K297" s="1" t="s">
        <v>379</v>
      </c>
      <c r="L297" t="s">
        <v>370</v>
      </c>
      <c r="M297" t="s">
        <v>380</v>
      </c>
      <c r="N297" t="s">
        <v>369</v>
      </c>
      <c r="O297" t="s">
        <v>381</v>
      </c>
      <c r="P297" t="s">
        <v>382</v>
      </c>
      <c r="Q297" t="s">
        <v>383</v>
      </c>
      <c r="R297" s="12" t="s">
        <v>384</v>
      </c>
    </row>
    <row r="298" spans="2:18" x14ac:dyDescent="0.35">
      <c r="B298" s="9" t="s">
        <v>374</v>
      </c>
      <c r="C298">
        <v>5</v>
      </c>
      <c r="D298">
        <v>0</v>
      </c>
      <c r="E298">
        <v>8</v>
      </c>
      <c r="F298">
        <v>11</v>
      </c>
      <c r="G298">
        <v>0</v>
      </c>
      <c r="H298">
        <v>23</v>
      </c>
      <c r="I298">
        <v>0</v>
      </c>
      <c r="J298">
        <v>10</v>
      </c>
      <c r="K298">
        <v>0</v>
      </c>
      <c r="L298">
        <v>13</v>
      </c>
      <c r="M298">
        <v>0</v>
      </c>
      <c r="N298">
        <v>2</v>
      </c>
      <c r="O298">
        <v>0</v>
      </c>
      <c r="P298">
        <f>SUM(C298,F298,N298)</f>
        <v>18</v>
      </c>
      <c r="Q298">
        <f>SUM(C298,F298,H298,L298,N298)</f>
        <v>54</v>
      </c>
      <c r="R298" s="13">
        <f>SUM(C298,E298,F298,H298,J298,L298,N298,)</f>
        <v>72</v>
      </c>
    </row>
    <row r="299" spans="2:18" x14ac:dyDescent="0.35">
      <c r="B299" s="9" t="s">
        <v>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ref="P299:P300" si="10">SUM(C299,F299,N299)</f>
        <v>0</v>
      </c>
      <c r="Q299">
        <f t="shared" ref="Q299:Q300" si="11">SUM(C299,F299,H299,L299,N299)</f>
        <v>0</v>
      </c>
      <c r="R299" s="13">
        <f t="shared" ref="R299:R300" si="12">SUM(C299,E299,F299,H299,J299,L299,N299,)</f>
        <v>8</v>
      </c>
    </row>
    <row r="300" spans="2:18" x14ac:dyDescent="0.35">
      <c r="B300" s="9" t="s">
        <v>385</v>
      </c>
      <c r="C300">
        <v>1</v>
      </c>
      <c r="D300">
        <v>0</v>
      </c>
      <c r="E300">
        <v>0</v>
      </c>
      <c r="F300">
        <v>4</v>
      </c>
      <c r="G300">
        <v>0</v>
      </c>
      <c r="H300">
        <v>7</v>
      </c>
      <c r="I300">
        <v>0</v>
      </c>
      <c r="J300">
        <v>40</v>
      </c>
      <c r="K300">
        <v>1</v>
      </c>
      <c r="L300">
        <v>0</v>
      </c>
      <c r="M300">
        <v>0</v>
      </c>
      <c r="N300">
        <v>3</v>
      </c>
      <c r="O300">
        <v>0</v>
      </c>
      <c r="P300">
        <f t="shared" si="10"/>
        <v>8</v>
      </c>
      <c r="Q300">
        <f t="shared" si="11"/>
        <v>15</v>
      </c>
      <c r="R300" s="13">
        <f t="shared" si="12"/>
        <v>55</v>
      </c>
    </row>
    <row r="301" spans="2:18" x14ac:dyDescent="0.35">
      <c r="B301" s="16" t="s">
        <v>387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8"/>
    </row>
    <row r="302" spans="2:18" x14ac:dyDescent="0.35">
      <c r="B302" s="9"/>
      <c r="C302" t="s">
        <v>366</v>
      </c>
      <c r="D302" t="s">
        <v>376</v>
      </c>
      <c r="E302" t="s">
        <v>372</v>
      </c>
      <c r="F302" t="s">
        <v>368</v>
      </c>
      <c r="G302" t="s">
        <v>377</v>
      </c>
      <c r="H302" t="s">
        <v>367</v>
      </c>
      <c r="I302" t="s">
        <v>378</v>
      </c>
      <c r="J302" s="1" t="s">
        <v>365</v>
      </c>
      <c r="K302" s="1" t="s">
        <v>379</v>
      </c>
      <c r="L302" t="s">
        <v>370</v>
      </c>
      <c r="M302" t="s">
        <v>380</v>
      </c>
      <c r="N302" t="s">
        <v>369</v>
      </c>
      <c r="O302" t="s">
        <v>381</v>
      </c>
      <c r="P302" t="s">
        <v>382</v>
      </c>
      <c r="Q302" t="s">
        <v>383</v>
      </c>
      <c r="R302" s="12" t="s">
        <v>384</v>
      </c>
    </row>
    <row r="303" spans="2:18" x14ac:dyDescent="0.35">
      <c r="B303" s="9" t="s">
        <v>374</v>
      </c>
      <c r="C303">
        <v>5</v>
      </c>
      <c r="D303">
        <v>0</v>
      </c>
      <c r="E303">
        <v>7</v>
      </c>
      <c r="F303">
        <v>9</v>
      </c>
      <c r="G303">
        <v>1</v>
      </c>
      <c r="H303">
        <v>23</v>
      </c>
      <c r="I303">
        <v>0</v>
      </c>
      <c r="J303">
        <v>16</v>
      </c>
      <c r="K303">
        <v>0</v>
      </c>
      <c r="L303">
        <v>13</v>
      </c>
      <c r="M303">
        <v>0</v>
      </c>
      <c r="N303">
        <v>0</v>
      </c>
      <c r="O303">
        <v>0</v>
      </c>
      <c r="P303">
        <f>SUM(C303,F303,N303)</f>
        <v>14</v>
      </c>
      <c r="Q303">
        <f>SUM(C303,F303,H303,L303,N303)</f>
        <v>50</v>
      </c>
      <c r="R303" s="13">
        <f>SUM(C303,E303,F303,H303,J303,L303,N303)</f>
        <v>73</v>
      </c>
    </row>
    <row r="304" spans="2:18" x14ac:dyDescent="0.35">
      <c r="B304" s="9" t="s">
        <v>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ref="P304:P305" si="13">SUM(C304,F304,N304)</f>
        <v>0</v>
      </c>
      <c r="Q304">
        <f t="shared" ref="Q304:Q305" si="14">SUM(C304,F304,H304,L304,N304)</f>
        <v>0</v>
      </c>
      <c r="R304" s="13">
        <f t="shared" ref="R304:R305" si="15">SUM(C304,E304,F304,H304,J304,L304,N304)</f>
        <v>9</v>
      </c>
    </row>
    <row r="305" spans="2:18" x14ac:dyDescent="0.35">
      <c r="B305" s="9" t="s">
        <v>385</v>
      </c>
      <c r="C305">
        <v>1</v>
      </c>
      <c r="D305">
        <v>0</v>
      </c>
      <c r="E305">
        <v>0</v>
      </c>
      <c r="F305">
        <v>5</v>
      </c>
      <c r="G305">
        <v>0</v>
      </c>
      <c r="H305">
        <v>7</v>
      </c>
      <c r="I305">
        <v>0</v>
      </c>
      <c r="J305">
        <v>37</v>
      </c>
      <c r="K305">
        <v>3</v>
      </c>
      <c r="L305">
        <v>0</v>
      </c>
      <c r="M305">
        <v>0</v>
      </c>
      <c r="N305">
        <v>5</v>
      </c>
      <c r="O305">
        <v>0</v>
      </c>
      <c r="P305">
        <f t="shared" si="13"/>
        <v>11</v>
      </c>
      <c r="Q305">
        <f t="shared" si="14"/>
        <v>18</v>
      </c>
      <c r="R305" s="13">
        <f t="shared" si="15"/>
        <v>55</v>
      </c>
    </row>
    <row r="306" spans="2:18" x14ac:dyDescent="0.35">
      <c r="B306" s="16" t="s">
        <v>388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8"/>
    </row>
    <row r="307" spans="2:18" x14ac:dyDescent="0.35">
      <c r="B307" s="9"/>
      <c r="C307" t="s">
        <v>366</v>
      </c>
      <c r="D307" t="s">
        <v>376</v>
      </c>
      <c r="E307" t="s">
        <v>372</v>
      </c>
      <c r="F307" t="s">
        <v>368</v>
      </c>
      <c r="G307" t="s">
        <v>377</v>
      </c>
      <c r="H307" t="s">
        <v>367</v>
      </c>
      <c r="I307" t="s">
        <v>378</v>
      </c>
      <c r="J307" s="1" t="s">
        <v>365</v>
      </c>
      <c r="K307" s="1" t="s">
        <v>379</v>
      </c>
      <c r="L307" t="s">
        <v>370</v>
      </c>
      <c r="M307" t="s">
        <v>380</v>
      </c>
      <c r="N307" t="s">
        <v>369</v>
      </c>
      <c r="O307" t="s">
        <v>381</v>
      </c>
      <c r="P307" t="s">
        <v>382</v>
      </c>
      <c r="Q307" t="s">
        <v>383</v>
      </c>
      <c r="R307" s="12" t="s">
        <v>384</v>
      </c>
    </row>
    <row r="308" spans="2:18" x14ac:dyDescent="0.35">
      <c r="B308" s="9" t="s">
        <v>374</v>
      </c>
      <c r="C308">
        <v>7</v>
      </c>
      <c r="D308">
        <v>0</v>
      </c>
      <c r="E308">
        <v>3</v>
      </c>
      <c r="F308">
        <v>22</v>
      </c>
      <c r="G308">
        <v>0</v>
      </c>
      <c r="H308">
        <v>22</v>
      </c>
      <c r="I308">
        <v>0</v>
      </c>
      <c r="J308">
        <v>14</v>
      </c>
      <c r="K308">
        <v>0</v>
      </c>
      <c r="L308">
        <v>13</v>
      </c>
      <c r="M308">
        <v>0</v>
      </c>
      <c r="N308">
        <v>5</v>
      </c>
      <c r="O308">
        <v>0</v>
      </c>
      <c r="P308">
        <f>SUM(C308,F308,N308)</f>
        <v>34</v>
      </c>
      <c r="Q308">
        <f>SUM(C308,F308,H308,L308,N308)</f>
        <v>69</v>
      </c>
      <c r="R308" s="13">
        <f>SUM(C308,E308,F308,H308,L308,N308)</f>
        <v>72</v>
      </c>
    </row>
    <row r="309" spans="2:18" x14ac:dyDescent="0.35">
      <c r="B309" s="9" t="s">
        <v>94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ref="P309:P310" si="16">SUM(C309,F309,N309)</f>
        <v>0</v>
      </c>
      <c r="Q309">
        <f t="shared" ref="Q309:Q310" si="17">SUM(C309,F309,H309,L309,N309)</f>
        <v>0</v>
      </c>
      <c r="R309" s="13">
        <f t="shared" ref="R309:R310" si="18">SUM(C309,E309,F309,H309,L309,N309)</f>
        <v>0</v>
      </c>
    </row>
    <row r="310" spans="2:18" x14ac:dyDescent="0.35">
      <c r="B310" s="9" t="s">
        <v>385</v>
      </c>
      <c r="C310">
        <v>1</v>
      </c>
      <c r="D310">
        <v>0</v>
      </c>
      <c r="E310">
        <v>0</v>
      </c>
      <c r="F310">
        <v>5</v>
      </c>
      <c r="G310">
        <v>0</v>
      </c>
      <c r="H310">
        <v>7</v>
      </c>
      <c r="I310">
        <v>0</v>
      </c>
      <c r="J310">
        <v>42</v>
      </c>
      <c r="K310">
        <v>1</v>
      </c>
      <c r="L310">
        <v>0</v>
      </c>
      <c r="M310">
        <v>0</v>
      </c>
      <c r="N310">
        <v>3</v>
      </c>
      <c r="O310">
        <v>0</v>
      </c>
      <c r="P310">
        <f t="shared" si="16"/>
        <v>9</v>
      </c>
      <c r="Q310">
        <f t="shared" si="17"/>
        <v>16</v>
      </c>
      <c r="R310" s="13">
        <f t="shared" si="18"/>
        <v>16</v>
      </c>
    </row>
    <row r="311" spans="2:18" x14ac:dyDescent="0.35">
      <c r="B311" s="16" t="s">
        <v>389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8"/>
    </row>
    <row r="312" spans="2:18" x14ac:dyDescent="0.35">
      <c r="B312" s="9"/>
      <c r="C312" t="s">
        <v>366</v>
      </c>
      <c r="D312" t="s">
        <v>376</v>
      </c>
      <c r="E312" t="s">
        <v>372</v>
      </c>
      <c r="F312" t="s">
        <v>368</v>
      </c>
      <c r="G312" t="s">
        <v>377</v>
      </c>
      <c r="H312" t="s">
        <v>367</v>
      </c>
      <c r="I312" t="s">
        <v>378</v>
      </c>
      <c r="J312" s="1" t="s">
        <v>365</v>
      </c>
      <c r="K312" s="1" t="s">
        <v>379</v>
      </c>
      <c r="L312" t="s">
        <v>370</v>
      </c>
      <c r="M312" t="s">
        <v>380</v>
      </c>
      <c r="N312" t="s">
        <v>369</v>
      </c>
      <c r="O312" t="s">
        <v>381</v>
      </c>
      <c r="P312" t="s">
        <v>382</v>
      </c>
      <c r="Q312" t="s">
        <v>383</v>
      </c>
      <c r="R312" s="12" t="s">
        <v>384</v>
      </c>
    </row>
    <row r="313" spans="2:18" x14ac:dyDescent="0.35">
      <c r="B313" s="9" t="s">
        <v>374</v>
      </c>
      <c r="C313">
        <v>0</v>
      </c>
      <c r="D313">
        <v>0</v>
      </c>
      <c r="E313">
        <v>0</v>
      </c>
      <c r="F313">
        <v>5</v>
      </c>
      <c r="G313">
        <v>0</v>
      </c>
      <c r="H313">
        <v>18</v>
      </c>
      <c r="I313">
        <v>0</v>
      </c>
      <c r="J313">
        <v>8</v>
      </c>
      <c r="K313">
        <v>0</v>
      </c>
      <c r="L313">
        <v>2</v>
      </c>
      <c r="M313">
        <v>0</v>
      </c>
      <c r="N313">
        <v>0</v>
      </c>
      <c r="O313">
        <v>0</v>
      </c>
      <c r="P313">
        <f>SUM(C313,F313,N313)</f>
        <v>5</v>
      </c>
      <c r="Q313">
        <f>SUM(C313,F313,H313,L313,N313)</f>
        <v>25</v>
      </c>
      <c r="R313" s="13">
        <f>SUM(C313,E313,H313,J313,L313,N313)</f>
        <v>28</v>
      </c>
    </row>
    <row r="314" spans="2:18" x14ac:dyDescent="0.35">
      <c r="B314" s="9" t="s">
        <v>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8</v>
      </c>
      <c r="K314">
        <v>0</v>
      </c>
      <c r="L314">
        <v>0</v>
      </c>
      <c r="M314">
        <v>0</v>
      </c>
      <c r="N314">
        <v>1</v>
      </c>
      <c r="O314">
        <v>0</v>
      </c>
      <c r="P314">
        <f t="shared" ref="P314:P315" si="19">SUM(C314,F314,N314)</f>
        <v>1</v>
      </c>
      <c r="Q314">
        <f t="shared" ref="Q314:Q315" si="20">SUM(C314,F314,H314,L314,N314)</f>
        <v>1</v>
      </c>
      <c r="R314" s="13">
        <f t="shared" ref="R314:R315" si="21">SUM(C314,E314,H314,J314,L314,N314)</f>
        <v>9</v>
      </c>
    </row>
    <row r="315" spans="2:18" x14ac:dyDescent="0.35">
      <c r="B315" s="9" t="s">
        <v>385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2</v>
      </c>
      <c r="I315">
        <v>0</v>
      </c>
      <c r="J315">
        <v>18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19"/>
        <v>1</v>
      </c>
      <c r="Q315">
        <f t="shared" si="20"/>
        <v>3</v>
      </c>
      <c r="R315" s="13">
        <f t="shared" si="21"/>
        <v>20</v>
      </c>
    </row>
    <row r="316" spans="2:18" x14ac:dyDescent="0.35">
      <c r="B316" s="16" t="s">
        <v>390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8"/>
    </row>
    <row r="317" spans="2:18" x14ac:dyDescent="0.35">
      <c r="B317" s="9"/>
      <c r="C317" t="s">
        <v>366</v>
      </c>
      <c r="D317" t="s">
        <v>376</v>
      </c>
      <c r="E317" t="s">
        <v>372</v>
      </c>
      <c r="F317" t="s">
        <v>368</v>
      </c>
      <c r="G317" t="s">
        <v>377</v>
      </c>
      <c r="H317" t="s">
        <v>367</v>
      </c>
      <c r="I317" t="s">
        <v>378</v>
      </c>
      <c r="J317" s="1" t="s">
        <v>365</v>
      </c>
      <c r="K317" s="1" t="s">
        <v>379</v>
      </c>
      <c r="L317" t="s">
        <v>370</v>
      </c>
      <c r="M317" t="s">
        <v>380</v>
      </c>
      <c r="N317" t="s">
        <v>369</v>
      </c>
      <c r="O317" t="s">
        <v>381</v>
      </c>
      <c r="P317" t="s">
        <v>382</v>
      </c>
      <c r="Q317" t="s">
        <v>383</v>
      </c>
      <c r="R317" s="12" t="s">
        <v>384</v>
      </c>
    </row>
    <row r="318" spans="2:18" x14ac:dyDescent="0.35">
      <c r="B318" s="9" t="s">
        <v>374</v>
      </c>
      <c r="C318">
        <v>2</v>
      </c>
      <c r="D318">
        <v>0</v>
      </c>
      <c r="E318">
        <v>6</v>
      </c>
      <c r="F318">
        <v>10</v>
      </c>
      <c r="G318">
        <v>0</v>
      </c>
      <c r="H318">
        <v>22</v>
      </c>
      <c r="I318">
        <v>0</v>
      </c>
      <c r="J318">
        <v>10</v>
      </c>
      <c r="K318">
        <v>0</v>
      </c>
      <c r="L318">
        <v>16</v>
      </c>
      <c r="M318">
        <v>0</v>
      </c>
      <c r="N318">
        <v>3</v>
      </c>
      <c r="O318">
        <v>0</v>
      </c>
      <c r="P318">
        <f>SUM(C318,F318,N318)</f>
        <v>15</v>
      </c>
      <c r="Q318">
        <f>SUM(C318,F318,H318,L318,N318)</f>
        <v>53</v>
      </c>
      <c r="R318" s="13">
        <f>SUM(C318,H318,E318,L318,N318,J318,F318)</f>
        <v>69</v>
      </c>
    </row>
    <row r="319" spans="2:18" x14ac:dyDescent="0.35">
      <c r="B319" s="9" t="s">
        <v>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ref="P319:P320" si="22">SUM(C319,F319,N319)</f>
        <v>0</v>
      </c>
      <c r="Q319">
        <f t="shared" ref="Q319:Q320" si="23">SUM(C319,F319,H319,L319,N319)</f>
        <v>0</v>
      </c>
      <c r="R319" s="13">
        <f t="shared" ref="R319:R320" si="24">SUM(C319,H319,E319,L319,N319,J319,F319)</f>
        <v>9</v>
      </c>
    </row>
    <row r="320" spans="2:18" x14ac:dyDescent="0.35">
      <c r="B320" s="9" t="s">
        <v>385</v>
      </c>
      <c r="C320">
        <v>1</v>
      </c>
      <c r="D320">
        <v>0</v>
      </c>
      <c r="E320">
        <v>0</v>
      </c>
      <c r="F320">
        <v>5</v>
      </c>
      <c r="G320">
        <v>0</v>
      </c>
      <c r="H320">
        <v>6</v>
      </c>
      <c r="I320">
        <v>0</v>
      </c>
      <c r="J320">
        <v>39</v>
      </c>
      <c r="K320">
        <v>0</v>
      </c>
      <c r="L320">
        <v>0</v>
      </c>
      <c r="M320">
        <v>0</v>
      </c>
      <c r="N320">
        <v>3</v>
      </c>
      <c r="O320">
        <v>0</v>
      </c>
      <c r="P320">
        <f t="shared" si="22"/>
        <v>9</v>
      </c>
      <c r="Q320">
        <f t="shared" si="23"/>
        <v>15</v>
      </c>
      <c r="R320" s="13">
        <f t="shared" si="24"/>
        <v>54</v>
      </c>
    </row>
    <row r="321" spans="2:18" x14ac:dyDescent="0.35">
      <c r="B321" s="16" t="s">
        <v>391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8"/>
    </row>
    <row r="322" spans="2:18" x14ac:dyDescent="0.35">
      <c r="B322" s="9"/>
      <c r="C322" t="s">
        <v>366</v>
      </c>
      <c r="D322" t="s">
        <v>376</v>
      </c>
      <c r="E322" t="s">
        <v>372</v>
      </c>
      <c r="F322" t="s">
        <v>368</v>
      </c>
      <c r="G322" t="s">
        <v>377</v>
      </c>
      <c r="H322" t="s">
        <v>367</v>
      </c>
      <c r="I322" t="s">
        <v>378</v>
      </c>
      <c r="J322" s="1" t="s">
        <v>365</v>
      </c>
      <c r="K322" s="1" t="s">
        <v>379</v>
      </c>
      <c r="L322" t="s">
        <v>370</v>
      </c>
      <c r="M322" t="s">
        <v>380</v>
      </c>
      <c r="N322" t="s">
        <v>369</v>
      </c>
      <c r="O322" t="s">
        <v>381</v>
      </c>
      <c r="P322" t="s">
        <v>382</v>
      </c>
      <c r="Q322" t="s">
        <v>383</v>
      </c>
      <c r="R322" s="12" t="s">
        <v>384</v>
      </c>
    </row>
    <row r="323" spans="2:18" x14ac:dyDescent="0.35">
      <c r="B323" s="9" t="s">
        <v>374</v>
      </c>
      <c r="C323">
        <v>1</v>
      </c>
      <c r="D323">
        <v>0</v>
      </c>
      <c r="E323">
        <v>8</v>
      </c>
      <c r="F323">
        <v>22</v>
      </c>
      <c r="G323">
        <v>0</v>
      </c>
      <c r="H323">
        <v>25</v>
      </c>
      <c r="I323">
        <v>0</v>
      </c>
      <c r="J323">
        <v>13</v>
      </c>
      <c r="K323">
        <v>0</v>
      </c>
      <c r="L323">
        <v>14</v>
      </c>
      <c r="M323">
        <v>0</v>
      </c>
      <c r="N323">
        <v>6</v>
      </c>
      <c r="O323">
        <v>0</v>
      </c>
      <c r="P323">
        <f>SUM(C323,F323,N323)</f>
        <v>29</v>
      </c>
      <c r="Q323">
        <f>SUM(C323,F323,H323,L323,N323)</f>
        <v>68</v>
      </c>
      <c r="R323" s="13">
        <f>SUM(C323,E323,F323,H323,J323,L323,N323)</f>
        <v>89</v>
      </c>
    </row>
    <row r="324" spans="2:18" x14ac:dyDescent="0.35">
      <c r="B324" s="9" t="s">
        <v>94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9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ref="P324:P325" si="25">SUM(C324,F324,N324)</f>
        <v>0</v>
      </c>
      <c r="Q324">
        <f t="shared" ref="Q324:Q325" si="26">SUM(C324,F324,H324,L324,N324)</f>
        <v>0</v>
      </c>
      <c r="R324" s="13">
        <f t="shared" ref="R324:R325" si="27">SUM(C324,E324,F324,H324,J324,L324,N324)</f>
        <v>9</v>
      </c>
    </row>
    <row r="325" spans="2:18" x14ac:dyDescent="0.35">
      <c r="B325" s="9" t="s">
        <v>385</v>
      </c>
      <c r="C325">
        <v>1</v>
      </c>
      <c r="D325">
        <v>0</v>
      </c>
      <c r="E325">
        <v>0</v>
      </c>
      <c r="F325">
        <v>4</v>
      </c>
      <c r="G325">
        <v>0</v>
      </c>
      <c r="H325">
        <v>7</v>
      </c>
      <c r="I325">
        <v>0</v>
      </c>
      <c r="J325">
        <v>38</v>
      </c>
      <c r="K325">
        <v>0</v>
      </c>
      <c r="L325">
        <v>0</v>
      </c>
      <c r="M325">
        <v>0</v>
      </c>
      <c r="N325">
        <v>2</v>
      </c>
      <c r="O325">
        <v>0</v>
      </c>
      <c r="P325">
        <f t="shared" si="25"/>
        <v>7</v>
      </c>
      <c r="Q325">
        <f t="shared" si="26"/>
        <v>14</v>
      </c>
      <c r="R325" s="13">
        <f t="shared" si="27"/>
        <v>52</v>
      </c>
    </row>
    <row r="326" spans="2:18" x14ac:dyDescent="0.35">
      <c r="B326" s="16" t="s">
        <v>392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8"/>
    </row>
    <row r="327" spans="2:18" x14ac:dyDescent="0.35">
      <c r="B327" s="9"/>
      <c r="C327" t="s">
        <v>366</v>
      </c>
      <c r="D327" t="s">
        <v>376</v>
      </c>
      <c r="E327" t="s">
        <v>372</v>
      </c>
      <c r="F327" t="s">
        <v>368</v>
      </c>
      <c r="G327" t="s">
        <v>377</v>
      </c>
      <c r="H327" t="s">
        <v>367</v>
      </c>
      <c r="I327" t="s">
        <v>378</v>
      </c>
      <c r="J327" s="1" t="s">
        <v>365</v>
      </c>
      <c r="K327" s="1" t="s">
        <v>379</v>
      </c>
      <c r="L327" t="s">
        <v>370</v>
      </c>
      <c r="M327" t="s">
        <v>380</v>
      </c>
      <c r="N327" t="s">
        <v>369</v>
      </c>
      <c r="O327" t="s">
        <v>381</v>
      </c>
      <c r="P327" t="s">
        <v>382</v>
      </c>
      <c r="Q327" t="s">
        <v>383</v>
      </c>
      <c r="R327" s="12" t="s">
        <v>384</v>
      </c>
    </row>
    <row r="328" spans="2:18" x14ac:dyDescent="0.35">
      <c r="B328" s="9" t="s">
        <v>374</v>
      </c>
      <c r="C328">
        <v>14</v>
      </c>
      <c r="D328">
        <v>0</v>
      </c>
      <c r="E328">
        <v>18</v>
      </c>
      <c r="F328">
        <v>18</v>
      </c>
      <c r="G328">
        <v>0</v>
      </c>
      <c r="H328">
        <v>25</v>
      </c>
      <c r="I328">
        <v>0</v>
      </c>
      <c r="J328">
        <v>16</v>
      </c>
      <c r="K328">
        <v>0</v>
      </c>
      <c r="L328">
        <v>15</v>
      </c>
      <c r="M328">
        <v>0</v>
      </c>
      <c r="N328">
        <v>3</v>
      </c>
      <c r="O328">
        <v>0</v>
      </c>
      <c r="P328">
        <f>SUM(C328,F328,N328)</f>
        <v>35</v>
      </c>
      <c r="Q328">
        <f>SUM(C328,F328,H328,L328,N328)</f>
        <v>75</v>
      </c>
      <c r="R328" s="13">
        <f>SUM(C328,E328,F328,H328,J328,L328,N328)</f>
        <v>109</v>
      </c>
    </row>
    <row r="329" spans="2:18" x14ac:dyDescent="0.35">
      <c r="B329" s="9" t="s">
        <v>94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9</v>
      </c>
      <c r="K329">
        <v>0</v>
      </c>
      <c r="L329">
        <v>0</v>
      </c>
      <c r="M329">
        <v>0</v>
      </c>
      <c r="N329">
        <v>1</v>
      </c>
      <c r="O329">
        <v>0</v>
      </c>
      <c r="P329">
        <f t="shared" ref="P329:P330" si="28">SUM(C329,F329,N329)</f>
        <v>1</v>
      </c>
      <c r="Q329">
        <f t="shared" ref="Q329:Q330" si="29">SUM(C329,F329,H329,L329,N329)</f>
        <v>1</v>
      </c>
      <c r="R329" s="13">
        <f t="shared" ref="R329:R330" si="30">SUM(C329,E329,F329,H329,J329,L329,N329)</f>
        <v>10</v>
      </c>
    </row>
    <row r="330" spans="2:18" x14ac:dyDescent="0.35">
      <c r="B330" s="9" t="s">
        <v>385</v>
      </c>
      <c r="C330">
        <v>1</v>
      </c>
      <c r="D330">
        <v>0</v>
      </c>
      <c r="E330">
        <v>0</v>
      </c>
      <c r="F330">
        <v>5</v>
      </c>
      <c r="G330">
        <v>0</v>
      </c>
      <c r="H330">
        <v>7</v>
      </c>
      <c r="I330">
        <v>0</v>
      </c>
      <c r="J330">
        <v>40</v>
      </c>
      <c r="K330">
        <v>2</v>
      </c>
      <c r="L330">
        <v>0</v>
      </c>
      <c r="M330">
        <v>0</v>
      </c>
      <c r="N330">
        <v>1</v>
      </c>
      <c r="O330">
        <v>0</v>
      </c>
      <c r="P330">
        <f t="shared" si="28"/>
        <v>7</v>
      </c>
      <c r="Q330">
        <f t="shared" si="29"/>
        <v>14</v>
      </c>
      <c r="R330" s="13">
        <f t="shared" si="30"/>
        <v>54</v>
      </c>
    </row>
    <row r="331" spans="2:18" x14ac:dyDescent="0.35">
      <c r="B331" s="16" t="s">
        <v>393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8"/>
    </row>
    <row r="332" spans="2:18" x14ac:dyDescent="0.35">
      <c r="B332" s="9"/>
      <c r="C332" t="s">
        <v>366</v>
      </c>
      <c r="D332" t="s">
        <v>376</v>
      </c>
      <c r="E332" t="s">
        <v>372</v>
      </c>
      <c r="F332" t="s">
        <v>368</v>
      </c>
      <c r="G332" t="s">
        <v>377</v>
      </c>
      <c r="H332" t="s">
        <v>367</v>
      </c>
      <c r="I332" t="s">
        <v>378</v>
      </c>
      <c r="J332" s="1" t="s">
        <v>365</v>
      </c>
      <c r="K332" s="1" t="s">
        <v>379</v>
      </c>
      <c r="L332" t="s">
        <v>370</v>
      </c>
      <c r="M332" t="s">
        <v>380</v>
      </c>
      <c r="N332" t="s">
        <v>369</v>
      </c>
      <c r="O332" t="s">
        <v>381</v>
      </c>
      <c r="P332" t="s">
        <v>382</v>
      </c>
      <c r="Q332" t="s">
        <v>383</v>
      </c>
      <c r="R332" s="12" t="s">
        <v>384</v>
      </c>
    </row>
    <row r="333" spans="2:18" x14ac:dyDescent="0.35">
      <c r="B333" s="9" t="s">
        <v>374</v>
      </c>
      <c r="C333">
        <v>11</v>
      </c>
      <c r="D333">
        <v>0</v>
      </c>
      <c r="E333">
        <v>1</v>
      </c>
      <c r="F333">
        <v>10</v>
      </c>
      <c r="G333">
        <v>0</v>
      </c>
      <c r="H333">
        <v>16</v>
      </c>
      <c r="I333">
        <v>0</v>
      </c>
      <c r="J333">
        <v>6</v>
      </c>
      <c r="K333">
        <v>0</v>
      </c>
      <c r="L333">
        <v>3</v>
      </c>
      <c r="M333">
        <v>0</v>
      </c>
      <c r="N333">
        <v>1</v>
      </c>
      <c r="O333">
        <v>0</v>
      </c>
      <c r="P333">
        <f>SUM(C333,F333,N333)</f>
        <v>22</v>
      </c>
      <c r="Q333">
        <f>SUM(C333,F333,H333,L333,N333)</f>
        <v>41</v>
      </c>
      <c r="R333" s="13">
        <f>SUM(C333,E333,F333,H333,J333,L333,N333)</f>
        <v>48</v>
      </c>
    </row>
    <row r="334" spans="2:18" x14ac:dyDescent="0.35">
      <c r="B334" s="9" t="s">
        <v>94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ref="P334:P335" si="31">SUM(C334,F334,N334)</f>
        <v>0</v>
      </c>
      <c r="Q334">
        <f t="shared" ref="Q334:Q335" si="32">SUM(C334,F334,H334,L334,N334)</f>
        <v>0</v>
      </c>
      <c r="R334" s="13">
        <f t="shared" ref="R334:R335" si="33">SUM(C334,E334,F334,H334,J334,L334,N334)</f>
        <v>9</v>
      </c>
    </row>
    <row r="335" spans="2:18" x14ac:dyDescent="0.35">
      <c r="B335" s="14" t="s">
        <v>385</v>
      </c>
      <c r="C335" s="6">
        <v>1</v>
      </c>
      <c r="D335" s="6">
        <v>0</v>
      </c>
      <c r="E335" s="6">
        <v>0</v>
      </c>
      <c r="F335" s="6">
        <v>2</v>
      </c>
      <c r="G335" s="6">
        <v>0</v>
      </c>
      <c r="H335" s="6">
        <v>6</v>
      </c>
      <c r="I335" s="6">
        <v>0</v>
      </c>
      <c r="J335" s="6">
        <v>25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f t="shared" si="31"/>
        <v>3</v>
      </c>
      <c r="Q335" s="6">
        <f t="shared" si="32"/>
        <v>9</v>
      </c>
      <c r="R335" s="15">
        <f t="shared" si="33"/>
        <v>34</v>
      </c>
    </row>
    <row r="338" spans="2:12" x14ac:dyDescent="0.35">
      <c r="B338" s="19" t="s">
        <v>375</v>
      </c>
      <c r="C338" s="20"/>
      <c r="D338" s="20"/>
      <c r="E338" s="20"/>
      <c r="F338" s="20"/>
      <c r="G338" s="20"/>
      <c r="H338" s="20"/>
      <c r="I338" s="20"/>
      <c r="J338" s="20"/>
      <c r="K338" s="20"/>
      <c r="L338" s="21"/>
    </row>
    <row r="339" spans="2:12" x14ac:dyDescent="0.35">
      <c r="B339" s="9"/>
      <c r="C339" t="s">
        <v>366</v>
      </c>
      <c r="D339" t="s">
        <v>372</v>
      </c>
      <c r="E339" t="s">
        <v>368</v>
      </c>
      <c r="F339" t="s">
        <v>367</v>
      </c>
      <c r="G339" s="1" t="s">
        <v>365</v>
      </c>
      <c r="H339" t="s">
        <v>370</v>
      </c>
      <c r="I339" t="s">
        <v>369</v>
      </c>
      <c r="J339" t="s">
        <v>394</v>
      </c>
      <c r="K339" t="s">
        <v>395</v>
      </c>
      <c r="L339" s="12" t="s">
        <v>396</v>
      </c>
    </row>
    <row r="340" spans="2:12" x14ac:dyDescent="0.35">
      <c r="B340" s="9" t="s">
        <v>374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>SUM(C340,E340,I340)</f>
        <v>0</v>
      </c>
      <c r="K340">
        <f>SUM(C340,E340,F340,H340,I340)</f>
        <v>0</v>
      </c>
      <c r="L340" s="13">
        <f>SUM(C340,D340,E340,F340,G340,H340,I340)</f>
        <v>0</v>
      </c>
    </row>
    <row r="341" spans="2:12" x14ac:dyDescent="0.35">
      <c r="B341" s="9" t="s">
        <v>94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>SUM(C341,E341,I341)</f>
        <v>0</v>
      </c>
      <c r="K341">
        <f>SUM(C341,E341,F341,H341,I341)</f>
        <v>0</v>
      </c>
      <c r="L341" s="13">
        <f>SUM(C341,D341,E341,F341,G341,H341,I341)</f>
        <v>0</v>
      </c>
    </row>
    <row r="342" spans="2:12" x14ac:dyDescent="0.35">
      <c r="B342" s="9" t="s">
        <v>385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>SUM(C342,E342,I342)</f>
        <v>0</v>
      </c>
      <c r="K342">
        <f>SUM(C342,E342,F342,H342,I342)</f>
        <v>0</v>
      </c>
      <c r="L342" s="13">
        <f>SUM(C342,D342,E342,F342,G342,H342,I342)</f>
        <v>0</v>
      </c>
    </row>
    <row r="343" spans="2:12" x14ac:dyDescent="0.35">
      <c r="B343" s="16" t="s">
        <v>386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8"/>
    </row>
    <row r="344" spans="2:12" x14ac:dyDescent="0.35">
      <c r="B344" s="9"/>
      <c r="C344" t="s">
        <v>366</v>
      </c>
      <c r="D344" t="s">
        <v>372</v>
      </c>
      <c r="E344" t="s">
        <v>368</v>
      </c>
      <c r="F344" t="s">
        <v>367</v>
      </c>
      <c r="G344" s="1" t="s">
        <v>365</v>
      </c>
      <c r="H344" t="s">
        <v>370</v>
      </c>
      <c r="I344" t="s">
        <v>369</v>
      </c>
      <c r="J344" t="s">
        <v>394</v>
      </c>
      <c r="K344" t="s">
        <v>395</v>
      </c>
      <c r="L344" s="12" t="s">
        <v>396</v>
      </c>
    </row>
    <row r="345" spans="2:12" x14ac:dyDescent="0.35">
      <c r="B345" s="9" t="s">
        <v>374</v>
      </c>
      <c r="C345">
        <v>5</v>
      </c>
      <c r="D345">
        <v>3</v>
      </c>
      <c r="E345">
        <v>0</v>
      </c>
      <c r="F345">
        <v>0</v>
      </c>
      <c r="G345">
        <v>1</v>
      </c>
      <c r="H345">
        <v>0</v>
      </c>
      <c r="I345">
        <v>0</v>
      </c>
      <c r="J345">
        <f>SUM(C345,E345,I345)</f>
        <v>5</v>
      </c>
      <c r="K345">
        <f>SUM(C345,E345,F345,H345,I345)</f>
        <v>5</v>
      </c>
      <c r="L345" s="13">
        <f>SUM(C345,D345,E345,F345,G345,H345,I345)</f>
        <v>9</v>
      </c>
    </row>
    <row r="346" spans="2:12" x14ac:dyDescent="0.35">
      <c r="B346" s="9" t="s">
        <v>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>SUM(C346,E346,I346)</f>
        <v>0</v>
      </c>
      <c r="K346">
        <f>SUM(C346,E346,F346,H346,I346)</f>
        <v>0</v>
      </c>
      <c r="L346" s="13">
        <f>SUM(C346,D346,E346,F346,G346,H346,I346)</f>
        <v>0</v>
      </c>
    </row>
    <row r="347" spans="2:12" x14ac:dyDescent="0.35">
      <c r="B347" s="9" t="s">
        <v>385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f>SUM(C347,E347,I347)</f>
        <v>0</v>
      </c>
      <c r="K347">
        <f>SUM(C347,E347,F347,H347,I347)</f>
        <v>0</v>
      </c>
      <c r="L347" s="13">
        <f>SUM(C347,D347,E347,F347,G347,H347,I347)</f>
        <v>1</v>
      </c>
    </row>
    <row r="348" spans="2:12" x14ac:dyDescent="0.35">
      <c r="B348" s="16" t="s">
        <v>387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8"/>
    </row>
    <row r="349" spans="2:12" x14ac:dyDescent="0.35">
      <c r="B349" s="9"/>
      <c r="C349" t="s">
        <v>366</v>
      </c>
      <c r="D349" t="s">
        <v>372</v>
      </c>
      <c r="E349" t="s">
        <v>368</v>
      </c>
      <c r="F349" t="s">
        <v>367</v>
      </c>
      <c r="G349" s="1" t="s">
        <v>365</v>
      </c>
      <c r="H349" t="s">
        <v>370</v>
      </c>
      <c r="I349" t="s">
        <v>369</v>
      </c>
      <c r="J349" t="s">
        <v>394</v>
      </c>
      <c r="K349" t="s">
        <v>395</v>
      </c>
      <c r="L349" s="12" t="s">
        <v>396</v>
      </c>
    </row>
    <row r="350" spans="2:12" x14ac:dyDescent="0.35">
      <c r="B350" s="9" t="s">
        <v>374</v>
      </c>
      <c r="C350">
        <v>5</v>
      </c>
      <c r="D350">
        <v>1</v>
      </c>
      <c r="E350">
        <v>0</v>
      </c>
      <c r="F350">
        <v>0</v>
      </c>
      <c r="G350">
        <v>2</v>
      </c>
      <c r="H350">
        <v>0</v>
      </c>
      <c r="I350">
        <v>0</v>
      </c>
      <c r="J350">
        <f>SUM(C350,E350,I350)</f>
        <v>5</v>
      </c>
      <c r="K350">
        <f>SUM(C350,E350,F350,H350,I350)</f>
        <v>5</v>
      </c>
      <c r="L350" s="13">
        <f>SUM(C350,D350,E350,F350,G350,H350,I350)</f>
        <v>8</v>
      </c>
    </row>
    <row r="351" spans="2:12" x14ac:dyDescent="0.35">
      <c r="B351" s="9" t="s">
        <v>94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>SUM(C351,E351,I351)</f>
        <v>0</v>
      </c>
      <c r="K351">
        <f>SUM(C351,E351,F351,H351,I351)</f>
        <v>0</v>
      </c>
      <c r="L351" s="13">
        <f>SUM(C351,D351,E351,F351,G351,H351,I351)</f>
        <v>0</v>
      </c>
    </row>
    <row r="352" spans="2:12" x14ac:dyDescent="0.35">
      <c r="B352" s="9" t="s">
        <v>385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>SUM(C352,E352,I352)</f>
        <v>0</v>
      </c>
      <c r="K352">
        <f>SUM(C352,E352,F352,H352,I352)</f>
        <v>0</v>
      </c>
      <c r="L352" s="13">
        <f>SUM(C352,D352,E352,F352,G352,H352,I352)</f>
        <v>0</v>
      </c>
    </row>
    <row r="353" spans="2:12" x14ac:dyDescent="0.35">
      <c r="B353" s="16" t="s">
        <v>388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8"/>
    </row>
    <row r="354" spans="2:12" x14ac:dyDescent="0.35">
      <c r="B354" s="9"/>
      <c r="C354" t="s">
        <v>366</v>
      </c>
      <c r="D354" t="s">
        <v>372</v>
      </c>
      <c r="E354" t="s">
        <v>368</v>
      </c>
      <c r="F354" t="s">
        <v>367</v>
      </c>
      <c r="G354" s="1" t="s">
        <v>365</v>
      </c>
      <c r="H354" t="s">
        <v>370</v>
      </c>
      <c r="I354" t="s">
        <v>369</v>
      </c>
      <c r="J354" t="s">
        <v>394</v>
      </c>
      <c r="K354" t="s">
        <v>395</v>
      </c>
      <c r="L354" s="12" t="s">
        <v>396</v>
      </c>
    </row>
    <row r="355" spans="2:12" x14ac:dyDescent="0.35">
      <c r="B355" s="9" t="s">
        <v>374</v>
      </c>
      <c r="C355">
        <v>5</v>
      </c>
      <c r="D355">
        <v>1</v>
      </c>
      <c r="E355">
        <v>1</v>
      </c>
      <c r="F355">
        <v>0</v>
      </c>
      <c r="G355">
        <v>4</v>
      </c>
      <c r="H355">
        <v>0</v>
      </c>
      <c r="I355">
        <v>1</v>
      </c>
      <c r="J355">
        <f>SUM(C355,E355,I355)</f>
        <v>7</v>
      </c>
      <c r="K355">
        <f>SUM(C355,E355,F355,H355,I355)</f>
        <v>7</v>
      </c>
      <c r="L355" s="13">
        <f>SUM(C355,D355,E355,F355,G355,H355,I355)</f>
        <v>12</v>
      </c>
    </row>
    <row r="356" spans="2:12" x14ac:dyDescent="0.35">
      <c r="B356" s="9" t="s">
        <v>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>SUM(C356,E356,I356)</f>
        <v>0</v>
      </c>
      <c r="K356">
        <f>SUM(C356,E356,F356,H356,I356)</f>
        <v>0</v>
      </c>
      <c r="L356" s="13">
        <f>SUM(C356,D356,E356,F356,G356,H356,I356)</f>
        <v>0</v>
      </c>
    </row>
    <row r="357" spans="2:12" x14ac:dyDescent="0.35">
      <c r="B357" s="9" t="s">
        <v>385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f>SUM(C357,E357,I357)</f>
        <v>0</v>
      </c>
      <c r="K357">
        <f>SUM(C357,E357,F357,H357,I357)</f>
        <v>0</v>
      </c>
      <c r="L357" s="13">
        <f>SUM(C357,D357,E357,F357,G357,H357,I357)</f>
        <v>1</v>
      </c>
    </row>
    <row r="358" spans="2:12" x14ac:dyDescent="0.35">
      <c r="B358" s="16" t="s">
        <v>389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8"/>
    </row>
    <row r="359" spans="2:12" x14ac:dyDescent="0.35">
      <c r="B359" s="9"/>
      <c r="C359" t="s">
        <v>366</v>
      </c>
      <c r="D359" t="s">
        <v>372</v>
      </c>
      <c r="E359" t="s">
        <v>368</v>
      </c>
      <c r="F359" t="s">
        <v>367</v>
      </c>
      <c r="G359" s="1" t="s">
        <v>365</v>
      </c>
      <c r="H359" t="s">
        <v>370</v>
      </c>
      <c r="I359" t="s">
        <v>369</v>
      </c>
      <c r="J359" t="s">
        <v>394</v>
      </c>
      <c r="K359" t="s">
        <v>395</v>
      </c>
      <c r="L359" s="12" t="s">
        <v>396</v>
      </c>
    </row>
    <row r="360" spans="2:12" x14ac:dyDescent="0.35">
      <c r="B360" s="9" t="s">
        <v>374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>SUM(C360,E360,I360)</f>
        <v>0</v>
      </c>
      <c r="K360">
        <f>SUM(C360,E360,F360,H360,I360)</f>
        <v>0</v>
      </c>
      <c r="L360" s="13">
        <f>SUM(C360,D360,E360,F360,G360,H360,I360)</f>
        <v>0</v>
      </c>
    </row>
    <row r="361" spans="2:12" x14ac:dyDescent="0.35">
      <c r="B361" s="9" t="s">
        <v>94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f>SUM(C361,E361,I361)</f>
        <v>1</v>
      </c>
      <c r="K361">
        <f>SUM(C361,E361,F361,H361,I361)</f>
        <v>1</v>
      </c>
      <c r="L361" s="13">
        <f>SUM(C361,D361,E361,F361,G361,H361,I361)</f>
        <v>1</v>
      </c>
    </row>
    <row r="362" spans="2:12" x14ac:dyDescent="0.35">
      <c r="B362" s="9" t="s">
        <v>385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>SUM(C362,E362,I362)</f>
        <v>0</v>
      </c>
      <c r="K362">
        <f>SUM(C362,E362,F362,H362,I362)</f>
        <v>0</v>
      </c>
      <c r="L362" s="13">
        <f>SUM(C362,D362,E362,F362,G362,H362,I362)</f>
        <v>0</v>
      </c>
    </row>
    <row r="363" spans="2:12" x14ac:dyDescent="0.35">
      <c r="B363" s="16" t="s">
        <v>390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8"/>
    </row>
    <row r="364" spans="2:12" x14ac:dyDescent="0.35">
      <c r="B364" s="9"/>
      <c r="C364" t="s">
        <v>366</v>
      </c>
      <c r="D364" t="s">
        <v>372</v>
      </c>
      <c r="E364" t="s">
        <v>368</v>
      </c>
      <c r="F364" t="s">
        <v>367</v>
      </c>
      <c r="G364" s="1" t="s">
        <v>365</v>
      </c>
      <c r="H364" t="s">
        <v>370</v>
      </c>
      <c r="I364" t="s">
        <v>369</v>
      </c>
      <c r="J364" t="s">
        <v>394</v>
      </c>
      <c r="K364" t="s">
        <v>395</v>
      </c>
      <c r="L364" s="12" t="s">
        <v>396</v>
      </c>
    </row>
    <row r="365" spans="2:12" x14ac:dyDescent="0.35">
      <c r="B365" s="9" t="s">
        <v>374</v>
      </c>
      <c r="C365">
        <v>2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f>SUM(C365,E365,I365)</f>
        <v>3</v>
      </c>
      <c r="K365">
        <f>SUM(C365,E365,F365,H365,I365)</f>
        <v>3</v>
      </c>
      <c r="L365" s="13">
        <f>SUM(C365,D365,E365,F365,G365,H365,I365)</f>
        <v>4</v>
      </c>
    </row>
    <row r="366" spans="2:12" x14ac:dyDescent="0.35">
      <c r="B366" s="9" t="s">
        <v>94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>SUM(C366,E366,I366)</f>
        <v>0</v>
      </c>
      <c r="K366">
        <f>SUM(C366,E366,F366,H366,I366)</f>
        <v>0</v>
      </c>
      <c r="L366" s="13">
        <f>SUM(C366,D366,E366,F366,G366,H366,I366)</f>
        <v>0</v>
      </c>
    </row>
    <row r="367" spans="2:12" x14ac:dyDescent="0.35">
      <c r="B367" s="9" t="s">
        <v>385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>SUM(C367,E367,I367)</f>
        <v>0</v>
      </c>
      <c r="K367">
        <f>SUM(C367,E367,F367,H367,I367)</f>
        <v>0</v>
      </c>
      <c r="L367" s="13">
        <f>SUM(C367,D367,E367,F367,G367,H367,I367)</f>
        <v>0</v>
      </c>
    </row>
    <row r="368" spans="2:12" x14ac:dyDescent="0.35">
      <c r="B368" s="16" t="s">
        <v>391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8"/>
    </row>
    <row r="369" spans="2:12" x14ac:dyDescent="0.35">
      <c r="B369" s="9"/>
      <c r="C369" t="s">
        <v>366</v>
      </c>
      <c r="D369" t="s">
        <v>372</v>
      </c>
      <c r="E369" t="s">
        <v>368</v>
      </c>
      <c r="F369" t="s">
        <v>367</v>
      </c>
      <c r="G369" s="1" t="s">
        <v>365</v>
      </c>
      <c r="H369" t="s">
        <v>370</v>
      </c>
      <c r="I369" t="s">
        <v>369</v>
      </c>
      <c r="J369" t="s">
        <v>394</v>
      </c>
      <c r="K369" t="s">
        <v>395</v>
      </c>
      <c r="L369" s="12" t="s">
        <v>396</v>
      </c>
    </row>
    <row r="370" spans="2:12" x14ac:dyDescent="0.35">
      <c r="B370" s="9" t="s">
        <v>374</v>
      </c>
      <c r="C370">
        <v>1</v>
      </c>
      <c r="D370">
        <v>0</v>
      </c>
      <c r="E370">
        <v>3</v>
      </c>
      <c r="F370">
        <v>1</v>
      </c>
      <c r="G370">
        <v>5</v>
      </c>
      <c r="H370">
        <v>0</v>
      </c>
      <c r="I370">
        <v>2</v>
      </c>
      <c r="J370">
        <f>SUM(C370,E370,I370)</f>
        <v>6</v>
      </c>
      <c r="K370">
        <f>SUM(C370,E370,F370,H370,I370)</f>
        <v>7</v>
      </c>
      <c r="L370" s="13">
        <f>SUM(C370,D370,E370,F370,G370,H370,I370)</f>
        <v>12</v>
      </c>
    </row>
    <row r="371" spans="2:12" x14ac:dyDescent="0.35">
      <c r="B371" s="9" t="s">
        <v>94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>SUM(C371,E371,I371)</f>
        <v>0</v>
      </c>
      <c r="K371">
        <f>SUM(C371,E371,F371,H371,I371)</f>
        <v>0</v>
      </c>
      <c r="L371" s="13">
        <f>SUM(C371,D371,E371,F371,G371,H371,I371)</f>
        <v>0</v>
      </c>
    </row>
    <row r="372" spans="2:12" x14ac:dyDescent="0.35">
      <c r="B372" t="s">
        <v>385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>SUM(C372,E372,I372)</f>
        <v>0</v>
      </c>
      <c r="K372">
        <f>SUM(C372,E372,F372,H372,I372)</f>
        <v>0</v>
      </c>
      <c r="L372">
        <f>SUM(C372,D372,E372,F372,G372,H372,I372)</f>
        <v>0</v>
      </c>
    </row>
    <row r="373" spans="2:12" x14ac:dyDescent="0.35">
      <c r="B373" s="16" t="s">
        <v>392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8"/>
    </row>
    <row r="374" spans="2:12" x14ac:dyDescent="0.35">
      <c r="B374" s="9"/>
      <c r="C374" t="s">
        <v>366</v>
      </c>
      <c r="D374" t="s">
        <v>372</v>
      </c>
      <c r="E374" t="s">
        <v>368</v>
      </c>
      <c r="F374" t="s">
        <v>367</v>
      </c>
      <c r="G374" s="1" t="s">
        <v>365</v>
      </c>
      <c r="H374" t="s">
        <v>370</v>
      </c>
      <c r="I374" t="s">
        <v>369</v>
      </c>
      <c r="J374" t="s">
        <v>394</v>
      </c>
      <c r="K374" t="s">
        <v>395</v>
      </c>
      <c r="L374" s="12" t="s">
        <v>396</v>
      </c>
    </row>
    <row r="375" spans="2:12" x14ac:dyDescent="0.35">
      <c r="B375" s="9" t="s">
        <v>374</v>
      </c>
      <c r="C375">
        <v>12</v>
      </c>
      <c r="D375">
        <v>6</v>
      </c>
      <c r="E375">
        <v>0</v>
      </c>
      <c r="F375">
        <v>1</v>
      </c>
      <c r="G375">
        <v>6</v>
      </c>
      <c r="H375">
        <v>1</v>
      </c>
      <c r="I375">
        <v>0</v>
      </c>
      <c r="J375">
        <f>SUM(C375,E375,I375)</f>
        <v>12</v>
      </c>
      <c r="K375">
        <f>SUM(C375,E375,F375,H375,I375)</f>
        <v>14</v>
      </c>
      <c r="L375" s="13">
        <f>SUM(C375,D375,E375,F375,G375,H375,I375)</f>
        <v>26</v>
      </c>
    </row>
    <row r="376" spans="2:12" x14ac:dyDescent="0.35">
      <c r="B376" s="9" t="s">
        <v>94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f>SUM(C376,E376,I376)</f>
        <v>1</v>
      </c>
      <c r="K376">
        <f>SUM(C376,E376,F376,H376,I376)</f>
        <v>1</v>
      </c>
      <c r="L376" s="13">
        <f>SUM(C376,D376,E376,F376,G376,H376,I376)</f>
        <v>2</v>
      </c>
    </row>
    <row r="377" spans="2:12" x14ac:dyDescent="0.35">
      <c r="B377" s="9" t="s">
        <v>385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f>SUM(C377,E377,I377)</f>
        <v>0</v>
      </c>
      <c r="K377">
        <f>SUM(C377,E377,F377,H377,I377)</f>
        <v>0</v>
      </c>
      <c r="L377" s="13">
        <f>SUM(C377,D377,E377,F377,G377,H377,I377)</f>
        <v>1</v>
      </c>
    </row>
    <row r="378" spans="2:12" x14ac:dyDescent="0.35">
      <c r="B378" s="16" t="s">
        <v>393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8"/>
    </row>
    <row r="379" spans="2:12" x14ac:dyDescent="0.35">
      <c r="B379" s="9"/>
      <c r="C379" t="s">
        <v>366</v>
      </c>
      <c r="D379" t="s">
        <v>372</v>
      </c>
      <c r="E379" t="s">
        <v>368</v>
      </c>
      <c r="F379" t="s">
        <v>367</v>
      </c>
      <c r="G379" s="1" t="s">
        <v>365</v>
      </c>
      <c r="H379" t="s">
        <v>370</v>
      </c>
      <c r="I379" t="s">
        <v>369</v>
      </c>
      <c r="J379" t="s">
        <v>394</v>
      </c>
      <c r="K379" t="s">
        <v>395</v>
      </c>
      <c r="L379" s="12" t="s">
        <v>396</v>
      </c>
    </row>
    <row r="380" spans="2:12" x14ac:dyDescent="0.35">
      <c r="B380" s="9" t="s">
        <v>374</v>
      </c>
      <c r="C380">
        <v>10</v>
      </c>
      <c r="D380">
        <v>0</v>
      </c>
      <c r="E380">
        <v>1</v>
      </c>
      <c r="F380">
        <v>0</v>
      </c>
      <c r="G380">
        <v>2</v>
      </c>
      <c r="H380">
        <v>0</v>
      </c>
      <c r="I380">
        <v>0</v>
      </c>
      <c r="J380">
        <f>SUM(C380,E380,I380)</f>
        <v>11</v>
      </c>
      <c r="K380">
        <f>SUM(C380,E380,F380,H380,I380)</f>
        <v>11</v>
      </c>
      <c r="L380" s="13">
        <f>SUM(C380,D380,E380,F380,G380,H380,I380)</f>
        <v>13</v>
      </c>
    </row>
    <row r="381" spans="2:12" x14ac:dyDescent="0.35">
      <c r="B381" s="9" t="s">
        <v>94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f>SUM(C381,E381,I381)</f>
        <v>0</v>
      </c>
      <c r="K381">
        <f>SUM(C381,E381,F381,H381,I381)</f>
        <v>0</v>
      </c>
      <c r="L381" s="13">
        <f>SUM(C381,D381,E381,F381,G381,H381,I381)</f>
        <v>1</v>
      </c>
    </row>
    <row r="382" spans="2:12" x14ac:dyDescent="0.35">
      <c r="B382" s="14" t="s">
        <v>385</v>
      </c>
      <c r="C382" s="6">
        <v>0</v>
      </c>
      <c r="D382" s="6">
        <v>0</v>
      </c>
      <c r="E382" s="6">
        <v>0</v>
      </c>
      <c r="F382" s="6">
        <v>0</v>
      </c>
      <c r="G382" s="6">
        <v>1</v>
      </c>
      <c r="H382" s="6">
        <v>0</v>
      </c>
      <c r="I382" s="6">
        <v>0</v>
      </c>
      <c r="J382" s="6">
        <f>SUM(C382,E382,I382)</f>
        <v>0</v>
      </c>
      <c r="K382" s="6">
        <f>SUM(C382,E382,F382,H382,I382)</f>
        <v>0</v>
      </c>
      <c r="L382" s="15">
        <f>SUM(C382,D382,E382,F382,G382,H382,I382)</f>
        <v>1</v>
      </c>
    </row>
  </sheetData>
  <autoFilter ref="A1:AB284" xr:uid="{20BBF235-2166-4DE0-8C7C-AAE5217A6D16}"/>
  <mergeCells count="18">
    <mergeCell ref="B363:L363"/>
    <mergeCell ref="B368:L368"/>
    <mergeCell ref="B373:L373"/>
    <mergeCell ref="B378:L378"/>
    <mergeCell ref="B338:L338"/>
    <mergeCell ref="B343:L343"/>
    <mergeCell ref="B348:L348"/>
    <mergeCell ref="B353:L353"/>
    <mergeCell ref="B358:L358"/>
    <mergeCell ref="B321:R321"/>
    <mergeCell ref="B326:R326"/>
    <mergeCell ref="B331:R331"/>
    <mergeCell ref="B291:R291"/>
    <mergeCell ref="B296:R296"/>
    <mergeCell ref="B301:R301"/>
    <mergeCell ref="B306:R306"/>
    <mergeCell ref="B311:R311"/>
    <mergeCell ref="B316:R3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2024-05-24T09:23:38Z</dcterms:created>
  <dcterms:modified xsi:type="dcterms:W3CDTF">2024-10-14T14:36:06Z</dcterms:modified>
</cp:coreProperties>
</file>