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tafesaedu-my.sharepoint.com/personal/stephen_hillenbrand_tafesa_edu_au/Documents/2024/JAW/Assessment Project/V1.1/"/>
    </mc:Choice>
  </mc:AlternateContent>
  <xr:revisionPtr revIDLastSave="141" documentId="11_3C4179B01545E19DD6C385890107473B0B440F85" xr6:coauthVersionLast="47" xr6:coauthVersionMax="47" xr10:uidLastSave="{447ED345-9403-4DB1-A80F-AE5C8B0155B6}"/>
  <bookViews>
    <workbookView xWindow="-120" yWindow="-120" windowWidth="29040" windowHeight="15840"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9" i="11" l="1"/>
  <c r="E25" i="11" l="1"/>
  <c r="E24" i="11"/>
  <c r="E23" i="11"/>
  <c r="E22" i="11"/>
  <c r="F22" i="11" s="1"/>
  <c r="F9" i="11"/>
  <c r="E21" i="11"/>
  <c r="E10" i="11"/>
  <c r="F10" i="11" s="1"/>
  <c r="I5" i="11"/>
  <c r="H31" i="11"/>
  <c r="H30" i="11"/>
  <c r="H26" i="11"/>
  <c r="H20" i="11"/>
  <c r="H14" i="11"/>
  <c r="H8" i="11"/>
  <c r="F23" i="11" l="1"/>
  <c r="F21" i="11"/>
  <c r="H21" i="11" s="1"/>
  <c r="E27" i="11"/>
  <c r="F27" i="11" s="1"/>
  <c r="E28" i="11" s="1"/>
  <c r="H22" i="11"/>
  <c r="H9" i="11"/>
  <c r="E11" i="11"/>
  <c r="E13" i="11"/>
  <c r="E15" i="11" s="1"/>
  <c r="F15" i="11" s="1"/>
  <c r="I6" i="11"/>
  <c r="E12" i="11" l="1"/>
  <c r="F11" i="11"/>
  <c r="E16" i="11"/>
  <c r="F16" i="11" s="1"/>
  <c r="E17" i="11" s="1"/>
  <c r="F17" i="11" s="1"/>
  <c r="H15" i="11"/>
  <c r="F28" i="11"/>
  <c r="E29" i="11" s="1"/>
  <c r="H27" i="11"/>
  <c r="H10" i="11"/>
  <c r="F24" i="11"/>
  <c r="H23" i="11"/>
  <c r="F13" i="11"/>
  <c r="H13" i="11" s="1"/>
  <c r="J5" i="11"/>
  <c r="K5" i="11" s="1"/>
  <c r="L5" i="11" s="1"/>
  <c r="M5" i="11" s="1"/>
  <c r="N5" i="11" s="1"/>
  <c r="O5" i="11" s="1"/>
  <c r="P5" i="11" s="1"/>
  <c r="I4" i="11"/>
  <c r="H28" i="11" l="1"/>
  <c r="E18" i="11"/>
  <c r="F18" i="11" s="1"/>
  <c r="F29" i="11"/>
  <c r="H29" i="11" s="1"/>
  <c r="H16" i="11"/>
  <c r="H11" i="11"/>
  <c r="F12" i="11"/>
  <c r="H12" i="11" s="1"/>
  <c r="P4" i="11"/>
  <c r="Q5" i="11"/>
  <c r="R5" i="11" s="1"/>
  <c r="S5" i="11" s="1"/>
  <c r="T5" i="11" s="1"/>
  <c r="U5" i="11" s="1"/>
  <c r="V5" i="11" s="1"/>
  <c r="W5" i="11" s="1"/>
  <c r="J6" i="11"/>
  <c r="H24" i="11" l="1"/>
  <c r="F25" i="11"/>
  <c r="H18" i="11"/>
  <c r="E19" i="11"/>
  <c r="F19" i="11" s="1"/>
  <c r="H17" i="11"/>
  <c r="W4" i="1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<sst xmlns="http://schemas.openxmlformats.org/spreadsheetml/2006/main" count="27" uniqueCount="27">
  <si>
    <t>Online Book Store</t>
  </si>
  <si>
    <t>Project start:</t>
  </si>
  <si>
    <t>ITWorks</t>
  </si>
  <si>
    <t>Project lead</t>
  </si>
  <si>
    <t>Display week:</t>
  </si>
  <si>
    <t>TASK</t>
  </si>
  <si>
    <t>ASSIGNED TO</t>
  </si>
  <si>
    <t>PROGRESS</t>
  </si>
  <si>
    <t>START</t>
  </si>
  <si>
    <t>END</t>
  </si>
  <si>
    <t xml:space="preserve">Do not delete this row. This row is hidden to preserve a formula that is used to highlight the current day within the project schedule. </t>
  </si>
  <si>
    <t>Insert new rows ABOVE this one</t>
  </si>
  <si>
    <t>Planning and Evaluate</t>
  </si>
  <si>
    <t>Personnel Selection and Evaluation</t>
  </si>
  <si>
    <t>Work Breakdown</t>
  </si>
  <si>
    <t>Determine Milestones</t>
  </si>
  <si>
    <t>Risk Analysis</t>
  </si>
  <si>
    <t>Deliverables</t>
  </si>
  <si>
    <t>Recreate Database</t>
  </si>
  <si>
    <t>Debug and fix initial code</t>
  </si>
  <si>
    <t>Code Documentation</t>
  </si>
  <si>
    <t>Initial Coding</t>
  </si>
  <si>
    <t>Testing</t>
  </si>
  <si>
    <t>Re-engineering</t>
  </si>
  <si>
    <t>UML Documentation</t>
  </si>
  <si>
    <t>Development Leader</t>
  </si>
  <si>
    <t xml:space="preserve">Team Developer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</si>
</sst>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5"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5"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65"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selection activeCell="Q1" sqref="Q1:Z1"/>
    </sheetView>
  </sheetViews>
  <sheetFormatPr defaultColWidth="8.75" defaultRowHeight="30" customHeight="1" x14ac:dyDescent="0.2"/>
  <cols>
    <col min="1" max="1" width="2.75" style="7" customWidth="1"/>
    <col min="2" max="2" width="33.6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8"/>
      <c r="B1" s="90" t="s">
        <v>0</v>
      </c>
      <c r="C1" s="12"/>
      <c r="D1" s="13"/>
      <c r="E1" s="14"/>
      <c r="F1" s="15"/>
      <c r="H1" s="1"/>
      <c r="I1" s="103" t="s">
        <v>1</v>
      </c>
      <c r="J1" s="104"/>
      <c r="K1" s="104"/>
      <c r="L1" s="104"/>
      <c r="M1" s="104"/>
      <c r="N1" s="104"/>
      <c r="O1" s="104"/>
      <c r="P1" s="18"/>
      <c r="Q1" s="101">
        <v>45436</v>
      </c>
      <c r="R1" s="102"/>
      <c r="S1" s="102"/>
      <c r="T1" s="102"/>
      <c r="U1" s="102"/>
      <c r="V1" s="102"/>
      <c r="W1" s="102"/>
      <c r="X1" s="102"/>
      <c r="Y1" s="102"/>
      <c r="Z1" s="102"/>
    </row>
    <row r="2" spans="1:64" ht="30" customHeight="1" x14ac:dyDescent="0.5">
      <c r="B2" s="88" t="s">
        <v>2</v>
      </c>
      <c r="C2" s="89" t="s">
        <v>3</v>
      </c>
      <c r="D2" s="16"/>
      <c r="E2" s="17"/>
      <c r="F2" s="16"/>
      <c r="I2" s="103" t="s">
        <v>4</v>
      </c>
      <c r="J2" s="104"/>
      <c r="K2" s="104"/>
      <c r="L2" s="104"/>
      <c r="M2" s="104"/>
      <c r="N2" s="104"/>
      <c r="O2" s="104"/>
      <c r="P2" s="18"/>
      <c r="Q2" s="99">
        <v>1</v>
      </c>
      <c r="R2" s="100"/>
      <c r="S2" s="100"/>
      <c r="T2" s="100"/>
      <c r="U2" s="100"/>
      <c r="V2" s="100"/>
      <c r="W2" s="100"/>
      <c r="X2" s="100"/>
      <c r="Y2" s="100"/>
      <c r="Z2" s="100"/>
    </row>
    <row r="3" spans="1:64" s="20" customFormat="1" ht="30" customHeight="1" x14ac:dyDescent="0.25">
      <c r="A3" s="7"/>
      <c r="B3" s="19"/>
      <c r="D3" s="21"/>
      <c r="E3" s="22"/>
    </row>
    <row r="4" spans="1:64" s="20" customFormat="1" ht="30" customHeight="1" x14ac:dyDescent="0.2">
      <c r="A4" s="8"/>
      <c r="B4" s="23"/>
      <c r="E4" s="24"/>
      <c r="I4" s="107">
        <f>I5</f>
        <v>45432</v>
      </c>
      <c r="J4" s="105"/>
      <c r="K4" s="105"/>
      <c r="L4" s="105"/>
      <c r="M4" s="105"/>
      <c r="N4" s="105"/>
      <c r="O4" s="105"/>
      <c r="P4" s="105">
        <f>P5</f>
        <v>45439</v>
      </c>
      <c r="Q4" s="105"/>
      <c r="R4" s="105"/>
      <c r="S4" s="105"/>
      <c r="T4" s="105"/>
      <c r="U4" s="105"/>
      <c r="V4" s="105"/>
      <c r="W4" s="105">
        <f>W5</f>
        <v>45446</v>
      </c>
      <c r="X4" s="105"/>
      <c r="Y4" s="105"/>
      <c r="Z4" s="105"/>
      <c r="AA4" s="105"/>
      <c r="AB4" s="105"/>
      <c r="AC4" s="105"/>
      <c r="AD4" s="105">
        <f>AD5</f>
        <v>45453</v>
      </c>
      <c r="AE4" s="105"/>
      <c r="AF4" s="105"/>
      <c r="AG4" s="105"/>
      <c r="AH4" s="105"/>
      <c r="AI4" s="105"/>
      <c r="AJ4" s="105"/>
      <c r="AK4" s="105">
        <f>AK5</f>
        <v>45460</v>
      </c>
      <c r="AL4" s="105"/>
      <c r="AM4" s="105"/>
      <c r="AN4" s="105"/>
      <c r="AO4" s="105"/>
      <c r="AP4" s="105"/>
      <c r="AQ4" s="105"/>
      <c r="AR4" s="105">
        <f>AR5</f>
        <v>45467</v>
      </c>
      <c r="AS4" s="105"/>
      <c r="AT4" s="105"/>
      <c r="AU4" s="105"/>
      <c r="AV4" s="105"/>
      <c r="AW4" s="105"/>
      <c r="AX4" s="105"/>
      <c r="AY4" s="105">
        <f>AY5</f>
        <v>45474</v>
      </c>
      <c r="AZ4" s="105"/>
      <c r="BA4" s="105"/>
      <c r="BB4" s="105"/>
      <c r="BC4" s="105"/>
      <c r="BD4" s="105"/>
      <c r="BE4" s="105"/>
      <c r="BF4" s="105">
        <f>BF5</f>
        <v>45481</v>
      </c>
      <c r="BG4" s="105"/>
      <c r="BH4" s="105"/>
      <c r="BI4" s="105"/>
      <c r="BJ4" s="105"/>
      <c r="BK4" s="105"/>
      <c r="BL4" s="106"/>
    </row>
    <row r="5" spans="1:64" s="20" customFormat="1" ht="15" customHeight="1" x14ac:dyDescent="0.2">
      <c r="A5" s="93"/>
      <c r="B5" s="94" t="s">
        <v>5</v>
      </c>
      <c r="C5" s="96" t="s">
        <v>6</v>
      </c>
      <c r="D5" s="98" t="s">
        <v>7</v>
      </c>
      <c r="E5" s="98" t="s">
        <v>8</v>
      </c>
      <c r="F5" s="98" t="s">
        <v>9</v>
      </c>
      <c r="I5" s="25">
        <f>Project_Start-WEEKDAY(Project_Start,1)+2+7*(Display_Week-1)</f>
        <v>45432</v>
      </c>
      <c r="J5" s="25">
        <f>I5+1</f>
        <v>45433</v>
      </c>
      <c r="K5" s="25">
        <f t="shared" ref="K5:AX5" si="0">J5+1</f>
        <v>45434</v>
      </c>
      <c r="L5" s="25">
        <f t="shared" si="0"/>
        <v>45435</v>
      </c>
      <c r="M5" s="25">
        <f t="shared" si="0"/>
        <v>45436</v>
      </c>
      <c r="N5" s="25">
        <f t="shared" si="0"/>
        <v>45437</v>
      </c>
      <c r="O5" s="26">
        <f t="shared" si="0"/>
        <v>45438</v>
      </c>
      <c r="P5" s="27">
        <f>O5+1</f>
        <v>45439</v>
      </c>
      <c r="Q5" s="25">
        <f>P5+1</f>
        <v>45440</v>
      </c>
      <c r="R5" s="25">
        <f t="shared" si="0"/>
        <v>45441</v>
      </c>
      <c r="S5" s="25">
        <f t="shared" si="0"/>
        <v>45442</v>
      </c>
      <c r="T5" s="25">
        <f t="shared" si="0"/>
        <v>45443</v>
      </c>
      <c r="U5" s="25">
        <f t="shared" si="0"/>
        <v>45444</v>
      </c>
      <c r="V5" s="26">
        <f t="shared" si="0"/>
        <v>45445</v>
      </c>
      <c r="W5" s="27">
        <f>V5+1</f>
        <v>45446</v>
      </c>
      <c r="X5" s="25">
        <f>W5+1</f>
        <v>45447</v>
      </c>
      <c r="Y5" s="25">
        <f t="shared" si="0"/>
        <v>45448</v>
      </c>
      <c r="Z5" s="25">
        <f t="shared" si="0"/>
        <v>45449</v>
      </c>
      <c r="AA5" s="25">
        <f t="shared" si="0"/>
        <v>45450</v>
      </c>
      <c r="AB5" s="25">
        <f t="shared" si="0"/>
        <v>45451</v>
      </c>
      <c r="AC5" s="26">
        <f t="shared" si="0"/>
        <v>45452</v>
      </c>
      <c r="AD5" s="27">
        <f>AC5+1</f>
        <v>45453</v>
      </c>
      <c r="AE5" s="25">
        <f>AD5+1</f>
        <v>45454</v>
      </c>
      <c r="AF5" s="25">
        <f t="shared" si="0"/>
        <v>45455</v>
      </c>
      <c r="AG5" s="25">
        <f t="shared" si="0"/>
        <v>45456</v>
      </c>
      <c r="AH5" s="25">
        <f t="shared" si="0"/>
        <v>45457</v>
      </c>
      <c r="AI5" s="25">
        <f t="shared" si="0"/>
        <v>45458</v>
      </c>
      <c r="AJ5" s="26">
        <f t="shared" si="0"/>
        <v>45459</v>
      </c>
      <c r="AK5" s="27">
        <f>AJ5+1</f>
        <v>45460</v>
      </c>
      <c r="AL5" s="25">
        <f>AK5+1</f>
        <v>45461</v>
      </c>
      <c r="AM5" s="25">
        <f t="shared" si="0"/>
        <v>45462</v>
      </c>
      <c r="AN5" s="25">
        <f t="shared" si="0"/>
        <v>45463</v>
      </c>
      <c r="AO5" s="25">
        <f t="shared" si="0"/>
        <v>45464</v>
      </c>
      <c r="AP5" s="25">
        <f t="shared" si="0"/>
        <v>45465</v>
      </c>
      <c r="AQ5" s="26">
        <f t="shared" si="0"/>
        <v>45466</v>
      </c>
      <c r="AR5" s="27">
        <f>AQ5+1</f>
        <v>45467</v>
      </c>
      <c r="AS5" s="25">
        <f>AR5+1</f>
        <v>45468</v>
      </c>
      <c r="AT5" s="25">
        <f t="shared" si="0"/>
        <v>45469</v>
      </c>
      <c r="AU5" s="25">
        <f t="shared" si="0"/>
        <v>45470</v>
      </c>
      <c r="AV5" s="25">
        <f t="shared" si="0"/>
        <v>45471</v>
      </c>
      <c r="AW5" s="25">
        <f t="shared" si="0"/>
        <v>45472</v>
      </c>
      <c r="AX5" s="26">
        <f t="shared" si="0"/>
        <v>45473</v>
      </c>
      <c r="AY5" s="27">
        <f>AX5+1</f>
        <v>45474</v>
      </c>
      <c r="AZ5" s="25">
        <f>AY5+1</f>
        <v>45475</v>
      </c>
      <c r="BA5" s="25">
        <f t="shared" ref="BA5:BE5" si="1">AZ5+1</f>
        <v>45476</v>
      </c>
      <c r="BB5" s="25">
        <f t="shared" si="1"/>
        <v>45477</v>
      </c>
      <c r="BC5" s="25">
        <f t="shared" si="1"/>
        <v>45478</v>
      </c>
      <c r="BD5" s="25">
        <f t="shared" si="1"/>
        <v>45479</v>
      </c>
      <c r="BE5" s="26">
        <f t="shared" si="1"/>
        <v>45480</v>
      </c>
      <c r="BF5" s="27">
        <f>BE5+1</f>
        <v>45481</v>
      </c>
      <c r="BG5" s="25">
        <f>BF5+1</f>
        <v>45482</v>
      </c>
      <c r="BH5" s="25">
        <f t="shared" ref="BH5:BL5" si="2">BG5+1</f>
        <v>45483</v>
      </c>
      <c r="BI5" s="25">
        <f t="shared" si="2"/>
        <v>45484</v>
      </c>
      <c r="BJ5" s="25">
        <f t="shared" si="2"/>
        <v>45485</v>
      </c>
      <c r="BK5" s="25">
        <f t="shared" si="2"/>
        <v>45486</v>
      </c>
      <c r="BL5" s="25">
        <f t="shared" si="2"/>
        <v>45487</v>
      </c>
    </row>
    <row r="6" spans="1:64" s="20" customFormat="1" ht="15" customHeight="1" thickBot="1" x14ac:dyDescent="0.25">
      <c r="A6" s="93"/>
      <c r="B6" s="95"/>
      <c r="C6" s="97"/>
      <c r="D6" s="97"/>
      <c r="E6" s="97"/>
      <c r="F6" s="97"/>
      <c r="I6" s="28" t="str">
        <f t="shared" ref="I6:AN6" si="3">LEFT(TEXT(I5,"ddd"),1)</f>
        <v>M</v>
      </c>
      <c r="J6" s="29" t="str">
        <f t="shared" si="3"/>
        <v>T</v>
      </c>
      <c r="K6" s="29" t="str">
        <f t="shared" si="3"/>
        <v>W</v>
      </c>
      <c r="L6" s="29" t="str">
        <f t="shared" si="3"/>
        <v>T</v>
      </c>
      <c r="M6" s="29" t="str">
        <f t="shared" si="3"/>
        <v>F</v>
      </c>
      <c r="N6" s="29" t="str">
        <f t="shared" si="3"/>
        <v>S</v>
      </c>
      <c r="O6" s="29" t="str">
        <f t="shared" si="3"/>
        <v>S</v>
      </c>
      <c r="P6" s="29" t="str">
        <f t="shared" si="3"/>
        <v>M</v>
      </c>
      <c r="Q6" s="29" t="str">
        <f t="shared" si="3"/>
        <v>T</v>
      </c>
      <c r="R6" s="29" t="str">
        <f t="shared" si="3"/>
        <v>W</v>
      </c>
      <c r="S6" s="29" t="str">
        <f t="shared" si="3"/>
        <v>T</v>
      </c>
      <c r="T6" s="29" t="str">
        <f t="shared" si="3"/>
        <v>F</v>
      </c>
      <c r="U6" s="29" t="str">
        <f t="shared" si="3"/>
        <v>S</v>
      </c>
      <c r="V6" s="29" t="str">
        <f t="shared" si="3"/>
        <v>S</v>
      </c>
      <c r="W6" s="29" t="str">
        <f t="shared" si="3"/>
        <v>M</v>
      </c>
      <c r="X6" s="29" t="str">
        <f t="shared" si="3"/>
        <v>T</v>
      </c>
      <c r="Y6" s="29" t="str">
        <f t="shared" si="3"/>
        <v>W</v>
      </c>
      <c r="Z6" s="29" t="str">
        <f t="shared" si="3"/>
        <v>T</v>
      </c>
      <c r="AA6" s="29" t="str">
        <f t="shared" si="3"/>
        <v>F</v>
      </c>
      <c r="AB6" s="29" t="str">
        <f t="shared" si="3"/>
        <v>S</v>
      </c>
      <c r="AC6" s="29" t="str">
        <f t="shared" si="3"/>
        <v>S</v>
      </c>
      <c r="AD6" s="29" t="str">
        <f t="shared" si="3"/>
        <v>M</v>
      </c>
      <c r="AE6" s="29" t="str">
        <f t="shared" si="3"/>
        <v>T</v>
      </c>
      <c r="AF6" s="29" t="str">
        <f t="shared" si="3"/>
        <v>W</v>
      </c>
      <c r="AG6" s="29" t="str">
        <f t="shared" si="3"/>
        <v>T</v>
      </c>
      <c r="AH6" s="29" t="str">
        <f t="shared" si="3"/>
        <v>F</v>
      </c>
      <c r="AI6" s="29" t="str">
        <f t="shared" si="3"/>
        <v>S</v>
      </c>
      <c r="AJ6" s="29" t="str">
        <f t="shared" si="3"/>
        <v>S</v>
      </c>
      <c r="AK6" s="29" t="str">
        <f t="shared" si="3"/>
        <v>M</v>
      </c>
      <c r="AL6" s="29" t="str">
        <f t="shared" si="3"/>
        <v>T</v>
      </c>
      <c r="AM6" s="29" t="str">
        <f t="shared" si="3"/>
        <v>W</v>
      </c>
      <c r="AN6" s="29" t="str">
        <f t="shared" si="3"/>
        <v>T</v>
      </c>
      <c r="AO6" s="29" t="str">
        <f t="shared" ref="AO6:BL6" si="4">LEFT(TEXT(AO5,"ddd"),1)</f>
        <v>F</v>
      </c>
      <c r="AP6" s="29" t="str">
        <f t="shared" si="4"/>
        <v>S</v>
      </c>
      <c r="AQ6" s="29" t="str">
        <f t="shared" si="4"/>
        <v>S</v>
      </c>
      <c r="AR6" s="29" t="str">
        <f t="shared" si="4"/>
        <v>M</v>
      </c>
      <c r="AS6" s="29" t="str">
        <f t="shared" si="4"/>
        <v>T</v>
      </c>
      <c r="AT6" s="29" t="str">
        <f t="shared" si="4"/>
        <v>W</v>
      </c>
      <c r="AU6" s="29" t="str">
        <f t="shared" si="4"/>
        <v>T</v>
      </c>
      <c r="AV6" s="29" t="str">
        <f t="shared" si="4"/>
        <v>F</v>
      </c>
      <c r="AW6" s="29" t="str">
        <f t="shared" si="4"/>
        <v>S</v>
      </c>
      <c r="AX6" s="29" t="str">
        <f t="shared" si="4"/>
        <v>S</v>
      </c>
      <c r="AY6" s="29" t="str">
        <f t="shared" si="4"/>
        <v>M</v>
      </c>
      <c r="AZ6" s="29" t="str">
        <f t="shared" si="4"/>
        <v>T</v>
      </c>
      <c r="BA6" s="29" t="str">
        <f t="shared" si="4"/>
        <v>W</v>
      </c>
      <c r="BB6" s="29" t="str">
        <f t="shared" si="4"/>
        <v>T</v>
      </c>
      <c r="BC6" s="29" t="str">
        <f t="shared" si="4"/>
        <v>F</v>
      </c>
      <c r="BD6" s="29" t="str">
        <f t="shared" si="4"/>
        <v>S</v>
      </c>
      <c r="BE6" s="29" t="str">
        <f t="shared" si="4"/>
        <v>S</v>
      </c>
      <c r="BF6" s="29" t="str">
        <f t="shared" si="4"/>
        <v>M</v>
      </c>
      <c r="BG6" s="29" t="str">
        <f t="shared" si="4"/>
        <v>T</v>
      </c>
      <c r="BH6" s="29" t="str">
        <f t="shared" si="4"/>
        <v>W</v>
      </c>
      <c r="BI6" s="29" t="str">
        <f t="shared" si="4"/>
        <v>T</v>
      </c>
      <c r="BJ6" s="29" t="str">
        <f t="shared" si="4"/>
        <v>F</v>
      </c>
      <c r="BK6" s="29" t="str">
        <f t="shared" si="4"/>
        <v>S</v>
      </c>
      <c r="BL6" s="30" t="str">
        <f t="shared" si="4"/>
        <v>S</v>
      </c>
    </row>
    <row r="7" spans="1:64" s="20" customFormat="1" ht="30" hidden="1" customHeight="1" thickBot="1" x14ac:dyDescent="0.25">
      <c r="A7" s="7" t="s">
        <v>10</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40" customFormat="1" ht="30" customHeight="1" thickBot="1" x14ac:dyDescent="0.25">
      <c r="A8" s="8"/>
      <c r="B8" s="34" t="s">
        <v>12</v>
      </c>
      <c r="C8" s="35"/>
      <c r="D8" s="36"/>
      <c r="E8" s="37"/>
      <c r="F8" s="38"/>
      <c r="G8" s="11"/>
      <c r="H8" s="5" t="str">
        <f t="shared" ref="H8:H31" si="5">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40" customFormat="1" ht="30" customHeight="1" thickBot="1" x14ac:dyDescent="0.25">
      <c r="A9" s="8"/>
      <c r="B9" s="41" t="s">
        <v>17</v>
      </c>
      <c r="C9" s="42" t="s">
        <v>25</v>
      </c>
      <c r="D9" s="43">
        <v>0.8</v>
      </c>
      <c r="E9" s="91">
        <f>Project_Start</f>
        <v>45436</v>
      </c>
      <c r="F9" s="91">
        <f>E9+1</f>
        <v>45437</v>
      </c>
      <c r="G9" s="11"/>
      <c r="H9" s="5">
        <f t="shared" si="5"/>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40" customFormat="1" ht="30" customHeight="1" thickBot="1" x14ac:dyDescent="0.25">
      <c r="A10" s="8"/>
      <c r="B10" s="45" t="s">
        <v>15</v>
      </c>
      <c r="C10" s="46"/>
      <c r="D10" s="47">
        <v>0.5</v>
      </c>
      <c r="E10" s="92">
        <f>F9</f>
        <v>45437</v>
      </c>
      <c r="F10" s="92">
        <f>E10+1</f>
        <v>45438</v>
      </c>
      <c r="G10" s="11"/>
      <c r="H10" s="5">
        <f t="shared" si="5"/>
        <v>2</v>
      </c>
      <c r="I10" s="44"/>
      <c r="J10" s="44"/>
      <c r="K10" s="44"/>
      <c r="L10" s="44"/>
      <c r="M10" s="44"/>
      <c r="N10" s="44"/>
      <c r="O10" s="44"/>
      <c r="P10" s="44"/>
      <c r="Q10" s="44"/>
      <c r="R10" s="44"/>
      <c r="S10" s="44"/>
      <c r="T10" s="44"/>
      <c r="U10" s="48"/>
      <c r="V10" s="48"/>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40" customFormat="1" ht="30" customHeight="1" thickBot="1" x14ac:dyDescent="0.25">
      <c r="A11" s="7"/>
      <c r="B11" s="45" t="s">
        <v>14</v>
      </c>
      <c r="C11" s="46"/>
      <c r="D11" s="47">
        <v>0</v>
      </c>
      <c r="E11" s="92">
        <f>F10</f>
        <v>45438</v>
      </c>
      <c r="F11" s="92">
        <f>E11+3</f>
        <v>45441</v>
      </c>
      <c r="G11" s="11"/>
      <c r="H11" s="5">
        <f t="shared" si="5"/>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0" customFormat="1" ht="30" customHeight="1" thickBot="1" x14ac:dyDescent="0.25">
      <c r="A12" s="7"/>
      <c r="B12" s="45" t="s">
        <v>16</v>
      </c>
      <c r="C12" s="46"/>
      <c r="D12" s="47">
        <v>1</v>
      </c>
      <c r="E12" s="92">
        <f>E11</f>
        <v>45438</v>
      </c>
      <c r="F12" s="92">
        <f>E12+5</f>
        <v>45443</v>
      </c>
      <c r="G12" s="11"/>
      <c r="H12" s="5">
        <f t="shared" si="5"/>
        <v>6</v>
      </c>
      <c r="I12" s="44"/>
      <c r="J12" s="44"/>
      <c r="K12" s="44"/>
      <c r="L12" s="44"/>
      <c r="M12" s="44"/>
      <c r="N12" s="44"/>
      <c r="O12" s="44"/>
      <c r="P12" s="44"/>
      <c r="Q12" s="44"/>
      <c r="R12" s="44"/>
      <c r="S12" s="44"/>
      <c r="T12" s="44"/>
      <c r="U12" s="44"/>
      <c r="V12" s="44"/>
      <c r="W12" s="44"/>
      <c r="X12" s="44"/>
      <c r="Y12" s="48"/>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40" customFormat="1" ht="30" customHeight="1" thickBot="1" x14ac:dyDescent="0.25">
      <c r="A13" s="7"/>
      <c r="B13" s="45" t="s">
        <v>13</v>
      </c>
      <c r="C13" s="46"/>
      <c r="D13" s="47">
        <v>0</v>
      </c>
      <c r="E13" s="92">
        <f>E10+1</f>
        <v>45438</v>
      </c>
      <c r="F13" s="92">
        <f>E13+2</f>
        <v>45440</v>
      </c>
      <c r="G13" s="11"/>
      <c r="H13" s="5">
        <f t="shared" si="5"/>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40" customFormat="1" ht="30" customHeight="1" thickBot="1" x14ac:dyDescent="0.25">
      <c r="A14" s="8"/>
      <c r="B14" s="49" t="s">
        <v>21</v>
      </c>
      <c r="C14" s="50"/>
      <c r="D14" s="51"/>
      <c r="E14" s="52"/>
      <c r="F14" s="53"/>
      <c r="G14" s="11"/>
      <c r="H14" s="5" t="str">
        <f t="shared" si="5"/>
        <v/>
      </c>
    </row>
    <row r="15" spans="1:64" s="40" customFormat="1" ht="30" customHeight="1" thickBot="1" x14ac:dyDescent="0.25">
      <c r="A15" s="8"/>
      <c r="B15" s="54" t="s">
        <v>18</v>
      </c>
      <c r="C15" s="55" t="s">
        <v>26</v>
      </c>
      <c r="D15" s="56">
        <v>0</v>
      </c>
      <c r="E15" s="57">
        <f>E13+7</f>
        <v>45445</v>
      </c>
      <c r="F15" s="57">
        <f>E15+1</f>
        <v>45446</v>
      </c>
      <c r="G15" s="11"/>
      <c r="H15" s="5">
        <f t="shared" si="5"/>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40" customFormat="1" ht="30" customHeight="1" thickBot="1" x14ac:dyDescent="0.25">
      <c r="A16" s="7"/>
      <c r="B16" s="54" t="s">
        <v>19</v>
      </c>
      <c r="C16" s="55"/>
      <c r="D16" s="56">
        <v>0</v>
      </c>
      <c r="E16" s="57">
        <f>E15+2</f>
        <v>45447</v>
      </c>
      <c r="F16" s="57">
        <f>E16+5</f>
        <v>45452</v>
      </c>
      <c r="G16" s="11"/>
      <c r="H16" s="5">
        <f t="shared" si="5"/>
        <v>6</v>
      </c>
      <c r="I16" s="44"/>
      <c r="J16" s="44"/>
      <c r="K16" s="44"/>
      <c r="L16" s="44"/>
      <c r="M16" s="44"/>
      <c r="N16" s="44"/>
      <c r="O16" s="44"/>
      <c r="P16" s="44"/>
      <c r="Q16" s="44"/>
      <c r="R16" s="44"/>
      <c r="S16" s="44"/>
      <c r="T16" s="44"/>
      <c r="U16" s="48"/>
      <c r="V16" s="48"/>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40" customFormat="1" ht="30" customHeight="1" thickBot="1" x14ac:dyDescent="0.25">
      <c r="A17" s="7"/>
      <c r="B17" s="54"/>
      <c r="C17" s="55"/>
      <c r="D17" s="56">
        <v>0</v>
      </c>
      <c r="E17" s="57">
        <f>F16</f>
        <v>45452</v>
      </c>
      <c r="F17" s="57">
        <f>E17</f>
        <v>45452</v>
      </c>
      <c r="G17" s="11"/>
      <c r="H17" s="5">
        <f t="shared" si="5"/>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40" customFormat="1" ht="30" customHeight="1" thickBot="1" x14ac:dyDescent="0.25">
      <c r="A18" s="7"/>
      <c r="B18" s="54" t="s">
        <v>20</v>
      </c>
      <c r="C18" s="55"/>
      <c r="D18" s="56">
        <v>0</v>
      </c>
      <c r="E18" s="57">
        <f>E17</f>
        <v>45452</v>
      </c>
      <c r="F18" s="57">
        <f>E18</f>
        <v>45452</v>
      </c>
      <c r="G18" s="11"/>
      <c r="H18" s="5">
        <f t="shared" si="5"/>
        <v>1</v>
      </c>
      <c r="I18" s="44"/>
      <c r="J18" s="44"/>
      <c r="K18" s="44"/>
      <c r="L18" s="44"/>
      <c r="M18" s="44"/>
      <c r="N18" s="44"/>
      <c r="O18" s="44"/>
      <c r="P18" s="44"/>
      <c r="Q18" s="44"/>
      <c r="R18" s="44"/>
      <c r="S18" s="44"/>
      <c r="T18" s="44"/>
      <c r="U18" s="44"/>
      <c r="V18" s="44"/>
      <c r="W18" s="44"/>
      <c r="X18" s="44"/>
      <c r="Y18" s="48"/>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40" customFormat="1" ht="30" customHeight="1" thickBot="1" x14ac:dyDescent="0.25">
      <c r="A19" s="7"/>
      <c r="B19" s="54"/>
      <c r="C19" s="55"/>
      <c r="D19" s="56">
        <v>0</v>
      </c>
      <c r="E19" s="57">
        <f>E18</f>
        <v>45452</v>
      </c>
      <c r="F19" s="57">
        <f>E19</f>
        <v>45452</v>
      </c>
      <c r="G19" s="11"/>
      <c r="H19" s="5">
        <f t="shared" si="5"/>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0" customFormat="1" ht="30" customHeight="1" thickBot="1" x14ac:dyDescent="0.25">
      <c r="A20" s="7"/>
      <c r="B20" s="58" t="s">
        <v>23</v>
      </c>
      <c r="C20" s="59"/>
      <c r="D20" s="60"/>
      <c r="E20" s="61"/>
      <c r="F20" s="62"/>
      <c r="G20" s="11"/>
      <c r="H20" s="5" t="str">
        <f t="shared" si="5"/>
        <v/>
      </c>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row>
    <row r="21" spans="1:64" s="40" customFormat="1" ht="30" customHeight="1" thickBot="1" x14ac:dyDescent="0.25">
      <c r="A21" s="7"/>
      <c r="B21" s="64"/>
      <c r="C21" s="65"/>
      <c r="D21" s="66">
        <v>0</v>
      </c>
      <c r="E21" s="67">
        <f>E9+15</f>
        <v>45451</v>
      </c>
      <c r="F21" s="67">
        <f>E21</f>
        <v>45451</v>
      </c>
      <c r="G21" s="11"/>
      <c r="H21" s="5">
        <f t="shared" si="5"/>
        <v>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40" customFormat="1" ht="30" customHeight="1" thickBot="1" x14ac:dyDescent="0.25">
      <c r="A22" s="7"/>
      <c r="B22" s="64"/>
      <c r="C22" s="65"/>
      <c r="D22" s="66">
        <v>0</v>
      </c>
      <c r="E22" s="67">
        <f>E9+15</f>
        <v>45451</v>
      </c>
      <c r="F22" s="67">
        <f>E22</f>
        <v>45451</v>
      </c>
      <c r="G22" s="11"/>
      <c r="H22" s="5">
        <f t="shared" si="5"/>
        <v>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40" customFormat="1" ht="30" customHeight="1" thickBot="1" x14ac:dyDescent="0.25">
      <c r="A23" s="7"/>
      <c r="B23" s="64"/>
      <c r="C23" s="65"/>
      <c r="D23" s="66">
        <v>0</v>
      </c>
      <c r="E23" s="67">
        <f>E9+15</f>
        <v>45451</v>
      </c>
      <c r="F23" s="67">
        <f>E23</f>
        <v>45451</v>
      </c>
      <c r="G23" s="11"/>
      <c r="H23" s="5">
        <f t="shared" si="5"/>
        <v>1</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40" customFormat="1" ht="30" customHeight="1" thickBot="1" x14ac:dyDescent="0.25">
      <c r="A24" s="7"/>
      <c r="B24" s="64"/>
      <c r="C24" s="65"/>
      <c r="D24" s="66">
        <v>0</v>
      </c>
      <c r="E24" s="67">
        <f>E9+15</f>
        <v>45451</v>
      </c>
      <c r="F24" s="67">
        <f>E24</f>
        <v>45451</v>
      </c>
      <c r="G24" s="11"/>
      <c r="H24" s="5">
        <f t="shared" si="5"/>
        <v>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0" customFormat="1" ht="30" customHeight="1" thickBot="1" x14ac:dyDescent="0.25">
      <c r="A25" s="7"/>
      <c r="B25" s="64" t="s">
        <v>24</v>
      </c>
      <c r="C25" s="65"/>
      <c r="D25" s="66">
        <v>0</v>
      </c>
      <c r="E25" s="67">
        <f>E9+15</f>
        <v>45451</v>
      </c>
      <c r="F25" s="67">
        <f>E25</f>
        <v>45451</v>
      </c>
      <c r="G25" s="11"/>
      <c r="H25" s="5"/>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0" customFormat="1" ht="30" customHeight="1" thickBot="1" x14ac:dyDescent="0.25">
      <c r="A26" s="7"/>
      <c r="B26" s="68" t="s">
        <v>22</v>
      </c>
      <c r="C26" s="69"/>
      <c r="D26" s="70"/>
      <c r="E26" s="71"/>
      <c r="F26" s="72"/>
      <c r="G26" s="11"/>
      <c r="H26" s="5" t="str">
        <f t="shared" si="5"/>
        <v/>
      </c>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row>
    <row r="27" spans="1:64" s="40" customFormat="1" ht="30" customHeight="1" thickBot="1" x14ac:dyDescent="0.25">
      <c r="A27" s="7"/>
      <c r="B27" s="74"/>
      <c r="C27" s="75"/>
      <c r="D27" s="76">
        <v>0</v>
      </c>
      <c r="E27" s="77">
        <f>E21+2</f>
        <v>45453</v>
      </c>
      <c r="F27" s="77">
        <f>E27+3</f>
        <v>45456</v>
      </c>
      <c r="G27" s="11"/>
      <c r="H27" s="5">
        <f t="shared" si="5"/>
        <v>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40" customFormat="1" ht="30" customHeight="1" thickBot="1" x14ac:dyDescent="0.25">
      <c r="A28" s="7"/>
      <c r="B28" s="74"/>
      <c r="C28" s="75"/>
      <c r="D28" s="76">
        <v>0</v>
      </c>
      <c r="E28" s="77">
        <f>F27</f>
        <v>45456</v>
      </c>
      <c r="F28" s="77">
        <f>E28+4</f>
        <v>45460</v>
      </c>
      <c r="G28" s="11"/>
      <c r="H28" s="5">
        <f t="shared" si="5"/>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40" customFormat="1" ht="30" customHeight="1" thickBot="1" x14ac:dyDescent="0.25">
      <c r="A29" s="7"/>
      <c r="B29" s="74"/>
      <c r="C29" s="75"/>
      <c r="D29" s="76">
        <v>0</v>
      </c>
      <c r="E29" s="77">
        <f>F28+1</f>
        <v>45461</v>
      </c>
      <c r="F29" s="77">
        <f>E29+3</f>
        <v>45464</v>
      </c>
      <c r="G29" s="11"/>
      <c r="H29" s="5">
        <f t="shared" si="5"/>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40" customFormat="1" ht="30" customHeight="1" thickBot="1" x14ac:dyDescent="0.25">
      <c r="A30" s="7"/>
      <c r="B30" s="78"/>
      <c r="C30" s="79"/>
      <c r="D30" s="80"/>
      <c r="E30" s="81"/>
      <c r="F30" s="81"/>
      <c r="G30" s="11"/>
      <c r="H30" s="5" t="str">
        <f t="shared" si="5"/>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40" customFormat="1" ht="30" customHeight="1" thickBot="1" x14ac:dyDescent="0.25">
      <c r="A31" s="8"/>
      <c r="B31" s="82" t="s">
        <v>11</v>
      </c>
      <c r="C31" s="83"/>
      <c r="D31" s="84"/>
      <c r="E31" s="85"/>
      <c r="F31" s="86"/>
      <c r="G31" s="11"/>
      <c r="H31" s="6" t="str">
        <f t="shared" si="5"/>
        <v/>
      </c>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row>
    <row r="32" spans="1:64" ht="30" customHeight="1" x14ac:dyDescent="0.2">
      <c r="G32" s="3"/>
    </row>
    <row r="33" spans="3:6" ht="30" customHeight="1" x14ac:dyDescent="0.25">
      <c r="C33" s="10"/>
      <c r="F33" s="9"/>
    </row>
    <row r="34" spans="3:6" ht="30" customHeight="1" x14ac:dyDescent="0.2">
      <c r="C34"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9">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29">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printOptions horizontalCentered="1"/>
  <pageMargins left="0.35" right="0.35" top="0.35" bottom="0.5" header="0.3" footer="0.3"/>
  <pageSetup scale="57" fitToHeight="0" orientation="landscape" r:id="rId1"/>
  <headerFooter differentFirst="1" scaleWithDoc="0">
    <oddHeader>&amp;C&amp;"Calibri"&amp;14&amp;KFF0000 OFFICIAL&amp;1#_x000D_</oddHeader>
    <oddFooter>Page &amp;P of &amp;N</oddFooter>
    <firstHeader>&amp;C&amp;"Calibri"&amp;14&amp;KFF0000 OFFICIAL&amp;1#_x000D_</firstHeader>
  </headerFooter>
  <ignoredErrors>
    <ignoredError sqref="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Stephen Hillenbrand</cp:lastModifiedBy>
  <cp:revision/>
  <dcterms:created xsi:type="dcterms:W3CDTF">2024-04-28T11:30:49Z</dcterms:created>
  <dcterms:modified xsi:type="dcterms:W3CDTF">2024-05-24T06:16:37Z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cadccb89-6645-4547-a418-b9839adf4510_Enabled">
    <vt:lpwstr>true</vt:lpwstr>
  </property>
  <property fmtid="{D5CDD505-2E9C-101B-9397-08002B2CF9AE}" pid="5" name="MSIP_Label_cadccb89-6645-4547-a418-b9839adf4510_SetDate">
    <vt:lpwstr>2024-05-02T03:24:07Z</vt:lpwstr>
  </property>
  <property fmtid="{D5CDD505-2E9C-101B-9397-08002B2CF9AE}" pid="6" name="MSIP_Label_cadccb89-6645-4547-a418-b9839adf4510_Method">
    <vt:lpwstr>Standard</vt:lpwstr>
  </property>
  <property fmtid="{D5CDD505-2E9C-101B-9397-08002B2CF9AE}" pid="7" name="MSIP_Label_cadccb89-6645-4547-a418-b9839adf4510_Name">
    <vt:lpwstr>official</vt:lpwstr>
  </property>
  <property fmtid="{D5CDD505-2E9C-101B-9397-08002B2CF9AE}" pid="8" name="MSIP_Label_cadccb89-6645-4547-a418-b9839adf4510_SiteId">
    <vt:lpwstr>6f40af2a-bd43-4f5f-b217-f5448356ea1e</vt:lpwstr>
  </property>
  <property fmtid="{D5CDD505-2E9C-101B-9397-08002B2CF9AE}" pid="9" name="MSIP_Label_cadccb89-6645-4547-a418-b9839adf4510_ActionId">
    <vt:lpwstr>79a7a7d7-0323-452c-ad88-52b45951c75e</vt:lpwstr>
  </property>
  <property fmtid="{D5CDD505-2E9C-101B-9397-08002B2CF9AE}" pid="10" name="MSIP_Label_cadccb89-6645-4547-a418-b9839adf4510_ContentBits">
    <vt:lpwstr>1</vt:lpwstr>
  </property>
</Properties>
</file>