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herrerainc.sharepoint.com/teams/21-07758-000GreenLakeIAVMP-InternalDocs/Shared Documents/Internal Docs/Project-Files/WALPA-NALMSpresentation/2023 Algae-Plant Data Analysis/"/>
    </mc:Choice>
  </mc:AlternateContent>
  <xr:revisionPtr revIDLastSave="46" documentId="8_{E29EE46A-F162-4BD1-BD07-5DDFB47C1DE5}" xr6:coauthVersionLast="47" xr6:coauthVersionMax="47" xr10:uidLastSave="{D91ADBC5-DB67-4D30-9EE3-5229B3299EF9}"/>
  <bookViews>
    <workbookView xWindow="28680" yWindow="-120" windowWidth="29040" windowHeight="15840" xr2:uid="{00000000-000D-0000-FFFF-FFFF00000000}"/>
  </bookViews>
  <sheets>
    <sheet name="Database" sheetId="1" r:id="rId1"/>
    <sheet name="Table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4" i="1" l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D373" i="1"/>
  <c r="C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6" i="1"/>
  <c r="T437" i="1"/>
  <c r="T438" i="1"/>
  <c r="T439" i="1"/>
  <c r="T440" i="1"/>
  <c r="T441" i="1"/>
  <c r="T442" i="1"/>
  <c r="T443" i="1"/>
  <c r="T444" i="1"/>
  <c r="T445" i="1"/>
  <c r="T373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6" i="1"/>
  <c r="S437" i="1"/>
  <c r="S438" i="1"/>
  <c r="S439" i="1"/>
  <c r="S440" i="1"/>
  <c r="S442" i="1"/>
  <c r="S443" i="1"/>
  <c r="S444" i="1"/>
  <c r="S445" i="1"/>
  <c r="S446" i="1"/>
  <c r="I359" i="1"/>
  <c r="H359" i="1"/>
  <c r="I346" i="1"/>
  <c r="H346" i="1"/>
  <c r="I326" i="1"/>
  <c r="H326" i="1"/>
  <c r="I306" i="1"/>
  <c r="H306" i="1"/>
  <c r="I283" i="1"/>
  <c r="H283" i="1"/>
  <c r="I261" i="1"/>
  <c r="H261" i="1"/>
  <c r="I239" i="1"/>
  <c r="H239" i="1"/>
  <c r="I219" i="1"/>
  <c r="H219" i="1"/>
  <c r="I195" i="1"/>
  <c r="H195" i="1"/>
  <c r="I173" i="1"/>
  <c r="H173" i="1"/>
  <c r="I150" i="1"/>
  <c r="H150" i="1"/>
  <c r="I137" i="1"/>
  <c r="H137" i="1"/>
  <c r="L372" i="1" l="1"/>
  <c r="J372" i="1"/>
  <c r="I372" i="1"/>
  <c r="H372" i="1"/>
  <c r="J14" i="2" l="1"/>
  <c r="C14" i="2"/>
  <c r="H14" i="2" l="1"/>
  <c r="I14" i="2"/>
  <c r="F14" i="2"/>
  <c r="G14" i="2"/>
  <c r="B14" i="2"/>
  <c r="D14" i="2"/>
  <c r="E14" i="2"/>
  <c r="S347" i="1" l="1"/>
  <c r="S354" i="1"/>
  <c r="S353" i="1"/>
  <c r="S352" i="1"/>
  <c r="S351" i="1"/>
  <c r="S350" i="1"/>
  <c r="S349" i="1"/>
  <c r="S358" i="1"/>
  <c r="S357" i="1"/>
  <c r="S356" i="1"/>
  <c r="S370" i="1"/>
  <c r="S369" i="1"/>
  <c r="S368" i="1"/>
  <c r="S366" i="1"/>
  <c r="S365" i="1"/>
  <c r="S364" i="1"/>
  <c r="S363" i="1"/>
  <c r="S362" i="1"/>
  <c r="S360" i="1"/>
  <c r="T370" i="1"/>
  <c r="T369" i="1" l="1"/>
  <c r="T368" i="1"/>
  <c r="T367" i="1"/>
  <c r="T366" i="1"/>
  <c r="T365" i="1"/>
  <c r="T364" i="1"/>
  <c r="T363" i="1"/>
  <c r="T362" i="1"/>
  <c r="T361" i="1"/>
  <c r="T360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5" i="1"/>
  <c r="T344" i="1"/>
  <c r="T342" i="1"/>
  <c r="T341" i="1"/>
  <c r="T340" i="1"/>
  <c r="T339" i="1"/>
  <c r="T338" i="1"/>
  <c r="T337" i="1"/>
  <c r="T336" i="1"/>
  <c r="T335" i="1"/>
  <c r="T334" i="1"/>
  <c r="T332" i="1"/>
  <c r="T331" i="1"/>
  <c r="T330" i="1"/>
  <c r="T329" i="1"/>
  <c r="T328" i="1"/>
  <c r="T327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2" i="1"/>
  <c r="T311" i="1"/>
  <c r="T310" i="1"/>
  <c r="T309" i="1"/>
  <c r="T308" i="1"/>
  <c r="T307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2" i="1"/>
  <c r="T291" i="1"/>
  <c r="T290" i="1"/>
  <c r="T289" i="1"/>
  <c r="T288" i="1"/>
  <c r="T287" i="1"/>
  <c r="T286" i="1"/>
  <c r="T285" i="1"/>
  <c r="T284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69" i="1"/>
  <c r="T268" i="1"/>
  <c r="T267" i="1"/>
  <c r="T266" i="1"/>
  <c r="T265" i="1"/>
  <c r="T264" i="1"/>
  <c r="T263" i="1"/>
  <c r="T262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7" i="1"/>
  <c r="T246" i="1"/>
  <c r="T245" i="1"/>
  <c r="T244" i="1"/>
  <c r="T243" i="1"/>
  <c r="T242" i="1"/>
  <c r="T241" i="1"/>
  <c r="T240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5" i="1"/>
  <c r="T224" i="1"/>
  <c r="T223" i="1"/>
  <c r="T222" i="1"/>
  <c r="T221" i="1"/>
  <c r="T220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5" i="1"/>
  <c r="T204" i="1"/>
  <c r="T203" i="1"/>
  <c r="T202" i="1"/>
  <c r="T201" i="1"/>
  <c r="T200" i="1"/>
  <c r="T199" i="1"/>
  <c r="T198" i="1"/>
  <c r="T197" i="1"/>
  <c r="T196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1" i="1"/>
  <c r="T180" i="1"/>
  <c r="T179" i="1"/>
  <c r="T178" i="1"/>
  <c r="T177" i="1"/>
  <c r="T176" i="1"/>
  <c r="T175" i="1"/>
  <c r="T174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57" i="1"/>
  <c r="T156" i="1"/>
  <c r="T155" i="1"/>
  <c r="T154" i="1"/>
  <c r="T153" i="1"/>
  <c r="T152" i="1"/>
  <c r="T151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09" i="1"/>
  <c r="T108" i="1"/>
  <c r="T107" i="1"/>
  <c r="T105" i="1"/>
  <c r="T103" i="1"/>
  <c r="T102" i="1"/>
  <c r="T101" i="1"/>
  <c r="T100" i="1"/>
  <c r="T98" i="1"/>
  <c r="T97" i="1"/>
  <c r="T96" i="1"/>
  <c r="T95" i="1"/>
  <c r="T94" i="1"/>
  <c r="T93" i="1"/>
  <c r="T91" i="1"/>
  <c r="T90" i="1"/>
  <c r="T89" i="1"/>
  <c r="T88" i="1"/>
  <c r="T87" i="1"/>
  <c r="T86" i="1"/>
  <c r="T85" i="1"/>
  <c r="T84" i="1"/>
  <c r="T83" i="1"/>
  <c r="T82" i="1"/>
  <c r="T81" i="1"/>
  <c r="T79" i="1"/>
  <c r="T78" i="1"/>
  <c r="T77" i="1"/>
  <c r="T76" i="1"/>
  <c r="T75" i="1"/>
  <c r="T74" i="1"/>
  <c r="T72" i="1"/>
  <c r="T71" i="1"/>
  <c r="T70" i="1"/>
  <c r="T69" i="1"/>
  <c r="T68" i="1"/>
  <c r="T67" i="1"/>
  <c r="T66" i="1"/>
  <c r="T65" i="1"/>
  <c r="T64" i="1"/>
  <c r="T63" i="1"/>
  <c r="T28" i="1"/>
  <c r="T27" i="1"/>
  <c r="T26" i="1"/>
  <c r="T25" i="1"/>
  <c r="T24" i="1"/>
  <c r="T23" i="1"/>
  <c r="T21" i="1"/>
  <c r="T20" i="1"/>
  <c r="T19" i="1"/>
  <c r="T18" i="1"/>
  <c r="T17" i="1"/>
  <c r="T15" i="1"/>
  <c r="T14" i="1"/>
  <c r="T13" i="1"/>
  <c r="T12" i="1"/>
  <c r="T11" i="1"/>
  <c r="T10" i="1"/>
  <c r="T9" i="1"/>
  <c r="T8" i="1"/>
  <c r="T7" i="1"/>
  <c r="T5" i="1"/>
  <c r="T4" i="1"/>
  <c r="S348" i="1"/>
  <c r="S367" i="1"/>
  <c r="S361" i="1"/>
  <c r="S355" i="1"/>
  <c r="O367" i="1"/>
  <c r="P367" i="1" s="1"/>
  <c r="O361" i="1"/>
  <c r="P361" i="1" s="1"/>
  <c r="O355" i="1"/>
  <c r="P355" i="1" s="1"/>
  <c r="O348" i="1"/>
  <c r="P348" i="1" s="1"/>
  <c r="S37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 Zisette</author>
    <author>Caitlyn Echterling</author>
  </authors>
  <commentList>
    <comment ref="H6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Rob Zisette:</t>
        </r>
        <r>
          <rPr>
            <sz val="8"/>
            <color indexed="81"/>
            <rFont val="Tahoma"/>
            <family val="2"/>
          </rPr>
          <t xml:space="preserve">
Appendix J Mean of INDEX 0-6 m samples (not 7m)  using 1/2  of &lt;values</t>
        </r>
      </text>
    </comment>
    <comment ref="I6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Rob Zisette:</t>
        </r>
        <r>
          <rPr>
            <sz val="8"/>
            <color indexed="81"/>
            <rFont val="Tahoma"/>
            <family val="2"/>
          </rPr>
          <t xml:space="preserve">
Appendix J INDEX COMP</t>
        </r>
      </text>
    </comment>
    <comment ref="J63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Rob Zisette:</t>
        </r>
        <r>
          <rPr>
            <sz val="8"/>
            <color indexed="81"/>
            <rFont val="Tahoma"/>
            <family val="2"/>
          </rPr>
          <t xml:space="preserve">
Appendix J INDEX STATION</t>
        </r>
      </text>
    </comment>
    <comment ref="K6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Rob Zisette:</t>
        </r>
        <r>
          <rPr>
            <sz val="8"/>
            <color indexed="81"/>
            <rFont val="Tahoma"/>
            <family val="2"/>
          </rPr>
          <t xml:space="preserve">
Appendix J Mean of INDEX STATIOM 0-6 m samples</t>
        </r>
      </text>
    </comment>
    <comment ref="M63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Rob Zisette:</t>
        </r>
        <r>
          <rPr>
            <sz val="8"/>
            <color indexed="81"/>
            <rFont val="Tahoma"/>
            <family val="2"/>
          </rPr>
          <t xml:space="preserve">
Appendix J Mean of INDEX 0-6 m samples (not 7m)  using 1/2  of &lt;values</t>
        </r>
      </text>
    </comment>
    <comment ref="N63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Rob Zisette:</t>
        </r>
        <r>
          <rPr>
            <sz val="8"/>
            <color indexed="81"/>
            <rFont val="Tahoma"/>
            <family val="2"/>
          </rPr>
          <t xml:space="preserve">
Appendix J Mean of INDEX 0-6 m samples (not 7m)  using 1/2  of &lt;values</t>
        </r>
      </text>
    </comment>
    <comment ref="R63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Rob Zisette:</t>
        </r>
        <r>
          <rPr>
            <sz val="8"/>
            <color indexed="81"/>
            <rFont val="Tahoma"/>
            <family val="2"/>
          </rPr>
          <t xml:space="preserve">
Appendix J Mean of INDEX 0-6 m samples (not 7m)  using 1/2  of &lt;values</t>
        </r>
      </text>
    </comment>
    <comment ref="H74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Caitlyn Echterling:</t>
        </r>
        <r>
          <rPr>
            <sz val="8"/>
            <color indexed="81"/>
            <rFont val="Tahoma"/>
            <family val="2"/>
          </rPr>
          <t xml:space="preserve">
Used Index Comp</t>
        </r>
      </text>
    </comment>
    <comment ref="F138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Rob Zisette:</t>
        </r>
        <r>
          <rPr>
            <sz val="8"/>
            <color indexed="81"/>
            <rFont val="Tahoma"/>
            <family val="2"/>
          </rPr>
          <t xml:space="preserve">
Green-1 at locator A734 for all samples since 2005</t>
        </r>
      </text>
    </comment>
    <comment ref="J323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Rob Zisette:
from Abella email</t>
        </r>
      </text>
    </comment>
  </commentList>
</comments>
</file>

<file path=xl/sharedStrings.xml><?xml version="1.0" encoding="utf-8"?>
<sst xmlns="http://schemas.openxmlformats.org/spreadsheetml/2006/main" count="3367" uniqueCount="72">
  <si>
    <t>Data Source</t>
  </si>
  <si>
    <t>Sample Period</t>
  </si>
  <si>
    <t>Sample Year</t>
  </si>
  <si>
    <t>Sample Month</t>
  </si>
  <si>
    <t>Sample Date</t>
  </si>
  <si>
    <t>Station</t>
  </si>
  <si>
    <t>Sample Depth</t>
  </si>
  <si>
    <t>Total P</t>
  </si>
  <si>
    <r>
      <t xml:space="preserve">Chlor </t>
    </r>
    <r>
      <rPr>
        <b/>
        <i/>
        <sz val="10"/>
        <rFont val="Arial"/>
        <family val="2"/>
      </rPr>
      <t>a</t>
    </r>
  </si>
  <si>
    <t>Secchi</t>
  </si>
  <si>
    <t>Temp</t>
  </si>
  <si>
    <t>Total N</t>
  </si>
  <si>
    <t>NO2+3 N</t>
  </si>
  <si>
    <t>NH3 N</t>
  </si>
  <si>
    <t>Inorg N</t>
  </si>
  <si>
    <t>Org N</t>
  </si>
  <si>
    <t>TKN</t>
  </si>
  <si>
    <t>SRP</t>
  </si>
  <si>
    <t>Total N:P</t>
  </si>
  <si>
    <t>m</t>
  </si>
  <si>
    <t>µg/L</t>
  </si>
  <si>
    <r>
      <rPr>
        <sz val="10"/>
        <rFont val="Calibri"/>
        <family val="2"/>
      </rPr>
      <t>°C</t>
    </r>
  </si>
  <si>
    <t>none</t>
  </si>
  <si>
    <t>Sylvester 1960</t>
  </si>
  <si>
    <t>Pretreat 1</t>
  </si>
  <si>
    <t>Multiple</t>
  </si>
  <si>
    <t>0-7.6 median</t>
  </si>
  <si>
    <t>-</t>
  </si>
  <si>
    <t>URS 1983</t>
  </si>
  <si>
    <t>Index</t>
  </si>
  <si>
    <t>0-5 mean</t>
  </si>
  <si>
    <t>Barbiero 1991</t>
  </si>
  <si>
    <t>0-4 mean</t>
  </si>
  <si>
    <t>KCM 1995</t>
  </si>
  <si>
    <t>Posttreat 1</t>
  </si>
  <si>
    <t>0-6 mean</t>
  </si>
  <si>
    <t>Herrera 2003</t>
  </si>
  <si>
    <t>Pretreat2</t>
  </si>
  <si>
    <t>CompA+B</t>
  </si>
  <si>
    <t>0-4 comp</t>
  </si>
  <si>
    <t>NA</t>
  </si>
  <si>
    <t>FOGL 2003</t>
  </si>
  <si>
    <t>Dock</t>
  </si>
  <si>
    <t>Herrera 2005</t>
  </si>
  <si>
    <t>Posttreat2</t>
  </si>
  <si>
    <t>King County</t>
  </si>
  <si>
    <t>Parks 2005</t>
  </si>
  <si>
    <t>Parks 2006</t>
  </si>
  <si>
    <t>Parks 2007</t>
  </si>
  <si>
    <t>Parks 2008</t>
  </si>
  <si>
    <t>Parks 2009</t>
  </si>
  <si>
    <t>Parks 2010</t>
  </si>
  <si>
    <t>Parks 2011</t>
  </si>
  <si>
    <t>Parks 2012</t>
  </si>
  <si>
    <t>Parks 2013</t>
  </si>
  <si>
    <t>Red values are 1/2 detection limit for undetected values</t>
  </si>
  <si>
    <t>Posttreat3</t>
  </si>
  <si>
    <t>TP:Chlor a</t>
  </si>
  <si>
    <t>Pretreat3</t>
  </si>
  <si>
    <t>Green Lake Phytoplankton Study Water Quality Database Updated Through 2016</t>
  </si>
  <si>
    <t>Date</t>
  </si>
  <si>
    <t>Total phosphorus (µg/L)</t>
  </si>
  <si>
    <t>Chlorophyll a (µg/L)</t>
  </si>
  <si>
    <t>Secchi Depth (meters)</t>
  </si>
  <si>
    <t>Mean Values:</t>
  </si>
  <si>
    <t>Total Nitrogen: Phosphorus Ratio</t>
  </si>
  <si>
    <t>Soluble Reactive Phosphorus (µg/L)</t>
  </si>
  <si>
    <t>Temperature (°C)</t>
  </si>
  <si>
    <t>Total Nitrogen  (µg/L)</t>
  </si>
  <si>
    <t>Nitrate+Nitrite Nitrogen  (µg/L)</t>
  </si>
  <si>
    <t>Ammonia Nitrogen (µg/L)</t>
  </si>
  <si>
    <t>Table 10. Year 1 Post-treatment Water Quality Data for the 2016 Green Lake Alum Treatment.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</si>
</sst>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;@"/>
    <numFmt numFmtId="165" formatCode="0.0"/>
    <numFmt numFmtId="166" formatCode="mm/dd/yy;@"/>
    <numFmt numFmtId="167" formatCode="m/d/yyyy;@"/>
  </numFmts>
  <fonts count="13" x14ac:knownFonts="1">
    <font>
      <sz val="10"/>
      <name val="Arial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name val="Calibri"/>
      <family val="2"/>
    </font>
    <font>
      <sz val="10"/>
      <color rgb="FFFF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6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1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3" fillId="0" borderId="0" xfId="0" quotePrefix="1" applyNumberFormat="1" applyFont="1" applyAlignment="1">
      <alignment horizontal="center"/>
    </xf>
    <xf numFmtId="165" fontId="3" fillId="0" borderId="0" xfId="0" quotePrefix="1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166" fontId="3" fillId="0" borderId="0" xfId="1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quotePrefix="1" applyNumberFormat="1" applyFont="1" applyAlignment="1">
      <alignment horizontal="center"/>
    </xf>
    <xf numFmtId="165" fontId="0" fillId="0" borderId="0" xfId="0" quotePrefix="1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/>
    <xf numFmtId="0" fontId="11" fillId="0" borderId="0" xfId="0" applyFont="1" applyAlignment="1">
      <alignment horizontal="center" vertical="center"/>
    </xf>
    <xf numFmtId="167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0" fontId="12" fillId="0" borderId="0" xfId="0" applyFont="1"/>
    <xf numFmtId="165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 applyAlignment="1">
      <alignment horizontal="left"/>
    </xf>
    <xf numFmtId="1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7"/>
  <sheetViews>
    <sheetView tabSelected="1" zoomScale="80" zoomScaleNormal="80" workbookViewId="0">
      <pane xSplit="5" ySplit="3" topLeftCell="F403" activePane="bottomRight" state="frozen"/>
      <selection pane="topRight" activeCell="E1" sqref="E1"/>
      <selection pane="bottomLeft" activeCell="A4" sqref="A4"/>
      <selection pane="bottomRight" activeCell="C373" sqref="C373:D446"/>
    </sheetView>
  </sheetViews>
  <sheetFormatPr defaultColWidth="9.140625" defaultRowHeight="12.75" x14ac:dyDescent="0.2"/>
  <cols>
    <col min="1" max="1" width="12.5703125" style="1" customWidth="1"/>
    <col min="2" max="2" width="9.42578125" style="1" customWidth="1"/>
    <col min="3" max="3" width="9.5703125" style="1" customWidth="1"/>
    <col min="4" max="4" width="9.28515625" style="1" customWidth="1"/>
    <col min="5" max="5" width="13.140625" style="2" customWidth="1"/>
    <col min="6" max="6" width="9" style="2" customWidth="1"/>
    <col min="7" max="7" width="11.28515625" style="2" customWidth="1"/>
    <col min="8" max="8" width="8.28515625" style="1" customWidth="1"/>
    <col min="9" max="9" width="7.7109375" style="3" bestFit="1" customWidth="1"/>
    <col min="10" max="10" width="7.140625" style="1" bestFit="1" customWidth="1"/>
    <col min="11" max="20" width="9.140625" style="1"/>
    <col min="21" max="16384" width="9.140625" style="4"/>
  </cols>
  <sheetData>
    <row r="1" spans="1:20" ht="15.75" x14ac:dyDescent="0.25">
      <c r="A1" s="30" t="s">
        <v>59</v>
      </c>
    </row>
    <row r="2" spans="1:20" s="1" customFormat="1" ht="25.5" x14ac:dyDescent="0.2">
      <c r="A2" s="5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7" t="s">
        <v>5</v>
      </c>
      <c r="G2" s="8" t="s">
        <v>6</v>
      </c>
      <c r="H2" s="5" t="s">
        <v>7</v>
      </c>
      <c r="I2" s="9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57</v>
      </c>
    </row>
    <row r="3" spans="1:20" x14ac:dyDescent="0.2">
      <c r="E3" s="1"/>
      <c r="F3" s="1"/>
      <c r="G3" s="1" t="s">
        <v>19</v>
      </c>
      <c r="H3" s="1" t="s">
        <v>20</v>
      </c>
      <c r="I3" s="3" t="s">
        <v>20</v>
      </c>
      <c r="J3" s="1" t="s">
        <v>19</v>
      </c>
      <c r="K3" s="10" t="s">
        <v>21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20</v>
      </c>
      <c r="R3" s="1" t="s">
        <v>20</v>
      </c>
      <c r="S3" s="1" t="s">
        <v>22</v>
      </c>
    </row>
    <row r="4" spans="1:20" x14ac:dyDescent="0.2">
      <c r="A4" s="1" t="s">
        <v>23</v>
      </c>
      <c r="B4" s="1" t="s">
        <v>24</v>
      </c>
      <c r="C4" s="1">
        <v>1959</v>
      </c>
      <c r="D4" s="1">
        <v>5</v>
      </c>
      <c r="E4" s="11">
        <v>21684</v>
      </c>
      <c r="F4" s="11" t="s">
        <v>25</v>
      </c>
      <c r="G4" s="10" t="s">
        <v>26</v>
      </c>
      <c r="H4" s="1">
        <v>38</v>
      </c>
      <c r="I4" s="12">
        <v>11.07</v>
      </c>
      <c r="J4" s="12">
        <v>1.65</v>
      </c>
      <c r="K4" s="1">
        <v>15.6</v>
      </c>
      <c r="L4" s="3">
        <v>770</v>
      </c>
      <c r="M4" s="1">
        <v>470</v>
      </c>
      <c r="N4" s="12" t="s">
        <v>27</v>
      </c>
      <c r="O4" s="3" t="s">
        <v>27</v>
      </c>
      <c r="P4" s="13" t="s">
        <v>27</v>
      </c>
      <c r="Q4" s="1">
        <v>300</v>
      </c>
      <c r="R4" s="1">
        <v>2</v>
      </c>
      <c r="S4" s="12">
        <v>20.263157894736842</v>
      </c>
      <c r="T4" s="12">
        <f>H4/I4</f>
        <v>3.4327009936766033</v>
      </c>
    </row>
    <row r="5" spans="1:20" x14ac:dyDescent="0.2">
      <c r="A5" s="1" t="s">
        <v>23</v>
      </c>
      <c r="B5" s="1" t="s">
        <v>24</v>
      </c>
      <c r="C5" s="1">
        <v>1959</v>
      </c>
      <c r="D5" s="1">
        <v>5</v>
      </c>
      <c r="E5" s="11">
        <v>21698</v>
      </c>
      <c r="F5" s="11" t="s">
        <v>25</v>
      </c>
      <c r="G5" s="10" t="s">
        <v>26</v>
      </c>
      <c r="H5" s="1">
        <v>44</v>
      </c>
      <c r="I5" s="12">
        <v>10.220000000000001</v>
      </c>
      <c r="J5" s="12">
        <v>1.65</v>
      </c>
      <c r="K5" s="10">
        <v>17.5</v>
      </c>
      <c r="L5" s="3">
        <v>440</v>
      </c>
      <c r="M5" s="1">
        <v>200</v>
      </c>
      <c r="N5" s="12" t="s">
        <v>27</v>
      </c>
      <c r="O5" s="3" t="s">
        <v>27</v>
      </c>
      <c r="P5" s="13" t="s">
        <v>27</v>
      </c>
      <c r="Q5" s="1">
        <v>240</v>
      </c>
      <c r="R5" s="1">
        <v>6</v>
      </c>
      <c r="S5" s="12">
        <v>10</v>
      </c>
      <c r="T5" s="12">
        <f t="shared" ref="T5:T15" si="0">H5/I5</f>
        <v>4.3052837573385512</v>
      </c>
    </row>
    <row r="6" spans="1:20" x14ac:dyDescent="0.2">
      <c r="A6" s="1" t="s">
        <v>23</v>
      </c>
      <c r="B6" s="1" t="s">
        <v>24</v>
      </c>
      <c r="C6" s="1">
        <v>1959</v>
      </c>
      <c r="D6" s="1">
        <v>6</v>
      </c>
      <c r="E6" s="11">
        <v>21718</v>
      </c>
      <c r="F6" s="11" t="s">
        <v>25</v>
      </c>
      <c r="G6" s="10" t="s">
        <v>26</v>
      </c>
      <c r="H6" s="1" t="s">
        <v>27</v>
      </c>
      <c r="I6" s="12">
        <v>12.14</v>
      </c>
      <c r="J6" s="12">
        <v>1.4666666666666668</v>
      </c>
      <c r="K6" s="10">
        <v>18</v>
      </c>
      <c r="L6" s="3">
        <v>320</v>
      </c>
      <c r="M6" s="1">
        <v>20</v>
      </c>
      <c r="N6" s="12" t="s">
        <v>27</v>
      </c>
      <c r="O6" s="3" t="s">
        <v>27</v>
      </c>
      <c r="P6" s="13" t="s">
        <v>27</v>
      </c>
      <c r="Q6" s="1">
        <v>300</v>
      </c>
      <c r="R6" s="1">
        <v>0</v>
      </c>
      <c r="S6" s="1" t="s">
        <v>27</v>
      </c>
      <c r="T6" s="12"/>
    </row>
    <row r="7" spans="1:20" x14ac:dyDescent="0.2">
      <c r="A7" s="1" t="s">
        <v>23</v>
      </c>
      <c r="B7" s="1" t="s">
        <v>24</v>
      </c>
      <c r="C7" s="1">
        <v>1959</v>
      </c>
      <c r="D7" s="1">
        <v>6</v>
      </c>
      <c r="E7" s="11">
        <v>21726</v>
      </c>
      <c r="F7" s="11" t="s">
        <v>25</v>
      </c>
      <c r="G7" s="10" t="s">
        <v>26</v>
      </c>
      <c r="H7" s="1">
        <v>106</v>
      </c>
      <c r="I7" s="12">
        <v>122.2</v>
      </c>
      <c r="J7" s="12">
        <v>1.4666666666666668</v>
      </c>
      <c r="K7" s="10">
        <v>20.5</v>
      </c>
      <c r="L7" s="3">
        <v>520</v>
      </c>
      <c r="M7" s="1">
        <v>20</v>
      </c>
      <c r="N7" s="12" t="s">
        <v>27</v>
      </c>
      <c r="O7" s="3" t="s">
        <v>27</v>
      </c>
      <c r="P7" s="13" t="s">
        <v>27</v>
      </c>
      <c r="Q7" s="1">
        <v>500</v>
      </c>
      <c r="R7" s="1">
        <v>0</v>
      </c>
      <c r="S7" s="12">
        <v>4.9056603773584904</v>
      </c>
      <c r="T7" s="12">
        <f t="shared" si="0"/>
        <v>0.86743044189852703</v>
      </c>
    </row>
    <row r="8" spans="1:20" x14ac:dyDescent="0.2">
      <c r="A8" s="1" t="s">
        <v>23</v>
      </c>
      <c r="B8" s="1" t="s">
        <v>24</v>
      </c>
      <c r="C8" s="1">
        <v>1959</v>
      </c>
      <c r="D8" s="1">
        <v>7</v>
      </c>
      <c r="E8" s="11">
        <v>21738</v>
      </c>
      <c r="F8" s="11" t="s">
        <v>25</v>
      </c>
      <c r="G8" s="10" t="s">
        <v>26</v>
      </c>
      <c r="H8" s="1">
        <v>54</v>
      </c>
      <c r="I8" s="12">
        <v>3</v>
      </c>
      <c r="J8" s="12">
        <v>2.0500000000000003</v>
      </c>
      <c r="K8" s="10">
        <v>20.5</v>
      </c>
      <c r="L8" s="3">
        <v>587</v>
      </c>
      <c r="M8" s="1">
        <v>87</v>
      </c>
      <c r="N8" s="1">
        <v>400</v>
      </c>
      <c r="O8" s="3">
        <v>487</v>
      </c>
      <c r="P8" s="13">
        <v>100</v>
      </c>
      <c r="Q8" s="1">
        <v>500</v>
      </c>
      <c r="R8" s="1">
        <v>33</v>
      </c>
      <c r="S8" s="12">
        <v>10.87037037037037</v>
      </c>
      <c r="T8" s="12">
        <f t="shared" si="0"/>
        <v>18</v>
      </c>
    </row>
    <row r="9" spans="1:20" x14ac:dyDescent="0.2">
      <c r="A9" s="1" t="s">
        <v>23</v>
      </c>
      <c r="B9" s="1" t="s">
        <v>24</v>
      </c>
      <c r="C9" s="1">
        <v>1959</v>
      </c>
      <c r="D9" s="1">
        <v>7</v>
      </c>
      <c r="E9" s="11">
        <v>21752</v>
      </c>
      <c r="F9" s="11" t="s">
        <v>25</v>
      </c>
      <c r="G9" s="10" t="s">
        <v>26</v>
      </c>
      <c r="H9" s="1">
        <v>61</v>
      </c>
      <c r="I9" s="12">
        <v>21.17</v>
      </c>
      <c r="J9" s="12">
        <v>2.0500000000000003</v>
      </c>
      <c r="K9" s="10">
        <v>25.2</v>
      </c>
      <c r="L9" s="3">
        <v>252.2</v>
      </c>
      <c r="M9" s="1">
        <v>172.2</v>
      </c>
      <c r="N9" s="3">
        <v>0</v>
      </c>
      <c r="O9" s="3">
        <v>172.2</v>
      </c>
      <c r="P9" s="13">
        <v>80</v>
      </c>
      <c r="Q9" s="1">
        <v>80</v>
      </c>
      <c r="R9" s="1">
        <v>0</v>
      </c>
      <c r="S9" s="12">
        <v>4.1344262295081968</v>
      </c>
      <c r="T9" s="12">
        <f t="shared" si="0"/>
        <v>2.8814359943316012</v>
      </c>
    </row>
    <row r="10" spans="1:20" x14ac:dyDescent="0.2">
      <c r="A10" s="1" t="s">
        <v>23</v>
      </c>
      <c r="B10" s="1" t="s">
        <v>24</v>
      </c>
      <c r="C10" s="1">
        <v>1959</v>
      </c>
      <c r="D10" s="1">
        <v>8</v>
      </c>
      <c r="E10" s="11">
        <v>21766</v>
      </c>
      <c r="F10" s="11" t="s">
        <v>25</v>
      </c>
      <c r="G10" s="10" t="s">
        <v>26</v>
      </c>
      <c r="H10" s="1">
        <v>80</v>
      </c>
      <c r="I10" s="12">
        <v>71.34</v>
      </c>
      <c r="J10" s="12">
        <v>1.5</v>
      </c>
      <c r="K10" s="10">
        <v>21.5</v>
      </c>
      <c r="L10" s="3">
        <v>465</v>
      </c>
      <c r="M10" s="1">
        <v>195</v>
      </c>
      <c r="N10" s="3">
        <v>0</v>
      </c>
      <c r="O10" s="3">
        <v>195</v>
      </c>
      <c r="P10" s="13">
        <v>270</v>
      </c>
      <c r="Q10" s="1">
        <v>270</v>
      </c>
      <c r="R10" s="1">
        <v>24</v>
      </c>
      <c r="S10" s="12">
        <v>5.8125</v>
      </c>
      <c r="T10" s="12">
        <f t="shared" si="0"/>
        <v>1.1213905242500701</v>
      </c>
    </row>
    <row r="11" spans="1:20" x14ac:dyDescent="0.2">
      <c r="A11" s="1" t="s">
        <v>23</v>
      </c>
      <c r="B11" s="1" t="s">
        <v>24</v>
      </c>
      <c r="C11" s="1">
        <v>1959</v>
      </c>
      <c r="D11" s="1">
        <v>8</v>
      </c>
      <c r="E11" s="11">
        <v>21779</v>
      </c>
      <c r="F11" s="11" t="s">
        <v>25</v>
      </c>
      <c r="G11" s="10" t="s">
        <v>26</v>
      </c>
      <c r="H11" s="1">
        <v>69</v>
      </c>
      <c r="I11" s="12">
        <v>24.98</v>
      </c>
      <c r="J11" s="12">
        <v>1.5</v>
      </c>
      <c r="K11" s="10">
        <v>20.100000000000001</v>
      </c>
      <c r="L11" s="3">
        <v>108.2</v>
      </c>
      <c r="M11" s="1">
        <v>8.2000000000000011</v>
      </c>
      <c r="N11" s="12" t="s">
        <v>27</v>
      </c>
      <c r="O11" s="3" t="s">
        <v>27</v>
      </c>
      <c r="P11" s="13" t="s">
        <v>27</v>
      </c>
      <c r="Q11" s="1">
        <v>100</v>
      </c>
      <c r="R11" s="1">
        <v>30</v>
      </c>
      <c r="S11" s="12">
        <v>1.5681159420289856</v>
      </c>
      <c r="T11" s="12">
        <f t="shared" si="0"/>
        <v>2.7622097678142512</v>
      </c>
    </row>
    <row r="12" spans="1:20" x14ac:dyDescent="0.2">
      <c r="A12" s="1" t="s">
        <v>23</v>
      </c>
      <c r="B12" s="1" t="s">
        <v>24</v>
      </c>
      <c r="C12" s="1">
        <v>1959</v>
      </c>
      <c r="D12" s="1">
        <v>8</v>
      </c>
      <c r="E12" s="11">
        <v>21788</v>
      </c>
      <c r="F12" s="11" t="s">
        <v>25</v>
      </c>
      <c r="G12" s="10" t="s">
        <v>26</v>
      </c>
      <c r="H12" s="1">
        <v>103</v>
      </c>
      <c r="I12" s="12">
        <v>6.19</v>
      </c>
      <c r="J12" s="12">
        <v>1.5</v>
      </c>
      <c r="K12" s="10">
        <v>19</v>
      </c>
      <c r="L12" s="3">
        <v>420</v>
      </c>
      <c r="M12" s="1">
        <v>40</v>
      </c>
      <c r="N12" s="1">
        <v>250</v>
      </c>
      <c r="O12" s="3">
        <v>290</v>
      </c>
      <c r="P12" s="13">
        <v>130</v>
      </c>
      <c r="Q12" s="1">
        <v>380</v>
      </c>
      <c r="R12" s="1">
        <v>58</v>
      </c>
      <c r="S12" s="12">
        <v>4.0776699029126213</v>
      </c>
      <c r="T12" s="12">
        <f t="shared" si="0"/>
        <v>16.639741518578351</v>
      </c>
    </row>
    <row r="13" spans="1:20" x14ac:dyDescent="0.2">
      <c r="A13" s="1" t="s">
        <v>23</v>
      </c>
      <c r="B13" s="1" t="s">
        <v>24</v>
      </c>
      <c r="C13" s="1">
        <v>1959</v>
      </c>
      <c r="D13" s="1">
        <v>9</v>
      </c>
      <c r="E13" s="11">
        <v>21801</v>
      </c>
      <c r="F13" s="11" t="s">
        <v>25</v>
      </c>
      <c r="G13" s="10" t="s">
        <v>26</v>
      </c>
      <c r="H13" s="1">
        <v>81</v>
      </c>
      <c r="I13" s="12">
        <v>11.72</v>
      </c>
      <c r="J13" s="12">
        <v>3.2</v>
      </c>
      <c r="K13" s="10">
        <v>17.899999999999999</v>
      </c>
      <c r="L13" s="3">
        <v>180</v>
      </c>
      <c r="M13" s="1">
        <v>40</v>
      </c>
      <c r="N13" s="1">
        <v>20</v>
      </c>
      <c r="O13" s="3">
        <v>60</v>
      </c>
      <c r="P13" s="13">
        <v>120</v>
      </c>
      <c r="Q13" s="1">
        <v>140</v>
      </c>
      <c r="R13" s="1">
        <v>40</v>
      </c>
      <c r="S13" s="12">
        <v>2.2222222222222223</v>
      </c>
      <c r="T13" s="12">
        <f t="shared" si="0"/>
        <v>6.9112627986348123</v>
      </c>
    </row>
    <row r="14" spans="1:20" x14ac:dyDescent="0.2">
      <c r="A14" s="1" t="s">
        <v>23</v>
      </c>
      <c r="B14" s="1" t="s">
        <v>24</v>
      </c>
      <c r="C14" s="1">
        <v>1959</v>
      </c>
      <c r="D14" s="1">
        <v>9</v>
      </c>
      <c r="E14" s="11">
        <v>21818</v>
      </c>
      <c r="F14" s="11" t="s">
        <v>25</v>
      </c>
      <c r="G14" s="10" t="s">
        <v>26</v>
      </c>
      <c r="H14" s="1">
        <v>56</v>
      </c>
      <c r="I14" s="12">
        <v>16.7</v>
      </c>
      <c r="J14" s="12">
        <v>3.2</v>
      </c>
      <c r="K14" s="10">
        <v>16</v>
      </c>
      <c r="L14" s="3">
        <v>950</v>
      </c>
      <c r="M14" s="1">
        <v>20</v>
      </c>
      <c r="N14" s="1">
        <v>760</v>
      </c>
      <c r="O14" s="3">
        <v>780</v>
      </c>
      <c r="P14" s="13">
        <v>170</v>
      </c>
      <c r="Q14" s="1">
        <v>930</v>
      </c>
      <c r="R14" s="1">
        <v>28</v>
      </c>
      <c r="S14" s="12">
        <v>16.964285714285715</v>
      </c>
      <c r="T14" s="12">
        <f t="shared" si="0"/>
        <v>3.3532934131736529</v>
      </c>
    </row>
    <row r="15" spans="1:20" x14ac:dyDescent="0.2">
      <c r="A15" s="1" t="s">
        <v>23</v>
      </c>
      <c r="B15" s="1" t="s">
        <v>24</v>
      </c>
      <c r="C15" s="1">
        <v>1959</v>
      </c>
      <c r="D15" s="1">
        <v>10</v>
      </c>
      <c r="E15" s="11">
        <v>21838</v>
      </c>
      <c r="F15" s="11" t="s">
        <v>25</v>
      </c>
      <c r="G15" s="10" t="s">
        <v>26</v>
      </c>
      <c r="H15" s="1">
        <v>95</v>
      </c>
      <c r="I15" s="12">
        <v>9.1</v>
      </c>
      <c r="J15" s="12">
        <v>2.8</v>
      </c>
      <c r="K15" s="10">
        <v>14.2</v>
      </c>
      <c r="L15" s="3">
        <v>325.2</v>
      </c>
      <c r="M15" s="1">
        <v>15.2</v>
      </c>
      <c r="N15" s="1">
        <v>140</v>
      </c>
      <c r="O15" s="3">
        <v>155.19999999999999</v>
      </c>
      <c r="P15" s="13">
        <v>170</v>
      </c>
      <c r="Q15" s="1">
        <v>310</v>
      </c>
      <c r="R15" s="1">
        <v>10</v>
      </c>
      <c r="S15" s="12">
        <v>3.4231578947368422</v>
      </c>
      <c r="T15" s="12">
        <f t="shared" si="0"/>
        <v>10.43956043956044</v>
      </c>
    </row>
    <row r="16" spans="1:20" x14ac:dyDescent="0.2">
      <c r="E16" s="3">
        <v>12</v>
      </c>
      <c r="F16" s="11"/>
      <c r="G16" s="1"/>
      <c r="H16" s="4"/>
      <c r="I16" s="4"/>
      <c r="K16" s="10"/>
      <c r="P16" s="13"/>
    </row>
    <row r="17" spans="1:20" x14ac:dyDescent="0.2">
      <c r="A17" s="1" t="s">
        <v>28</v>
      </c>
      <c r="B17" s="1" t="s">
        <v>24</v>
      </c>
      <c r="C17" s="1">
        <v>1981</v>
      </c>
      <c r="D17" s="1">
        <v>5</v>
      </c>
      <c r="E17" s="11">
        <v>29717</v>
      </c>
      <c r="F17" s="1" t="s">
        <v>29</v>
      </c>
      <c r="G17" s="10" t="s">
        <v>30</v>
      </c>
      <c r="H17" s="12">
        <v>24.2225</v>
      </c>
      <c r="I17" s="12">
        <v>2.9</v>
      </c>
      <c r="J17" s="12">
        <v>4.8</v>
      </c>
      <c r="K17" s="12">
        <v>14.725000000000001</v>
      </c>
      <c r="L17" s="3">
        <v>339.5</v>
      </c>
      <c r="M17" s="12">
        <v>5.25</v>
      </c>
      <c r="N17" s="12">
        <v>13</v>
      </c>
      <c r="O17" s="3">
        <v>18.25</v>
      </c>
      <c r="P17" s="3">
        <v>321.25</v>
      </c>
      <c r="Q17" s="12" t="s">
        <v>27</v>
      </c>
      <c r="R17" s="12">
        <v>3.1825000000000001</v>
      </c>
      <c r="S17" s="12">
        <v>14.015894313138611</v>
      </c>
      <c r="T17" s="12">
        <f t="shared" ref="T17:T28" si="1">H17/I17</f>
        <v>8.352586206896552</v>
      </c>
    </row>
    <row r="18" spans="1:20" x14ac:dyDescent="0.2">
      <c r="A18" s="1" t="s">
        <v>28</v>
      </c>
      <c r="B18" s="1" t="s">
        <v>24</v>
      </c>
      <c r="C18" s="1">
        <v>1981</v>
      </c>
      <c r="D18" s="1">
        <v>5</v>
      </c>
      <c r="E18" s="11">
        <v>29734</v>
      </c>
      <c r="F18" s="1" t="s">
        <v>29</v>
      </c>
      <c r="G18" s="10" t="s">
        <v>30</v>
      </c>
      <c r="H18" s="12">
        <v>5.6074999999999999</v>
      </c>
      <c r="I18" s="12">
        <v>1.25</v>
      </c>
      <c r="J18" s="12">
        <v>6</v>
      </c>
      <c r="K18" s="12">
        <v>17.75</v>
      </c>
      <c r="L18" s="3">
        <v>1096</v>
      </c>
      <c r="M18" s="12">
        <v>7.75</v>
      </c>
      <c r="N18" s="12">
        <v>18.75</v>
      </c>
      <c r="O18" s="3">
        <v>26.5</v>
      </c>
      <c r="P18" s="3">
        <v>1069.5</v>
      </c>
      <c r="Q18" s="12" t="s">
        <v>27</v>
      </c>
      <c r="R18" s="12">
        <v>1.3725000000000001</v>
      </c>
      <c r="S18" s="12">
        <v>195.45251894783772</v>
      </c>
      <c r="T18" s="12">
        <f t="shared" si="1"/>
        <v>4.4859999999999998</v>
      </c>
    </row>
    <row r="19" spans="1:20" x14ac:dyDescent="0.2">
      <c r="A19" s="1" t="s">
        <v>28</v>
      </c>
      <c r="B19" s="1" t="s">
        <v>24</v>
      </c>
      <c r="C19" s="1">
        <v>1981</v>
      </c>
      <c r="D19" s="1">
        <v>6</v>
      </c>
      <c r="E19" s="11">
        <v>29748</v>
      </c>
      <c r="F19" s="1" t="s">
        <v>29</v>
      </c>
      <c r="G19" s="10" t="s">
        <v>30</v>
      </c>
      <c r="H19" s="12">
        <v>20.27</v>
      </c>
      <c r="I19" s="12">
        <v>2.35</v>
      </c>
      <c r="J19" s="12">
        <v>6.6</v>
      </c>
      <c r="K19" s="12">
        <v>17.3</v>
      </c>
      <c r="L19" s="3">
        <v>330.5</v>
      </c>
      <c r="M19" s="12">
        <v>5</v>
      </c>
      <c r="N19" s="12">
        <v>19.25</v>
      </c>
      <c r="O19" s="3">
        <v>24.25</v>
      </c>
      <c r="P19" s="3">
        <v>306.25</v>
      </c>
      <c r="Q19" s="12" t="s">
        <v>27</v>
      </c>
      <c r="R19" s="12">
        <v>6.665</v>
      </c>
      <c r="S19" s="12">
        <v>16.30488406512087</v>
      </c>
      <c r="T19" s="12">
        <f t="shared" si="1"/>
        <v>8.6255319148936174</v>
      </c>
    </row>
    <row r="20" spans="1:20" x14ac:dyDescent="0.2">
      <c r="A20" s="1" t="s">
        <v>28</v>
      </c>
      <c r="B20" s="1" t="s">
        <v>24</v>
      </c>
      <c r="C20" s="1">
        <v>1981</v>
      </c>
      <c r="D20" s="1">
        <v>6</v>
      </c>
      <c r="E20" s="11">
        <v>29761</v>
      </c>
      <c r="F20" s="1" t="s">
        <v>29</v>
      </c>
      <c r="G20" s="10" t="s">
        <v>30</v>
      </c>
      <c r="H20" s="12">
        <v>17.649999999999999</v>
      </c>
      <c r="I20" s="12">
        <v>3.4749999999999996</v>
      </c>
      <c r="J20" s="12">
        <v>5</v>
      </c>
      <c r="K20" s="12">
        <v>17.899999999999999</v>
      </c>
      <c r="L20" s="3">
        <v>304.2</v>
      </c>
      <c r="M20" s="12">
        <v>5</v>
      </c>
      <c r="N20" s="12">
        <v>17</v>
      </c>
      <c r="O20" s="3">
        <v>22</v>
      </c>
      <c r="P20" s="3">
        <v>282.2</v>
      </c>
      <c r="Q20" s="12" t="s">
        <v>27</v>
      </c>
      <c r="R20" s="12">
        <v>2.13</v>
      </c>
      <c r="S20" s="12">
        <v>17.23512747875354</v>
      </c>
      <c r="T20" s="12">
        <f t="shared" si="1"/>
        <v>5.0791366906474824</v>
      </c>
    </row>
    <row r="21" spans="1:20" x14ac:dyDescent="0.2">
      <c r="A21" s="1" t="s">
        <v>28</v>
      </c>
      <c r="B21" s="1" t="s">
        <v>24</v>
      </c>
      <c r="C21" s="1">
        <v>1981</v>
      </c>
      <c r="D21" s="1">
        <v>7</v>
      </c>
      <c r="E21" s="11">
        <v>29780</v>
      </c>
      <c r="F21" s="1" t="s">
        <v>29</v>
      </c>
      <c r="G21" s="10" t="s">
        <v>30</v>
      </c>
      <c r="H21" s="12">
        <v>29.352499999999999</v>
      </c>
      <c r="I21" s="12">
        <v>4.9000000000000004</v>
      </c>
      <c r="J21" s="12">
        <v>2.2999999999999998</v>
      </c>
      <c r="K21" s="12">
        <v>19.25</v>
      </c>
      <c r="L21" s="3">
        <v>332.5</v>
      </c>
      <c r="M21" s="12">
        <v>7.25</v>
      </c>
      <c r="N21" s="12">
        <v>18</v>
      </c>
      <c r="O21" s="3">
        <v>25.25</v>
      </c>
      <c r="P21" s="3">
        <v>307.25</v>
      </c>
      <c r="Q21" s="12" t="s">
        <v>27</v>
      </c>
      <c r="R21" s="12">
        <v>0.81499999999999995</v>
      </c>
      <c r="S21" s="12">
        <v>11.32782556852057</v>
      </c>
      <c r="T21" s="12">
        <f t="shared" si="1"/>
        <v>5.9903061224489793</v>
      </c>
    </row>
    <row r="22" spans="1:20" x14ac:dyDescent="0.2">
      <c r="A22" s="1" t="s">
        <v>28</v>
      </c>
      <c r="B22" s="1" t="s">
        <v>24</v>
      </c>
      <c r="C22" s="1">
        <v>1981</v>
      </c>
      <c r="D22" s="1">
        <v>7</v>
      </c>
      <c r="E22" s="11">
        <v>29796</v>
      </c>
      <c r="F22" s="1" t="s">
        <v>29</v>
      </c>
      <c r="G22" s="10" t="s">
        <v>30</v>
      </c>
      <c r="H22" s="12">
        <v>20.125</v>
      </c>
      <c r="I22" s="12" t="s">
        <v>27</v>
      </c>
      <c r="J22" s="12">
        <v>2.2999999999999998</v>
      </c>
      <c r="K22" s="12">
        <v>20.75</v>
      </c>
      <c r="L22" s="3" t="s">
        <v>27</v>
      </c>
      <c r="M22" s="12">
        <v>8.25</v>
      </c>
      <c r="N22" s="12">
        <v>10.5</v>
      </c>
      <c r="O22" s="3">
        <v>18.75</v>
      </c>
      <c r="P22" s="12" t="s">
        <v>27</v>
      </c>
      <c r="Q22" s="12" t="s">
        <v>27</v>
      </c>
      <c r="R22" s="12">
        <v>2.9099999999999997</v>
      </c>
      <c r="S22" s="12" t="s">
        <v>27</v>
      </c>
      <c r="T22" s="12"/>
    </row>
    <row r="23" spans="1:20" x14ac:dyDescent="0.2">
      <c r="A23" s="1" t="s">
        <v>28</v>
      </c>
      <c r="B23" s="1" t="s">
        <v>24</v>
      </c>
      <c r="C23" s="1">
        <v>1981</v>
      </c>
      <c r="D23" s="1">
        <v>8</v>
      </c>
      <c r="E23" s="11">
        <v>29808</v>
      </c>
      <c r="F23" s="1" t="s">
        <v>29</v>
      </c>
      <c r="G23" s="10" t="s">
        <v>30</v>
      </c>
      <c r="H23" s="12">
        <v>56.254999999999995</v>
      </c>
      <c r="I23" s="12">
        <v>12.149999999999999</v>
      </c>
      <c r="J23" s="12">
        <v>1.8</v>
      </c>
      <c r="K23" s="12">
        <v>23.8</v>
      </c>
      <c r="L23" s="3">
        <v>545</v>
      </c>
      <c r="M23" s="12">
        <v>10.25</v>
      </c>
      <c r="N23" s="12">
        <v>30.75</v>
      </c>
      <c r="O23" s="3">
        <v>41</v>
      </c>
      <c r="P23" s="3">
        <v>504</v>
      </c>
      <c r="Q23" s="12" t="s">
        <v>27</v>
      </c>
      <c r="R23" s="12">
        <v>3.3025000000000002</v>
      </c>
      <c r="S23" s="12">
        <v>9.6880277308683684</v>
      </c>
      <c r="T23" s="12">
        <f t="shared" si="1"/>
        <v>4.6300411522633746</v>
      </c>
    </row>
    <row r="24" spans="1:20" x14ac:dyDescent="0.2">
      <c r="A24" s="1" t="s">
        <v>28</v>
      </c>
      <c r="B24" s="1" t="s">
        <v>24</v>
      </c>
      <c r="C24" s="1">
        <v>1981</v>
      </c>
      <c r="D24" s="1">
        <v>8</v>
      </c>
      <c r="E24" s="11">
        <v>29826</v>
      </c>
      <c r="F24" s="1" t="s">
        <v>29</v>
      </c>
      <c r="G24" s="10" t="s">
        <v>30</v>
      </c>
      <c r="H24" s="12">
        <v>82.637499999999989</v>
      </c>
      <c r="I24" s="12">
        <v>22.75</v>
      </c>
      <c r="J24" s="12">
        <v>1.3</v>
      </c>
      <c r="K24" s="12">
        <v>20.975000000000001</v>
      </c>
      <c r="L24" s="3">
        <v>643.75</v>
      </c>
      <c r="M24" s="12">
        <v>39.25</v>
      </c>
      <c r="N24" s="12">
        <v>52.75</v>
      </c>
      <c r="O24" s="3">
        <v>92</v>
      </c>
      <c r="P24" s="3">
        <v>551.75</v>
      </c>
      <c r="Q24" s="12" t="s">
        <v>27</v>
      </c>
      <c r="R24" s="12">
        <v>15.897499999999999</v>
      </c>
      <c r="S24" s="12">
        <v>7.7900468915443968</v>
      </c>
      <c r="T24" s="12">
        <f t="shared" si="1"/>
        <v>3.6324175824175819</v>
      </c>
    </row>
    <row r="25" spans="1:20" x14ac:dyDescent="0.2">
      <c r="A25" s="1" t="s">
        <v>28</v>
      </c>
      <c r="B25" s="1" t="s">
        <v>24</v>
      </c>
      <c r="C25" s="1">
        <v>1981</v>
      </c>
      <c r="D25" s="1">
        <v>9</v>
      </c>
      <c r="E25" s="11">
        <v>29839</v>
      </c>
      <c r="F25" s="1" t="s">
        <v>29</v>
      </c>
      <c r="G25" s="10" t="s">
        <v>30</v>
      </c>
      <c r="H25" s="12">
        <v>71.4375</v>
      </c>
      <c r="I25" s="12">
        <v>50.75</v>
      </c>
      <c r="J25" s="12">
        <v>0.8</v>
      </c>
      <c r="K25" s="12">
        <v>19.475000000000001</v>
      </c>
      <c r="L25" s="3">
        <v>977.75</v>
      </c>
      <c r="M25" s="12">
        <v>18.75</v>
      </c>
      <c r="N25" s="12">
        <v>30.75</v>
      </c>
      <c r="O25" s="3">
        <v>49.5</v>
      </c>
      <c r="P25" s="3">
        <v>928.25</v>
      </c>
      <c r="Q25" s="12" t="s">
        <v>27</v>
      </c>
      <c r="R25" s="12">
        <v>5.7675000000000001</v>
      </c>
      <c r="S25" s="12">
        <v>13.686789151356081</v>
      </c>
      <c r="T25" s="12">
        <f t="shared" si="1"/>
        <v>1.4076354679802956</v>
      </c>
    </row>
    <row r="26" spans="1:20" x14ac:dyDescent="0.2">
      <c r="A26" s="1" t="s">
        <v>28</v>
      </c>
      <c r="B26" s="1" t="s">
        <v>24</v>
      </c>
      <c r="C26" s="1">
        <v>1981</v>
      </c>
      <c r="D26" s="1">
        <v>9</v>
      </c>
      <c r="E26" s="11">
        <v>29853</v>
      </c>
      <c r="F26" s="1" t="s">
        <v>29</v>
      </c>
      <c r="G26" s="10" t="s">
        <v>30</v>
      </c>
      <c r="H26" s="12">
        <v>83.652500000000003</v>
      </c>
      <c r="I26" s="12">
        <v>74.825000000000003</v>
      </c>
      <c r="J26" s="12">
        <v>0.8</v>
      </c>
      <c r="K26" s="12">
        <v>17.225000000000001</v>
      </c>
      <c r="L26" s="3">
        <v>1112.5</v>
      </c>
      <c r="M26" s="12" t="s">
        <v>27</v>
      </c>
      <c r="N26" s="12" t="s">
        <v>27</v>
      </c>
      <c r="O26" s="12" t="s">
        <v>27</v>
      </c>
      <c r="P26" s="12" t="s">
        <v>27</v>
      </c>
      <c r="Q26" s="12" t="s">
        <v>27</v>
      </c>
      <c r="R26" s="12">
        <v>5.5175000000000001</v>
      </c>
      <c r="S26" s="12">
        <v>13.299064582648455</v>
      </c>
      <c r="T26" s="12">
        <f t="shared" si="1"/>
        <v>1.1179752756431673</v>
      </c>
    </row>
    <row r="27" spans="1:20" x14ac:dyDescent="0.2">
      <c r="A27" s="1" t="s">
        <v>28</v>
      </c>
      <c r="B27" s="1" t="s">
        <v>24</v>
      </c>
      <c r="C27" s="1">
        <v>1981</v>
      </c>
      <c r="D27" s="1">
        <v>10</v>
      </c>
      <c r="E27" s="11">
        <v>29865</v>
      </c>
      <c r="F27" s="1" t="s">
        <v>29</v>
      </c>
      <c r="G27" s="10" t="s">
        <v>30</v>
      </c>
      <c r="H27" s="12">
        <v>59.522500000000001</v>
      </c>
      <c r="I27" s="12">
        <v>61.625</v>
      </c>
      <c r="J27" s="12">
        <v>1.1000000000000001</v>
      </c>
      <c r="K27" s="12">
        <v>14.350000000000001</v>
      </c>
      <c r="L27" s="3">
        <v>966.5</v>
      </c>
      <c r="M27" s="12">
        <v>10</v>
      </c>
      <c r="N27" s="12">
        <v>19</v>
      </c>
      <c r="O27" s="3">
        <v>29</v>
      </c>
      <c r="P27" s="3">
        <v>937.5</v>
      </c>
      <c r="Q27" s="12" t="s">
        <v>27</v>
      </c>
      <c r="R27" s="12">
        <v>2.0075000000000003</v>
      </c>
      <c r="S27" s="12">
        <v>16.237557226258978</v>
      </c>
      <c r="T27" s="12">
        <f t="shared" si="1"/>
        <v>0.96588235294117653</v>
      </c>
    </row>
    <row r="28" spans="1:20" x14ac:dyDescent="0.2">
      <c r="A28" s="1" t="s">
        <v>28</v>
      </c>
      <c r="B28" s="1" t="s">
        <v>24</v>
      </c>
      <c r="C28" s="1">
        <v>1981</v>
      </c>
      <c r="D28" s="1">
        <v>10</v>
      </c>
      <c r="E28" s="11">
        <v>29879</v>
      </c>
      <c r="F28" s="1" t="s">
        <v>29</v>
      </c>
      <c r="G28" s="10" t="s">
        <v>30</v>
      </c>
      <c r="H28" s="12">
        <v>63.66</v>
      </c>
      <c r="I28" s="12">
        <v>81.7</v>
      </c>
      <c r="J28" s="12">
        <v>1</v>
      </c>
      <c r="K28" s="12">
        <v>12.6</v>
      </c>
      <c r="L28" s="3">
        <v>1284.25</v>
      </c>
      <c r="M28" s="12">
        <v>10</v>
      </c>
      <c r="N28" s="12">
        <v>13.75</v>
      </c>
      <c r="O28" s="3">
        <v>23.75</v>
      </c>
      <c r="P28" s="3">
        <v>1260.5</v>
      </c>
      <c r="Q28" s="12" t="s">
        <v>27</v>
      </c>
      <c r="R28" s="12">
        <v>4.03</v>
      </c>
      <c r="S28" s="12">
        <v>20.173578385171222</v>
      </c>
      <c r="T28" s="12">
        <f t="shared" si="1"/>
        <v>0.7791921664626682</v>
      </c>
    </row>
    <row r="29" spans="1:20" x14ac:dyDescent="0.2">
      <c r="E29" s="3">
        <v>12</v>
      </c>
      <c r="F29" s="1"/>
      <c r="G29" s="10"/>
      <c r="H29" s="12"/>
      <c r="I29" s="12"/>
      <c r="J29" s="12"/>
      <c r="K29" s="12"/>
      <c r="L29" s="3"/>
      <c r="M29" s="12"/>
      <c r="N29" s="12"/>
      <c r="O29" s="3"/>
      <c r="P29" s="3"/>
      <c r="Q29" s="12"/>
      <c r="R29" s="12"/>
      <c r="S29" s="12"/>
    </row>
    <row r="30" spans="1:20" x14ac:dyDescent="0.2">
      <c r="A30" s="1" t="s">
        <v>31</v>
      </c>
      <c r="B30" s="1" t="s">
        <v>24</v>
      </c>
      <c r="C30" s="1">
        <v>1989</v>
      </c>
      <c r="D30" s="1">
        <v>6</v>
      </c>
      <c r="E30" s="11">
        <v>32683</v>
      </c>
      <c r="F30" s="1" t="s">
        <v>29</v>
      </c>
      <c r="G30" s="10" t="s">
        <v>32</v>
      </c>
      <c r="H30" s="12">
        <v>21.951219512195124</v>
      </c>
      <c r="I30" s="12" t="s">
        <v>27</v>
      </c>
      <c r="J30" s="12">
        <v>3.9</v>
      </c>
      <c r="K30" s="12">
        <v>18</v>
      </c>
      <c r="L30" s="12" t="s">
        <v>27</v>
      </c>
      <c r="M30" s="12" t="s">
        <v>27</v>
      </c>
      <c r="N30" s="12" t="s">
        <v>27</v>
      </c>
      <c r="O30" s="12" t="s">
        <v>27</v>
      </c>
      <c r="P30" s="12" t="s">
        <v>27</v>
      </c>
      <c r="Q30" s="12" t="s">
        <v>27</v>
      </c>
      <c r="R30" s="12">
        <v>3.9024390243902443</v>
      </c>
      <c r="S30" s="12"/>
    </row>
    <row r="31" spans="1:20" x14ac:dyDescent="0.2">
      <c r="A31" s="1" t="s">
        <v>31</v>
      </c>
      <c r="B31" s="1" t="s">
        <v>24</v>
      </c>
      <c r="C31" s="1">
        <v>1989</v>
      </c>
      <c r="D31" s="1">
        <v>6</v>
      </c>
      <c r="E31" s="11">
        <v>32689</v>
      </c>
      <c r="F31" s="1" t="s">
        <v>29</v>
      </c>
      <c r="G31" s="10" t="s">
        <v>32</v>
      </c>
      <c r="H31" s="12">
        <v>15.609756097560977</v>
      </c>
      <c r="I31" s="12" t="s">
        <v>27</v>
      </c>
      <c r="J31" s="12">
        <v>4.7</v>
      </c>
      <c r="K31" s="12">
        <v>20.2</v>
      </c>
      <c r="L31" s="12" t="s">
        <v>27</v>
      </c>
      <c r="M31" s="12" t="s">
        <v>27</v>
      </c>
      <c r="N31" s="12" t="s">
        <v>27</v>
      </c>
      <c r="O31" s="12" t="s">
        <v>27</v>
      </c>
      <c r="P31" s="12" t="s">
        <v>27</v>
      </c>
      <c r="Q31" s="12" t="s">
        <v>27</v>
      </c>
      <c r="R31" s="12">
        <v>3.9024390243902443</v>
      </c>
      <c r="S31" s="12"/>
    </row>
    <row r="32" spans="1:20" x14ac:dyDescent="0.2">
      <c r="A32" s="1" t="s">
        <v>31</v>
      </c>
      <c r="B32" s="1" t="s">
        <v>24</v>
      </c>
      <c r="C32" s="1">
        <v>1989</v>
      </c>
      <c r="D32" s="1">
        <v>7</v>
      </c>
      <c r="E32" s="11">
        <v>32696</v>
      </c>
      <c r="F32" s="1" t="s">
        <v>29</v>
      </c>
      <c r="G32" s="10" t="s">
        <v>32</v>
      </c>
      <c r="H32" s="12">
        <v>19.024390243902442</v>
      </c>
      <c r="I32" s="12" t="s">
        <v>27</v>
      </c>
      <c r="J32" s="12">
        <v>5.7</v>
      </c>
      <c r="K32" s="12">
        <v>19.7</v>
      </c>
      <c r="L32" s="12" t="s">
        <v>27</v>
      </c>
      <c r="M32" s="12" t="s">
        <v>27</v>
      </c>
      <c r="N32" s="12" t="s">
        <v>27</v>
      </c>
      <c r="O32" s="12" t="s">
        <v>27</v>
      </c>
      <c r="P32" s="12" t="s">
        <v>27</v>
      </c>
      <c r="Q32" s="12" t="s">
        <v>27</v>
      </c>
      <c r="R32" s="12">
        <v>3.6585365853658538</v>
      </c>
      <c r="S32" s="12"/>
    </row>
    <row r="33" spans="1:19" x14ac:dyDescent="0.2">
      <c r="A33" s="1" t="s">
        <v>31</v>
      </c>
      <c r="B33" s="1" t="s">
        <v>24</v>
      </c>
      <c r="C33" s="1">
        <v>1989</v>
      </c>
      <c r="D33" s="1">
        <v>7</v>
      </c>
      <c r="E33" s="11">
        <v>32704</v>
      </c>
      <c r="F33" s="1" t="s">
        <v>29</v>
      </c>
      <c r="G33" s="10" t="s">
        <v>32</v>
      </c>
      <c r="H33" s="12">
        <v>25.365853658536587</v>
      </c>
      <c r="I33" s="12" t="s">
        <v>27</v>
      </c>
      <c r="J33" s="12">
        <v>5</v>
      </c>
      <c r="K33" s="12">
        <v>20.8</v>
      </c>
      <c r="L33" s="12" t="s">
        <v>27</v>
      </c>
      <c r="M33" s="12" t="s">
        <v>27</v>
      </c>
      <c r="N33" s="12" t="s">
        <v>27</v>
      </c>
      <c r="O33" s="12" t="s">
        <v>27</v>
      </c>
      <c r="P33" s="12" t="s">
        <v>27</v>
      </c>
      <c r="Q33" s="12" t="s">
        <v>27</v>
      </c>
      <c r="R33" s="12">
        <v>4.3902439024390247</v>
      </c>
      <c r="S33" s="12"/>
    </row>
    <row r="34" spans="1:19" x14ac:dyDescent="0.2">
      <c r="A34" s="1" t="s">
        <v>31</v>
      </c>
      <c r="B34" s="1" t="s">
        <v>24</v>
      </c>
      <c r="C34" s="1">
        <v>1989</v>
      </c>
      <c r="D34" s="1">
        <v>7</v>
      </c>
      <c r="E34" s="15">
        <v>32711</v>
      </c>
      <c r="F34" s="1" t="s">
        <v>29</v>
      </c>
      <c r="G34" s="10" t="s">
        <v>32</v>
      </c>
      <c r="H34" s="12">
        <v>25.121951219512198</v>
      </c>
      <c r="I34" s="12" t="s">
        <v>27</v>
      </c>
      <c r="J34" s="12">
        <v>5.4</v>
      </c>
      <c r="K34" s="12">
        <v>21.2</v>
      </c>
      <c r="L34" s="12" t="s">
        <v>27</v>
      </c>
      <c r="M34" s="12" t="s">
        <v>27</v>
      </c>
      <c r="N34" s="12" t="s">
        <v>27</v>
      </c>
      <c r="O34" s="12" t="s">
        <v>27</v>
      </c>
      <c r="P34" s="12" t="s">
        <v>27</v>
      </c>
      <c r="Q34" s="12" t="s">
        <v>27</v>
      </c>
      <c r="R34" s="12">
        <v>3.9024390243902443</v>
      </c>
      <c r="S34" s="12"/>
    </row>
    <row r="35" spans="1:19" x14ac:dyDescent="0.2">
      <c r="A35" s="1" t="s">
        <v>31</v>
      </c>
      <c r="B35" s="1" t="s">
        <v>24</v>
      </c>
      <c r="C35" s="1">
        <v>1989</v>
      </c>
      <c r="D35" s="1">
        <v>7</v>
      </c>
      <c r="E35" s="11">
        <v>32716</v>
      </c>
      <c r="F35" s="1" t="s">
        <v>29</v>
      </c>
      <c r="G35" s="10" t="s">
        <v>32</v>
      </c>
      <c r="H35" s="12">
        <v>22.439024390243905</v>
      </c>
      <c r="I35" s="12" t="s">
        <v>27</v>
      </c>
      <c r="J35" s="12">
        <v>5.5</v>
      </c>
      <c r="K35" s="12">
        <v>22.7</v>
      </c>
      <c r="L35" s="12" t="s">
        <v>27</v>
      </c>
      <c r="M35" s="12" t="s">
        <v>27</v>
      </c>
      <c r="N35" s="12" t="s">
        <v>27</v>
      </c>
      <c r="O35" s="12" t="s">
        <v>27</v>
      </c>
      <c r="P35" s="12" t="s">
        <v>27</v>
      </c>
      <c r="Q35" s="12" t="s">
        <v>27</v>
      </c>
      <c r="R35" s="12">
        <v>4.1463414634146343</v>
      </c>
      <c r="S35" s="12"/>
    </row>
    <row r="36" spans="1:19" x14ac:dyDescent="0.2">
      <c r="A36" s="1" t="s">
        <v>31</v>
      </c>
      <c r="B36" s="1" t="s">
        <v>24</v>
      </c>
      <c r="C36" s="1">
        <v>1989</v>
      </c>
      <c r="D36" s="1">
        <v>8</v>
      </c>
      <c r="E36" s="11">
        <v>32722</v>
      </c>
      <c r="F36" s="1" t="s">
        <v>29</v>
      </c>
      <c r="G36" s="10" t="s">
        <v>32</v>
      </c>
      <c r="H36" s="12">
        <v>32.682926829268297</v>
      </c>
      <c r="I36" s="12" t="s">
        <v>27</v>
      </c>
      <c r="J36" s="12">
        <v>3.5</v>
      </c>
      <c r="K36" s="12">
        <v>21.2</v>
      </c>
      <c r="L36" s="12" t="s">
        <v>27</v>
      </c>
      <c r="M36" s="12" t="s">
        <v>27</v>
      </c>
      <c r="N36" s="12" t="s">
        <v>27</v>
      </c>
      <c r="O36" s="12" t="s">
        <v>27</v>
      </c>
      <c r="P36" s="12" t="s">
        <v>27</v>
      </c>
      <c r="Q36" s="12" t="s">
        <v>27</v>
      </c>
      <c r="R36" s="12">
        <v>4.8780487804878057</v>
      </c>
      <c r="S36" s="12"/>
    </row>
    <row r="37" spans="1:19" x14ac:dyDescent="0.2">
      <c r="A37" s="1" t="s">
        <v>31</v>
      </c>
      <c r="B37" s="1" t="s">
        <v>24</v>
      </c>
      <c r="C37" s="1">
        <v>1989</v>
      </c>
      <c r="D37" s="1">
        <v>8</v>
      </c>
      <c r="E37" s="11">
        <v>32730</v>
      </c>
      <c r="F37" s="1" t="s">
        <v>29</v>
      </c>
      <c r="G37" s="10" t="s">
        <v>32</v>
      </c>
      <c r="H37" s="12">
        <v>28.292682926829272</v>
      </c>
      <c r="I37" s="12" t="s">
        <v>27</v>
      </c>
      <c r="J37" s="12">
        <v>3.2</v>
      </c>
      <c r="K37" s="12">
        <v>21.8</v>
      </c>
      <c r="L37" s="12" t="s">
        <v>27</v>
      </c>
      <c r="M37" s="12" t="s">
        <v>27</v>
      </c>
      <c r="N37" s="12" t="s">
        <v>27</v>
      </c>
      <c r="O37" s="12" t="s">
        <v>27</v>
      </c>
      <c r="P37" s="12" t="s">
        <v>27</v>
      </c>
      <c r="Q37" s="12" t="s">
        <v>27</v>
      </c>
      <c r="R37" s="12">
        <v>4.1463414634146343</v>
      </c>
      <c r="S37" s="12"/>
    </row>
    <row r="38" spans="1:19" x14ac:dyDescent="0.2">
      <c r="A38" s="1" t="s">
        <v>31</v>
      </c>
      <c r="B38" s="1" t="s">
        <v>24</v>
      </c>
      <c r="C38" s="1">
        <v>1989</v>
      </c>
      <c r="D38" s="1">
        <v>8</v>
      </c>
      <c r="E38" s="11">
        <v>32736</v>
      </c>
      <c r="F38" s="1" t="s">
        <v>29</v>
      </c>
      <c r="G38" s="10" t="s">
        <v>32</v>
      </c>
      <c r="H38" s="12">
        <v>31.707317073170735</v>
      </c>
      <c r="I38" s="12" t="s">
        <v>27</v>
      </c>
      <c r="J38" s="12">
        <v>2.2999999999999998</v>
      </c>
      <c r="K38" s="12">
        <v>21</v>
      </c>
      <c r="L38" s="12" t="s">
        <v>27</v>
      </c>
      <c r="M38" s="12" t="s">
        <v>27</v>
      </c>
      <c r="N38" s="12" t="s">
        <v>27</v>
      </c>
      <c r="O38" s="12" t="s">
        <v>27</v>
      </c>
      <c r="P38" s="12" t="s">
        <v>27</v>
      </c>
      <c r="Q38" s="12" t="s">
        <v>27</v>
      </c>
      <c r="R38" s="12">
        <v>4.1463414634146343</v>
      </c>
      <c r="S38" s="12"/>
    </row>
    <row r="39" spans="1:19" x14ac:dyDescent="0.2">
      <c r="A39" s="1" t="s">
        <v>31</v>
      </c>
      <c r="B39" s="1" t="s">
        <v>24</v>
      </c>
      <c r="C39" s="1">
        <v>1989</v>
      </c>
      <c r="D39" s="1">
        <v>8</v>
      </c>
      <c r="E39" s="11">
        <v>32745</v>
      </c>
      <c r="F39" s="1" t="s">
        <v>29</v>
      </c>
      <c r="G39" s="10" t="s">
        <v>32</v>
      </c>
      <c r="H39" s="12">
        <v>44.390243902439025</v>
      </c>
      <c r="I39" s="12" t="s">
        <v>27</v>
      </c>
      <c r="J39" s="12">
        <v>1.8</v>
      </c>
      <c r="K39" s="12">
        <v>20.7</v>
      </c>
      <c r="L39" s="12" t="s">
        <v>27</v>
      </c>
      <c r="M39" s="12" t="s">
        <v>27</v>
      </c>
      <c r="N39" s="12" t="s">
        <v>27</v>
      </c>
      <c r="O39" s="12" t="s">
        <v>27</v>
      </c>
      <c r="P39" s="12" t="s">
        <v>27</v>
      </c>
      <c r="Q39" s="12" t="s">
        <v>27</v>
      </c>
      <c r="R39" s="12">
        <v>4.3902439024390247</v>
      </c>
      <c r="S39" s="12"/>
    </row>
    <row r="40" spans="1:19" x14ac:dyDescent="0.2">
      <c r="A40" s="1" t="s">
        <v>31</v>
      </c>
      <c r="B40" s="1" t="s">
        <v>24</v>
      </c>
      <c r="C40" s="1">
        <v>1989</v>
      </c>
      <c r="D40" s="1">
        <v>8</v>
      </c>
      <c r="E40" s="11">
        <v>32751</v>
      </c>
      <c r="F40" s="1" t="s">
        <v>29</v>
      </c>
      <c r="G40" s="10" t="s">
        <v>32</v>
      </c>
      <c r="H40" s="12">
        <v>33.170731707317074</v>
      </c>
      <c r="I40" s="12" t="s">
        <v>27</v>
      </c>
      <c r="J40" s="12">
        <v>2.2000000000000002</v>
      </c>
      <c r="K40" s="12">
        <v>20.399999999999999</v>
      </c>
      <c r="L40" s="12" t="s">
        <v>27</v>
      </c>
      <c r="M40" s="12" t="s">
        <v>27</v>
      </c>
      <c r="N40" s="12" t="s">
        <v>27</v>
      </c>
      <c r="O40" s="12" t="s">
        <v>27</v>
      </c>
      <c r="P40" s="12" t="s">
        <v>27</v>
      </c>
      <c r="Q40" s="12" t="s">
        <v>27</v>
      </c>
      <c r="R40" s="12">
        <v>1.4634146341463417</v>
      </c>
      <c r="S40" s="12"/>
    </row>
    <row r="41" spans="1:19" x14ac:dyDescent="0.2">
      <c r="A41" s="1" t="s">
        <v>31</v>
      </c>
      <c r="B41" s="1" t="s">
        <v>24</v>
      </c>
      <c r="C41" s="1">
        <v>1989</v>
      </c>
      <c r="D41" s="1">
        <v>9</v>
      </c>
      <c r="E41" s="11">
        <v>32757</v>
      </c>
      <c r="F41" s="1" t="s">
        <v>29</v>
      </c>
      <c r="G41" s="10" t="s">
        <v>32</v>
      </c>
      <c r="H41" s="12">
        <v>33.658536585365859</v>
      </c>
      <c r="I41" s="12" t="s">
        <v>27</v>
      </c>
      <c r="J41" s="12">
        <v>3.9</v>
      </c>
      <c r="K41" s="12">
        <v>20</v>
      </c>
      <c r="L41" s="12" t="s">
        <v>27</v>
      </c>
      <c r="M41" s="12" t="s">
        <v>27</v>
      </c>
      <c r="N41" s="12" t="s">
        <v>27</v>
      </c>
      <c r="O41" s="12" t="s">
        <v>27</v>
      </c>
      <c r="P41" s="12" t="s">
        <v>27</v>
      </c>
      <c r="Q41" s="12" t="s">
        <v>27</v>
      </c>
      <c r="R41" s="12">
        <v>4.6341463414634152</v>
      </c>
      <c r="S41" s="12"/>
    </row>
    <row r="42" spans="1:19" x14ac:dyDescent="0.2">
      <c r="A42" s="1" t="s">
        <v>31</v>
      </c>
      <c r="B42" s="1" t="s">
        <v>24</v>
      </c>
      <c r="C42" s="1">
        <v>1989</v>
      </c>
      <c r="D42" s="1">
        <v>9</v>
      </c>
      <c r="E42" s="11">
        <v>32765</v>
      </c>
      <c r="F42" s="1" t="s">
        <v>29</v>
      </c>
      <c r="G42" s="10" t="s">
        <v>32</v>
      </c>
      <c r="H42" s="12">
        <v>33.170731707317074</v>
      </c>
      <c r="I42" s="12" t="s">
        <v>27</v>
      </c>
      <c r="J42" s="12">
        <v>3.6</v>
      </c>
      <c r="K42" s="12">
        <v>20.2</v>
      </c>
      <c r="L42" s="12" t="s">
        <v>27</v>
      </c>
      <c r="M42" s="12" t="s">
        <v>27</v>
      </c>
      <c r="N42" s="12" t="s">
        <v>27</v>
      </c>
      <c r="O42" s="12" t="s">
        <v>27</v>
      </c>
      <c r="P42" s="12" t="s">
        <v>27</v>
      </c>
      <c r="Q42" s="12" t="s">
        <v>27</v>
      </c>
      <c r="R42" s="12">
        <v>4.1463414634146343</v>
      </c>
      <c r="S42" s="12"/>
    </row>
    <row r="43" spans="1:19" x14ac:dyDescent="0.2">
      <c r="A43" s="1" t="s">
        <v>31</v>
      </c>
      <c r="B43" s="1" t="s">
        <v>24</v>
      </c>
      <c r="C43" s="1">
        <v>1989</v>
      </c>
      <c r="D43" s="1">
        <v>9</v>
      </c>
      <c r="E43" s="11">
        <v>32771</v>
      </c>
      <c r="F43" s="1" t="s">
        <v>29</v>
      </c>
      <c r="G43" s="10" t="s">
        <v>32</v>
      </c>
      <c r="H43" s="12">
        <v>34.146341463414636</v>
      </c>
      <c r="I43" s="12" t="s">
        <v>27</v>
      </c>
      <c r="J43" s="12">
        <v>2.1</v>
      </c>
      <c r="K43" s="12">
        <v>19.2</v>
      </c>
      <c r="L43" s="12" t="s">
        <v>27</v>
      </c>
      <c r="M43" s="12" t="s">
        <v>27</v>
      </c>
      <c r="N43" s="12" t="s">
        <v>27</v>
      </c>
      <c r="O43" s="12" t="s">
        <v>27</v>
      </c>
      <c r="P43" s="12" t="s">
        <v>27</v>
      </c>
      <c r="Q43" s="12" t="s">
        <v>27</v>
      </c>
      <c r="R43" s="12">
        <v>3.6585365853658538</v>
      </c>
      <c r="S43" s="12"/>
    </row>
    <row r="44" spans="1:19" x14ac:dyDescent="0.2">
      <c r="E44" s="3">
        <v>14</v>
      </c>
      <c r="F44" s="1"/>
      <c r="G44" s="10"/>
      <c r="H44" s="12"/>
      <c r="I44" s="12"/>
      <c r="J44" s="4"/>
      <c r="K44" s="12"/>
      <c r="L44" s="3"/>
      <c r="M44" s="12"/>
      <c r="N44" s="12"/>
      <c r="O44" s="3"/>
      <c r="P44" s="3"/>
      <c r="Q44" s="12"/>
      <c r="R44" s="12"/>
      <c r="S44" s="12"/>
    </row>
    <row r="45" spans="1:19" x14ac:dyDescent="0.2">
      <c r="A45" s="1" t="s">
        <v>31</v>
      </c>
      <c r="B45" s="1" t="s">
        <v>24</v>
      </c>
      <c r="C45" s="1">
        <v>1990</v>
      </c>
      <c r="D45" s="1">
        <v>5</v>
      </c>
      <c r="E45" s="11">
        <v>33012</v>
      </c>
      <c r="F45" s="1" t="s">
        <v>29</v>
      </c>
      <c r="G45" s="10" t="s">
        <v>32</v>
      </c>
      <c r="H45" s="12">
        <v>15.853658536585368</v>
      </c>
      <c r="I45" s="12" t="s">
        <v>27</v>
      </c>
      <c r="J45" s="12">
        <v>4.7</v>
      </c>
      <c r="K45" s="12">
        <v>16</v>
      </c>
      <c r="L45" s="12" t="s">
        <v>27</v>
      </c>
      <c r="M45" s="12" t="s">
        <v>27</v>
      </c>
      <c r="N45" s="12" t="s">
        <v>27</v>
      </c>
      <c r="O45" s="12" t="s">
        <v>27</v>
      </c>
      <c r="P45" s="12" t="s">
        <v>27</v>
      </c>
      <c r="Q45" s="12" t="s">
        <v>27</v>
      </c>
      <c r="R45" s="12">
        <v>1.2195121951219514</v>
      </c>
      <c r="S45" s="12"/>
    </row>
    <row r="46" spans="1:19" x14ac:dyDescent="0.2">
      <c r="A46" s="1" t="s">
        <v>31</v>
      </c>
      <c r="B46" s="1" t="s">
        <v>24</v>
      </c>
      <c r="C46" s="1">
        <v>1990</v>
      </c>
      <c r="D46" s="1">
        <v>5</v>
      </c>
      <c r="E46" s="11">
        <v>33017</v>
      </c>
      <c r="F46" s="1" t="s">
        <v>29</v>
      </c>
      <c r="G46" s="10" t="s">
        <v>32</v>
      </c>
      <c r="H46" s="12">
        <v>15.853658536585368</v>
      </c>
      <c r="I46" s="12" t="s">
        <v>27</v>
      </c>
      <c r="J46" s="12">
        <v>4.75</v>
      </c>
      <c r="K46" s="12">
        <v>16</v>
      </c>
      <c r="L46" s="12" t="s">
        <v>27</v>
      </c>
      <c r="M46" s="12" t="s">
        <v>27</v>
      </c>
      <c r="N46" s="12" t="s">
        <v>27</v>
      </c>
      <c r="O46" s="12" t="s">
        <v>27</v>
      </c>
      <c r="P46" s="12" t="s">
        <v>27</v>
      </c>
      <c r="Q46" s="12" t="s">
        <v>27</v>
      </c>
      <c r="R46" s="12">
        <v>2.4390243902439028</v>
      </c>
      <c r="S46" s="12"/>
    </row>
    <row r="47" spans="1:19" x14ac:dyDescent="0.2">
      <c r="A47" s="1" t="s">
        <v>31</v>
      </c>
      <c r="B47" s="1" t="s">
        <v>24</v>
      </c>
      <c r="C47" s="1">
        <v>1990</v>
      </c>
      <c r="D47" s="1">
        <v>6</v>
      </c>
      <c r="E47" s="11">
        <v>33038</v>
      </c>
      <c r="F47" s="1" t="s">
        <v>29</v>
      </c>
      <c r="G47" s="10" t="s">
        <v>32</v>
      </c>
      <c r="H47" s="12">
        <v>13.902439024390246</v>
      </c>
      <c r="I47" s="12" t="s">
        <v>27</v>
      </c>
      <c r="J47" s="12">
        <v>4.4000000000000004</v>
      </c>
      <c r="K47" s="12">
        <v>16.2</v>
      </c>
      <c r="L47" s="12" t="s">
        <v>27</v>
      </c>
      <c r="M47" s="12" t="s">
        <v>27</v>
      </c>
      <c r="N47" s="12" t="s">
        <v>27</v>
      </c>
      <c r="O47" s="12" t="s">
        <v>27</v>
      </c>
      <c r="P47" s="12" t="s">
        <v>27</v>
      </c>
      <c r="Q47" s="12" t="s">
        <v>27</v>
      </c>
      <c r="R47" s="12">
        <v>2.4390243902439028</v>
      </c>
      <c r="S47" s="12"/>
    </row>
    <row r="48" spans="1:19" x14ac:dyDescent="0.2">
      <c r="A48" s="1" t="s">
        <v>31</v>
      </c>
      <c r="B48" s="1" t="s">
        <v>24</v>
      </c>
      <c r="C48" s="1">
        <v>1990</v>
      </c>
      <c r="D48" s="1">
        <v>6</v>
      </c>
      <c r="E48" s="11">
        <v>33046</v>
      </c>
      <c r="F48" s="1" t="s">
        <v>29</v>
      </c>
      <c r="G48" s="10" t="s">
        <v>32</v>
      </c>
      <c r="H48" s="12">
        <v>18.292682926829269</v>
      </c>
      <c r="I48" s="12" t="s">
        <v>27</v>
      </c>
      <c r="J48" s="12">
        <v>4.2</v>
      </c>
      <c r="K48" s="12">
        <v>18.399999999999999</v>
      </c>
      <c r="L48" s="12" t="s">
        <v>27</v>
      </c>
      <c r="M48" s="12" t="s">
        <v>27</v>
      </c>
      <c r="N48" s="12" t="s">
        <v>27</v>
      </c>
      <c r="O48" s="12" t="s">
        <v>27</v>
      </c>
      <c r="P48" s="12" t="s">
        <v>27</v>
      </c>
      <c r="Q48" s="12" t="s">
        <v>27</v>
      </c>
      <c r="R48" s="12">
        <v>2.4390243902439028</v>
      </c>
      <c r="S48" s="12"/>
    </row>
    <row r="49" spans="1:20" x14ac:dyDescent="0.2">
      <c r="A49" s="1" t="s">
        <v>31</v>
      </c>
      <c r="B49" s="1" t="s">
        <v>24</v>
      </c>
      <c r="C49" s="1">
        <v>1990</v>
      </c>
      <c r="D49" s="1">
        <v>6</v>
      </c>
      <c r="E49" s="11">
        <v>33050</v>
      </c>
      <c r="F49" s="1" t="s">
        <v>29</v>
      </c>
      <c r="G49" s="10" t="s">
        <v>32</v>
      </c>
      <c r="H49" s="12">
        <v>17.804878048780488</v>
      </c>
      <c r="I49" s="12" t="s">
        <v>27</v>
      </c>
      <c r="J49" s="12">
        <v>4.2</v>
      </c>
      <c r="K49" s="12">
        <v>20.399999999999999</v>
      </c>
      <c r="L49" s="12" t="s">
        <v>27</v>
      </c>
      <c r="M49" s="12" t="s">
        <v>27</v>
      </c>
      <c r="N49" s="12" t="s">
        <v>27</v>
      </c>
      <c r="O49" s="12" t="s">
        <v>27</v>
      </c>
      <c r="P49" s="12" t="s">
        <v>27</v>
      </c>
      <c r="Q49" s="12" t="s">
        <v>27</v>
      </c>
      <c r="R49" s="12">
        <v>1.9512195121951221</v>
      </c>
      <c r="S49" s="12"/>
    </row>
    <row r="50" spans="1:20" x14ac:dyDescent="0.2">
      <c r="A50" s="1" t="s">
        <v>31</v>
      </c>
      <c r="B50" s="1" t="s">
        <v>24</v>
      </c>
      <c r="C50" s="1">
        <v>1990</v>
      </c>
      <c r="D50" s="1">
        <v>7</v>
      </c>
      <c r="E50" s="11">
        <v>33057</v>
      </c>
      <c r="F50" s="1" t="s">
        <v>29</v>
      </c>
      <c r="G50" s="10" t="s">
        <v>32</v>
      </c>
      <c r="H50" s="12">
        <v>22.439024390243905</v>
      </c>
      <c r="I50" s="12" t="s">
        <v>27</v>
      </c>
      <c r="J50" s="12">
        <v>3.9</v>
      </c>
      <c r="K50" s="12">
        <v>20.5</v>
      </c>
      <c r="L50" s="12" t="s">
        <v>27</v>
      </c>
      <c r="M50" s="12" t="s">
        <v>27</v>
      </c>
      <c r="N50" s="12" t="s">
        <v>27</v>
      </c>
      <c r="O50" s="12" t="s">
        <v>27</v>
      </c>
      <c r="P50" s="12" t="s">
        <v>27</v>
      </c>
      <c r="Q50" s="12" t="s">
        <v>27</v>
      </c>
      <c r="R50" s="12">
        <v>2.4390243902439028</v>
      </c>
      <c r="S50" s="12"/>
    </row>
    <row r="51" spans="1:20" x14ac:dyDescent="0.2">
      <c r="A51" s="1" t="s">
        <v>31</v>
      </c>
      <c r="B51" s="1" t="s">
        <v>24</v>
      </c>
      <c r="C51" s="1">
        <v>1990</v>
      </c>
      <c r="D51" s="1">
        <v>7</v>
      </c>
      <c r="E51" s="11">
        <v>33064</v>
      </c>
      <c r="F51" s="1" t="s">
        <v>29</v>
      </c>
      <c r="G51" s="10" t="s">
        <v>32</v>
      </c>
      <c r="H51" s="12">
        <v>22.439024390243905</v>
      </c>
      <c r="I51" s="12" t="s">
        <v>27</v>
      </c>
      <c r="J51" s="12">
        <v>4.2</v>
      </c>
      <c r="K51" s="12">
        <v>22.6</v>
      </c>
      <c r="L51" s="12" t="s">
        <v>27</v>
      </c>
      <c r="M51" s="12" t="s">
        <v>27</v>
      </c>
      <c r="N51" s="12" t="s">
        <v>27</v>
      </c>
      <c r="O51" s="12" t="s">
        <v>27</v>
      </c>
      <c r="P51" s="12" t="s">
        <v>27</v>
      </c>
      <c r="Q51" s="12" t="s">
        <v>27</v>
      </c>
      <c r="R51" s="12">
        <v>2.4390243902439028</v>
      </c>
      <c r="S51" s="12"/>
    </row>
    <row r="52" spans="1:20" x14ac:dyDescent="0.2">
      <c r="A52" s="1" t="s">
        <v>31</v>
      </c>
      <c r="B52" s="1" t="s">
        <v>24</v>
      </c>
      <c r="C52" s="1">
        <v>1990</v>
      </c>
      <c r="D52" s="1">
        <v>7</v>
      </c>
      <c r="E52" s="11">
        <v>33072</v>
      </c>
      <c r="F52" s="1" t="s">
        <v>29</v>
      </c>
      <c r="G52" s="10" t="s">
        <v>32</v>
      </c>
      <c r="H52" s="12">
        <v>24.390243902439025</v>
      </c>
      <c r="I52" s="12" t="s">
        <v>27</v>
      </c>
      <c r="J52" s="12">
        <v>4.5</v>
      </c>
      <c r="K52" s="12">
        <v>24.4</v>
      </c>
      <c r="L52" s="12" t="s">
        <v>27</v>
      </c>
      <c r="M52" s="12" t="s">
        <v>27</v>
      </c>
      <c r="N52" s="12" t="s">
        <v>27</v>
      </c>
      <c r="O52" s="12" t="s">
        <v>27</v>
      </c>
      <c r="P52" s="12" t="s">
        <v>27</v>
      </c>
      <c r="Q52" s="12" t="s">
        <v>27</v>
      </c>
      <c r="R52" s="12">
        <v>1.9512195121951221</v>
      </c>
      <c r="S52" s="12"/>
    </row>
    <row r="53" spans="1:20" x14ac:dyDescent="0.2">
      <c r="A53" s="1" t="s">
        <v>31</v>
      </c>
      <c r="B53" s="1" t="s">
        <v>24</v>
      </c>
      <c r="C53" s="1">
        <v>1990</v>
      </c>
      <c r="D53" s="1">
        <v>7</v>
      </c>
      <c r="E53" s="11">
        <v>33077</v>
      </c>
      <c r="F53" s="1" t="s">
        <v>29</v>
      </c>
      <c r="G53" s="10" t="s">
        <v>32</v>
      </c>
      <c r="H53" s="12">
        <v>21.951219512195124</v>
      </c>
      <c r="I53" s="12" t="s">
        <v>27</v>
      </c>
      <c r="J53" s="12">
        <v>4.7</v>
      </c>
      <c r="K53" s="12">
        <v>23.4</v>
      </c>
      <c r="L53" s="12" t="s">
        <v>27</v>
      </c>
      <c r="M53" s="12" t="s">
        <v>27</v>
      </c>
      <c r="N53" s="12" t="s">
        <v>27</v>
      </c>
      <c r="O53" s="12" t="s">
        <v>27</v>
      </c>
      <c r="P53" s="12" t="s">
        <v>27</v>
      </c>
      <c r="Q53" s="12" t="s">
        <v>27</v>
      </c>
      <c r="R53" s="12">
        <v>3.4146341463414638</v>
      </c>
      <c r="S53" s="12"/>
    </row>
    <row r="54" spans="1:20" x14ac:dyDescent="0.2">
      <c r="A54" s="1" t="s">
        <v>31</v>
      </c>
      <c r="B54" s="1" t="s">
        <v>24</v>
      </c>
      <c r="C54" s="1">
        <v>1990</v>
      </c>
      <c r="D54" s="1">
        <v>7</v>
      </c>
      <c r="E54" s="11">
        <v>33085</v>
      </c>
      <c r="F54" s="1" t="s">
        <v>29</v>
      </c>
      <c r="G54" s="10" t="s">
        <v>32</v>
      </c>
      <c r="H54" s="12">
        <v>24.390243902439025</v>
      </c>
      <c r="I54" s="12" t="s">
        <v>27</v>
      </c>
      <c r="J54" s="12">
        <v>3.7</v>
      </c>
      <c r="K54" s="12">
        <v>22.8</v>
      </c>
      <c r="L54" s="12" t="s">
        <v>27</v>
      </c>
      <c r="M54" s="12" t="s">
        <v>27</v>
      </c>
      <c r="N54" s="12" t="s">
        <v>27</v>
      </c>
      <c r="O54" s="12" t="s">
        <v>27</v>
      </c>
      <c r="P54" s="12" t="s">
        <v>27</v>
      </c>
      <c r="Q54" s="12" t="s">
        <v>27</v>
      </c>
      <c r="R54" s="12">
        <v>2.4390243902439028</v>
      </c>
      <c r="S54" s="12"/>
    </row>
    <row r="55" spans="1:20" x14ac:dyDescent="0.2">
      <c r="A55" s="1" t="s">
        <v>31</v>
      </c>
      <c r="B55" s="1" t="s">
        <v>24</v>
      </c>
      <c r="C55" s="1">
        <v>1990</v>
      </c>
      <c r="D55" s="1">
        <v>8</v>
      </c>
      <c r="E55" s="11">
        <v>33092</v>
      </c>
      <c r="F55" s="1" t="s">
        <v>29</v>
      </c>
      <c r="G55" s="10" t="s">
        <v>32</v>
      </c>
      <c r="H55" s="12">
        <v>29.26829268292683</v>
      </c>
      <c r="I55" s="12" t="s">
        <v>27</v>
      </c>
      <c r="J55" s="12">
        <v>2.9</v>
      </c>
      <c r="K55" s="12">
        <v>23.9</v>
      </c>
      <c r="L55" s="12" t="s">
        <v>27</v>
      </c>
      <c r="M55" s="12" t="s">
        <v>27</v>
      </c>
      <c r="N55" s="12" t="s">
        <v>27</v>
      </c>
      <c r="O55" s="12" t="s">
        <v>27</v>
      </c>
      <c r="P55" s="12" t="s">
        <v>27</v>
      </c>
      <c r="Q55" s="12" t="s">
        <v>27</v>
      </c>
      <c r="R55" s="12">
        <v>3.4146341463414638</v>
      </c>
      <c r="S55" s="12"/>
    </row>
    <row r="56" spans="1:20" x14ac:dyDescent="0.2">
      <c r="A56" s="1" t="s">
        <v>31</v>
      </c>
      <c r="B56" s="1" t="s">
        <v>24</v>
      </c>
      <c r="C56" s="1">
        <v>1990</v>
      </c>
      <c r="D56" s="1">
        <v>8</v>
      </c>
      <c r="E56" s="11">
        <v>33100</v>
      </c>
      <c r="F56" s="1" t="s">
        <v>29</v>
      </c>
      <c r="G56" s="10" t="s">
        <v>32</v>
      </c>
      <c r="H56" s="12">
        <v>40.243902439024396</v>
      </c>
      <c r="I56" s="12" t="s">
        <v>27</v>
      </c>
      <c r="J56" s="12">
        <v>1.2</v>
      </c>
      <c r="K56" s="12">
        <v>23.9</v>
      </c>
      <c r="L56" s="12" t="s">
        <v>27</v>
      </c>
      <c r="M56" s="12" t="s">
        <v>27</v>
      </c>
      <c r="N56" s="12" t="s">
        <v>27</v>
      </c>
      <c r="O56" s="12" t="s">
        <v>27</v>
      </c>
      <c r="P56" s="12" t="s">
        <v>27</v>
      </c>
      <c r="Q56" s="12" t="s">
        <v>27</v>
      </c>
      <c r="R56" s="12">
        <v>3.6585365853658538</v>
      </c>
      <c r="S56" s="12"/>
    </row>
    <row r="57" spans="1:20" x14ac:dyDescent="0.2">
      <c r="A57" s="1" t="s">
        <v>31</v>
      </c>
      <c r="B57" s="1" t="s">
        <v>24</v>
      </c>
      <c r="C57" s="1">
        <v>1990</v>
      </c>
      <c r="D57" s="1">
        <v>8</v>
      </c>
      <c r="E57" s="11">
        <v>33113</v>
      </c>
      <c r="F57" s="1" t="s">
        <v>29</v>
      </c>
      <c r="G57" s="10" t="s">
        <v>32</v>
      </c>
      <c r="H57" s="12">
        <v>39.024390243902445</v>
      </c>
      <c r="I57" s="12" t="s">
        <v>27</v>
      </c>
      <c r="J57" s="12">
        <v>1.9</v>
      </c>
      <c r="K57" s="12">
        <v>20.8</v>
      </c>
      <c r="L57" s="12" t="s">
        <v>27</v>
      </c>
      <c r="M57" s="12" t="s">
        <v>27</v>
      </c>
      <c r="N57" s="12" t="s">
        <v>27</v>
      </c>
      <c r="O57" s="12" t="s">
        <v>27</v>
      </c>
      <c r="P57" s="12" t="s">
        <v>27</v>
      </c>
      <c r="Q57" s="12" t="s">
        <v>27</v>
      </c>
      <c r="R57" s="12">
        <v>3.9024390243902443</v>
      </c>
      <c r="S57" s="12"/>
    </row>
    <row r="58" spans="1:20" x14ac:dyDescent="0.2">
      <c r="A58" s="1" t="s">
        <v>31</v>
      </c>
      <c r="B58" s="1" t="s">
        <v>24</v>
      </c>
      <c r="C58" s="1">
        <v>1990</v>
      </c>
      <c r="D58" s="1">
        <v>9</v>
      </c>
      <c r="E58" s="11">
        <v>33119</v>
      </c>
      <c r="F58" s="1" t="s">
        <v>29</v>
      </c>
      <c r="G58" s="10" t="s">
        <v>32</v>
      </c>
      <c r="H58" s="12">
        <v>36.585365853658537</v>
      </c>
      <c r="I58" s="12" t="s">
        <v>27</v>
      </c>
      <c r="J58" s="12">
        <v>1.5</v>
      </c>
      <c r="K58" s="12">
        <v>20</v>
      </c>
      <c r="L58" s="12" t="s">
        <v>27</v>
      </c>
      <c r="M58" s="12" t="s">
        <v>27</v>
      </c>
      <c r="N58" s="12" t="s">
        <v>27</v>
      </c>
      <c r="O58" s="12" t="s">
        <v>27</v>
      </c>
      <c r="P58" s="12" t="s">
        <v>27</v>
      </c>
      <c r="Q58" s="12" t="s">
        <v>27</v>
      </c>
      <c r="R58" s="12">
        <v>3.6585365853658538</v>
      </c>
      <c r="S58" s="12"/>
    </row>
    <row r="59" spans="1:20" x14ac:dyDescent="0.2">
      <c r="A59" s="1" t="s">
        <v>31</v>
      </c>
      <c r="B59" s="1" t="s">
        <v>24</v>
      </c>
      <c r="C59" s="1">
        <v>1990</v>
      </c>
      <c r="D59" s="1">
        <v>9</v>
      </c>
      <c r="E59" s="11">
        <v>33127</v>
      </c>
      <c r="F59" s="1" t="s">
        <v>29</v>
      </c>
      <c r="G59" s="10" t="s">
        <v>32</v>
      </c>
      <c r="H59" s="12">
        <v>36.585365853658537</v>
      </c>
      <c r="I59" s="12" t="s">
        <v>27</v>
      </c>
      <c r="J59" s="12">
        <v>1.4</v>
      </c>
      <c r="K59" s="12">
        <v>19.8</v>
      </c>
      <c r="L59" s="12" t="s">
        <v>27</v>
      </c>
      <c r="M59" s="12" t="s">
        <v>27</v>
      </c>
      <c r="N59" s="12" t="s">
        <v>27</v>
      </c>
      <c r="O59" s="12" t="s">
        <v>27</v>
      </c>
      <c r="P59" s="12" t="s">
        <v>27</v>
      </c>
      <c r="Q59" s="12" t="s">
        <v>27</v>
      </c>
      <c r="R59" s="12">
        <v>3.4146341463414638</v>
      </c>
      <c r="S59" s="12"/>
    </row>
    <row r="60" spans="1:20" x14ac:dyDescent="0.2">
      <c r="A60" s="1" t="s">
        <v>31</v>
      </c>
      <c r="B60" s="1" t="s">
        <v>24</v>
      </c>
      <c r="C60" s="1">
        <v>1990</v>
      </c>
      <c r="D60" s="1">
        <v>9</v>
      </c>
      <c r="E60" s="11">
        <v>33135</v>
      </c>
      <c r="F60" s="1" t="s">
        <v>29</v>
      </c>
      <c r="G60" s="10" t="s">
        <v>32</v>
      </c>
      <c r="H60" s="12">
        <v>30.487804878048784</v>
      </c>
      <c r="I60" s="12" t="s">
        <v>27</v>
      </c>
      <c r="J60" s="12">
        <v>1.7</v>
      </c>
      <c r="K60" s="12">
        <v>18.399999999999999</v>
      </c>
      <c r="L60" s="12" t="s">
        <v>27</v>
      </c>
      <c r="M60" s="12" t="s">
        <v>27</v>
      </c>
      <c r="N60" s="12" t="s">
        <v>27</v>
      </c>
      <c r="O60" s="12" t="s">
        <v>27</v>
      </c>
      <c r="P60" s="12" t="s">
        <v>27</v>
      </c>
      <c r="Q60" s="12" t="s">
        <v>27</v>
      </c>
      <c r="R60" s="12">
        <v>3.6585365853658538</v>
      </c>
      <c r="S60" s="12"/>
    </row>
    <row r="61" spans="1:20" x14ac:dyDescent="0.2">
      <c r="A61" s="1" t="s">
        <v>31</v>
      </c>
      <c r="B61" s="1" t="s">
        <v>24</v>
      </c>
      <c r="C61" s="1">
        <v>1990</v>
      </c>
      <c r="D61" s="1">
        <v>9</v>
      </c>
      <c r="E61" s="11">
        <v>33142</v>
      </c>
      <c r="F61" s="1" t="s">
        <v>29</v>
      </c>
      <c r="G61" s="10" t="s">
        <v>32</v>
      </c>
      <c r="H61" s="12">
        <v>45.121951219512198</v>
      </c>
      <c r="I61" s="12" t="s">
        <v>27</v>
      </c>
      <c r="J61" s="12">
        <v>1</v>
      </c>
      <c r="K61" s="12">
        <v>18.399999999999999</v>
      </c>
      <c r="L61" s="12" t="s">
        <v>27</v>
      </c>
      <c r="M61" s="12" t="s">
        <v>27</v>
      </c>
      <c r="N61" s="12" t="s">
        <v>27</v>
      </c>
      <c r="O61" s="12" t="s">
        <v>27</v>
      </c>
      <c r="P61" s="12" t="s">
        <v>27</v>
      </c>
      <c r="Q61" s="12" t="s">
        <v>27</v>
      </c>
      <c r="R61" s="12">
        <v>3.6585365853658538</v>
      </c>
      <c r="S61" s="12"/>
    </row>
    <row r="62" spans="1:20" x14ac:dyDescent="0.2">
      <c r="E62" s="3">
        <v>17</v>
      </c>
      <c r="F62" s="1"/>
      <c r="G62" s="1"/>
      <c r="H62" s="12"/>
      <c r="I62" s="12"/>
      <c r="J62" s="12"/>
    </row>
    <row r="63" spans="1:20" x14ac:dyDescent="0.2">
      <c r="A63" s="1" t="s">
        <v>33</v>
      </c>
      <c r="B63" s="1" t="s">
        <v>34</v>
      </c>
      <c r="C63" s="1">
        <v>1992</v>
      </c>
      <c r="D63" s="1">
        <v>5</v>
      </c>
      <c r="E63" s="11">
        <v>33743</v>
      </c>
      <c r="F63" s="1" t="s">
        <v>29</v>
      </c>
      <c r="G63" s="1" t="s">
        <v>35</v>
      </c>
      <c r="H63" s="12">
        <v>15.75</v>
      </c>
      <c r="I63" s="12">
        <v>2.4</v>
      </c>
      <c r="J63" s="12">
        <v>4.3</v>
      </c>
      <c r="K63" s="12">
        <v>18.895999999999997</v>
      </c>
      <c r="L63" s="3">
        <v>171.5</v>
      </c>
      <c r="M63" s="3">
        <v>15</v>
      </c>
      <c r="N63" s="3">
        <v>24.25</v>
      </c>
      <c r="O63" s="3">
        <v>39.25</v>
      </c>
      <c r="P63" s="3">
        <v>132.25</v>
      </c>
      <c r="Q63" s="1" t="s">
        <v>27</v>
      </c>
      <c r="R63" s="23">
        <v>0.5</v>
      </c>
      <c r="S63" s="12">
        <v>10.888888888888889</v>
      </c>
      <c r="T63" s="12">
        <f t="shared" ref="T63:T72" si="2">H63/I63</f>
        <v>6.5625</v>
      </c>
    </row>
    <row r="64" spans="1:20" x14ac:dyDescent="0.2">
      <c r="A64" s="1" t="s">
        <v>33</v>
      </c>
      <c r="B64" s="1" t="s">
        <v>34</v>
      </c>
      <c r="C64" s="1">
        <v>1992</v>
      </c>
      <c r="D64" s="1">
        <v>6</v>
      </c>
      <c r="E64" s="11">
        <v>33763</v>
      </c>
      <c r="F64" s="1" t="s">
        <v>29</v>
      </c>
      <c r="G64" s="1" t="s">
        <v>35</v>
      </c>
      <c r="H64" s="12">
        <v>21.25</v>
      </c>
      <c r="I64" s="12">
        <v>5.8</v>
      </c>
      <c r="J64" s="12">
        <v>5.6</v>
      </c>
      <c r="K64" s="12">
        <v>21.444285714285716</v>
      </c>
      <c r="L64" s="3">
        <v>316.25</v>
      </c>
      <c r="M64" s="24">
        <v>9</v>
      </c>
      <c r="N64" s="3">
        <v>29.75</v>
      </c>
      <c r="O64" s="3">
        <v>38.75</v>
      </c>
      <c r="P64" s="3">
        <v>277.5</v>
      </c>
      <c r="Q64" s="1" t="s">
        <v>27</v>
      </c>
      <c r="R64" s="12">
        <v>5.25</v>
      </c>
      <c r="S64" s="12">
        <v>14.882352941176471</v>
      </c>
      <c r="T64" s="12">
        <f t="shared" si="2"/>
        <v>3.6637931034482758</v>
      </c>
    </row>
    <row r="65" spans="1:20" x14ac:dyDescent="0.2">
      <c r="A65" s="1" t="s">
        <v>33</v>
      </c>
      <c r="B65" s="1" t="s">
        <v>34</v>
      </c>
      <c r="C65" s="1">
        <v>1992</v>
      </c>
      <c r="D65" s="1">
        <v>6</v>
      </c>
      <c r="E65" s="11">
        <v>33774</v>
      </c>
      <c r="F65" s="1" t="s">
        <v>29</v>
      </c>
      <c r="G65" s="1" t="s">
        <v>35</v>
      </c>
      <c r="H65" s="12">
        <v>18.75</v>
      </c>
      <c r="I65" s="12">
        <v>2.4</v>
      </c>
      <c r="J65" s="12">
        <v>5.2</v>
      </c>
      <c r="K65" s="12">
        <v>20.431428571428572</v>
      </c>
      <c r="L65" s="3">
        <v>269.25</v>
      </c>
      <c r="M65" s="3">
        <v>11.5</v>
      </c>
      <c r="N65" s="3">
        <v>23.25</v>
      </c>
      <c r="O65" s="3">
        <v>34.75</v>
      </c>
      <c r="P65" s="3">
        <v>234.5</v>
      </c>
      <c r="Q65" s="1" t="s">
        <v>27</v>
      </c>
      <c r="R65" s="12">
        <v>5.5</v>
      </c>
      <c r="S65" s="12">
        <v>14.36</v>
      </c>
      <c r="T65" s="12">
        <f t="shared" si="2"/>
        <v>7.8125</v>
      </c>
    </row>
    <row r="66" spans="1:20" x14ac:dyDescent="0.2">
      <c r="A66" s="1" t="s">
        <v>33</v>
      </c>
      <c r="B66" s="1" t="s">
        <v>34</v>
      </c>
      <c r="C66" s="1">
        <v>1992</v>
      </c>
      <c r="D66" s="1">
        <v>7</v>
      </c>
      <c r="E66" s="11">
        <v>33787</v>
      </c>
      <c r="F66" s="1" t="s">
        <v>29</v>
      </c>
      <c r="G66" s="1" t="s">
        <v>35</v>
      </c>
      <c r="H66" s="12">
        <v>16</v>
      </c>
      <c r="I66" s="12">
        <v>2.2999999999999998</v>
      </c>
      <c r="J66" s="12">
        <v>4.4000000000000004</v>
      </c>
      <c r="K66" s="12">
        <v>22.714285714285715</v>
      </c>
      <c r="L66" s="3">
        <v>222.75</v>
      </c>
      <c r="M66" s="3">
        <v>10.75</v>
      </c>
      <c r="N66" s="3">
        <v>8</v>
      </c>
      <c r="O66" s="3">
        <v>18.75</v>
      </c>
      <c r="P66" s="3">
        <v>204</v>
      </c>
      <c r="Q66" s="1" t="s">
        <v>27</v>
      </c>
      <c r="R66" s="12">
        <v>3.25</v>
      </c>
      <c r="S66" s="12">
        <v>13.921875</v>
      </c>
      <c r="T66" s="12">
        <f t="shared" si="2"/>
        <v>6.9565217391304355</v>
      </c>
    </row>
    <row r="67" spans="1:20" x14ac:dyDescent="0.2">
      <c r="A67" s="1" t="s">
        <v>33</v>
      </c>
      <c r="B67" s="1" t="s">
        <v>34</v>
      </c>
      <c r="C67" s="1">
        <v>1992</v>
      </c>
      <c r="D67" s="1">
        <v>7</v>
      </c>
      <c r="E67" s="11">
        <v>33801</v>
      </c>
      <c r="F67" s="1" t="s">
        <v>29</v>
      </c>
      <c r="G67" s="1" t="s">
        <v>35</v>
      </c>
      <c r="H67" s="12">
        <v>23</v>
      </c>
      <c r="I67" s="12">
        <v>3.2</v>
      </c>
      <c r="J67" s="12">
        <v>4.2</v>
      </c>
      <c r="K67" s="12">
        <v>21.692857142857143</v>
      </c>
      <c r="L67" s="3">
        <v>339.5</v>
      </c>
      <c r="M67" s="24">
        <v>6.75</v>
      </c>
      <c r="N67" s="24">
        <v>6.5</v>
      </c>
      <c r="O67" s="3">
        <v>13.25</v>
      </c>
      <c r="P67" s="3">
        <v>326.25</v>
      </c>
      <c r="Q67" s="1" t="s">
        <v>27</v>
      </c>
      <c r="R67" s="12">
        <v>3.25</v>
      </c>
      <c r="S67" s="12">
        <v>14.760869565217391</v>
      </c>
      <c r="T67" s="12">
        <f t="shared" si="2"/>
        <v>7.1875</v>
      </c>
    </row>
    <row r="68" spans="1:20" x14ac:dyDescent="0.2">
      <c r="A68" s="1" t="s">
        <v>33</v>
      </c>
      <c r="B68" s="1" t="s">
        <v>34</v>
      </c>
      <c r="C68" s="1">
        <v>1992</v>
      </c>
      <c r="D68" s="1">
        <v>8</v>
      </c>
      <c r="E68" s="11">
        <v>33822</v>
      </c>
      <c r="F68" s="1" t="s">
        <v>29</v>
      </c>
      <c r="G68" s="1" t="s">
        <v>35</v>
      </c>
      <c r="H68" s="12">
        <v>25.75</v>
      </c>
      <c r="I68" s="12">
        <v>6.9</v>
      </c>
      <c r="J68" s="12">
        <v>2</v>
      </c>
      <c r="K68" s="12">
        <v>22.28857142857143</v>
      </c>
      <c r="L68" s="3">
        <v>337.5</v>
      </c>
      <c r="M68" s="3">
        <v>13.25</v>
      </c>
      <c r="N68" s="3">
        <v>33.75</v>
      </c>
      <c r="O68" s="3">
        <v>47</v>
      </c>
      <c r="P68" s="3">
        <v>290.5</v>
      </c>
      <c r="Q68" s="1" t="s">
        <v>27</v>
      </c>
      <c r="R68" s="12">
        <v>2.875</v>
      </c>
      <c r="S68" s="12">
        <v>13.106796116504855</v>
      </c>
      <c r="T68" s="12">
        <f t="shared" si="2"/>
        <v>3.7318840579710142</v>
      </c>
    </row>
    <row r="69" spans="1:20" x14ac:dyDescent="0.2">
      <c r="A69" s="1" t="s">
        <v>33</v>
      </c>
      <c r="B69" s="1" t="s">
        <v>34</v>
      </c>
      <c r="C69" s="1">
        <v>1992</v>
      </c>
      <c r="D69" s="1">
        <v>8</v>
      </c>
      <c r="E69" s="11">
        <v>33836</v>
      </c>
      <c r="F69" s="1" t="s">
        <v>29</v>
      </c>
      <c r="G69" s="1" t="s">
        <v>35</v>
      </c>
      <c r="H69" s="12">
        <v>18</v>
      </c>
      <c r="I69" s="12">
        <v>9.6</v>
      </c>
      <c r="J69" s="12">
        <v>1.9</v>
      </c>
      <c r="K69" s="12">
        <v>22.295714285714286</v>
      </c>
      <c r="L69" s="3">
        <v>407.25</v>
      </c>
      <c r="M69" s="3">
        <v>16.5</v>
      </c>
      <c r="N69" s="24">
        <v>6.5</v>
      </c>
      <c r="O69" s="3">
        <v>23</v>
      </c>
      <c r="P69" s="3">
        <v>384.25</v>
      </c>
      <c r="Q69" s="1" t="s">
        <v>27</v>
      </c>
      <c r="R69" s="12">
        <v>5.5</v>
      </c>
      <c r="S69" s="12">
        <v>22.625</v>
      </c>
      <c r="T69" s="12">
        <f t="shared" si="2"/>
        <v>1.875</v>
      </c>
    </row>
    <row r="70" spans="1:20" x14ac:dyDescent="0.2">
      <c r="A70" s="1" t="s">
        <v>33</v>
      </c>
      <c r="B70" s="1" t="s">
        <v>34</v>
      </c>
      <c r="C70" s="1">
        <v>1992</v>
      </c>
      <c r="D70" s="1">
        <v>9</v>
      </c>
      <c r="E70" s="11">
        <v>33850</v>
      </c>
      <c r="F70" s="1" t="s">
        <v>29</v>
      </c>
      <c r="G70" s="1" t="s">
        <v>35</v>
      </c>
      <c r="H70" s="12">
        <v>16</v>
      </c>
      <c r="I70" s="12">
        <v>8.8000000000000007</v>
      </c>
      <c r="J70" s="12">
        <v>2.2000000000000002</v>
      </c>
      <c r="K70" s="12">
        <v>21.324285714285711</v>
      </c>
      <c r="L70" s="3">
        <v>252.75</v>
      </c>
      <c r="M70" s="3">
        <v>18.75</v>
      </c>
      <c r="N70" s="24">
        <v>11.5</v>
      </c>
      <c r="O70" s="3">
        <v>30.25</v>
      </c>
      <c r="P70" s="3">
        <v>222.5</v>
      </c>
      <c r="Q70" s="1" t="s">
        <v>27</v>
      </c>
      <c r="R70" s="12">
        <v>2.5</v>
      </c>
      <c r="S70" s="12">
        <v>15.796875</v>
      </c>
      <c r="T70" s="12">
        <f t="shared" si="2"/>
        <v>1.8181818181818181</v>
      </c>
    </row>
    <row r="71" spans="1:20" x14ac:dyDescent="0.2">
      <c r="A71" s="1" t="s">
        <v>33</v>
      </c>
      <c r="B71" s="1" t="s">
        <v>34</v>
      </c>
      <c r="C71" s="1">
        <v>1992</v>
      </c>
      <c r="D71" s="1">
        <v>9</v>
      </c>
      <c r="E71" s="11">
        <v>33861</v>
      </c>
      <c r="F71" s="1" t="s">
        <v>29</v>
      </c>
      <c r="G71" s="1" t="s">
        <v>35</v>
      </c>
      <c r="H71" s="12">
        <v>17.5</v>
      </c>
      <c r="I71" s="12">
        <v>3.7</v>
      </c>
      <c r="J71" s="12">
        <v>2.8</v>
      </c>
      <c r="K71" s="12">
        <v>18.424285714285713</v>
      </c>
      <c r="L71" s="3">
        <v>319.75</v>
      </c>
      <c r="M71" s="3">
        <v>18</v>
      </c>
      <c r="N71" s="3">
        <v>25.75</v>
      </c>
      <c r="O71" s="3">
        <v>43.75</v>
      </c>
      <c r="P71" s="3">
        <v>276</v>
      </c>
      <c r="Q71" s="1" t="s">
        <v>27</v>
      </c>
      <c r="R71" s="12">
        <v>2</v>
      </c>
      <c r="S71" s="12">
        <v>18.271428571428572</v>
      </c>
      <c r="T71" s="12">
        <f t="shared" si="2"/>
        <v>4.7297297297297298</v>
      </c>
    </row>
    <row r="72" spans="1:20" x14ac:dyDescent="0.2">
      <c r="A72" s="1" t="s">
        <v>33</v>
      </c>
      <c r="B72" s="1" t="s">
        <v>34</v>
      </c>
      <c r="C72" s="1">
        <v>1992</v>
      </c>
      <c r="D72" s="1">
        <v>10</v>
      </c>
      <c r="E72" s="11">
        <v>33878</v>
      </c>
      <c r="F72" s="1" t="s">
        <v>29</v>
      </c>
      <c r="G72" s="1" t="s">
        <v>35</v>
      </c>
      <c r="H72" s="12">
        <v>22.75</v>
      </c>
      <c r="I72" s="12">
        <v>6</v>
      </c>
      <c r="J72" s="12">
        <v>2.6</v>
      </c>
      <c r="K72" s="12">
        <v>17.155714285714286</v>
      </c>
      <c r="L72" s="3">
        <v>222.5</v>
      </c>
      <c r="M72" s="3">
        <v>31</v>
      </c>
      <c r="N72" s="3">
        <v>30.75</v>
      </c>
      <c r="O72" s="3">
        <v>61.75</v>
      </c>
      <c r="P72" s="3">
        <v>160.75</v>
      </c>
      <c r="Q72" s="1" t="s">
        <v>27</v>
      </c>
      <c r="R72" s="12">
        <v>3.5</v>
      </c>
      <c r="S72" s="12">
        <v>9.780219780219781</v>
      </c>
      <c r="T72" s="12">
        <f t="shared" si="2"/>
        <v>3.7916666666666665</v>
      </c>
    </row>
    <row r="73" spans="1:20" x14ac:dyDescent="0.2">
      <c r="E73" s="3">
        <v>10</v>
      </c>
      <c r="F73" s="1"/>
      <c r="G73" s="1"/>
      <c r="H73" s="12"/>
      <c r="I73" s="12"/>
      <c r="J73" s="12"/>
      <c r="K73" s="12"/>
      <c r="L73" s="3"/>
      <c r="M73" s="3"/>
      <c r="N73" s="3"/>
      <c r="O73" s="3"/>
      <c r="P73" s="3"/>
    </row>
    <row r="74" spans="1:20" x14ac:dyDescent="0.2">
      <c r="A74" s="1" t="s">
        <v>33</v>
      </c>
      <c r="B74" s="1" t="s">
        <v>34</v>
      </c>
      <c r="C74" s="1">
        <v>1993</v>
      </c>
      <c r="D74" s="1">
        <v>5</v>
      </c>
      <c r="E74" s="11">
        <v>34100</v>
      </c>
      <c r="F74" s="1" t="s">
        <v>29</v>
      </c>
      <c r="G74" s="1" t="s">
        <v>35</v>
      </c>
      <c r="H74" s="12">
        <v>18</v>
      </c>
      <c r="I74" s="12">
        <v>10</v>
      </c>
      <c r="J74" s="12">
        <v>1.4</v>
      </c>
      <c r="K74" s="12">
        <v>14.605714285714283</v>
      </c>
      <c r="L74" s="3" t="s">
        <v>27</v>
      </c>
      <c r="M74" s="24">
        <v>5</v>
      </c>
      <c r="N74" s="3">
        <v>27</v>
      </c>
      <c r="O74" s="3">
        <v>32</v>
      </c>
      <c r="P74" s="3" t="s">
        <v>27</v>
      </c>
      <c r="Q74" s="1" t="s">
        <v>27</v>
      </c>
      <c r="R74" s="1">
        <v>4</v>
      </c>
      <c r="S74" s="12" t="s">
        <v>27</v>
      </c>
      <c r="T74" s="12">
        <f t="shared" ref="T74:T79" si="3">H74/I74</f>
        <v>1.8</v>
      </c>
    </row>
    <row r="75" spans="1:20" x14ac:dyDescent="0.2">
      <c r="A75" s="1" t="s">
        <v>33</v>
      </c>
      <c r="B75" s="1" t="s">
        <v>34</v>
      </c>
      <c r="C75" s="1">
        <v>1993</v>
      </c>
      <c r="D75" s="1">
        <v>6</v>
      </c>
      <c r="E75" s="11">
        <v>34124</v>
      </c>
      <c r="F75" s="1" t="s">
        <v>29</v>
      </c>
      <c r="G75" s="1" t="s">
        <v>35</v>
      </c>
      <c r="H75" s="12">
        <v>35</v>
      </c>
      <c r="I75" s="12">
        <v>28</v>
      </c>
      <c r="J75" s="12">
        <v>0.7</v>
      </c>
      <c r="K75" s="12">
        <v>17.177142857142858</v>
      </c>
      <c r="L75" s="3" t="s">
        <v>27</v>
      </c>
      <c r="M75" s="3">
        <v>48</v>
      </c>
      <c r="N75" s="3">
        <v>91</v>
      </c>
      <c r="O75" s="3">
        <v>139</v>
      </c>
      <c r="P75" s="3" t="s">
        <v>27</v>
      </c>
      <c r="Q75" s="1" t="s">
        <v>27</v>
      </c>
      <c r="R75" s="1">
        <v>3</v>
      </c>
      <c r="S75" s="12" t="s">
        <v>27</v>
      </c>
      <c r="T75" s="12">
        <f t="shared" si="3"/>
        <v>1.25</v>
      </c>
    </row>
    <row r="76" spans="1:20" x14ac:dyDescent="0.2">
      <c r="A76" s="1" t="s">
        <v>33</v>
      </c>
      <c r="B76" s="1" t="s">
        <v>34</v>
      </c>
      <c r="C76" s="1">
        <v>1993</v>
      </c>
      <c r="D76" s="1">
        <v>7</v>
      </c>
      <c r="E76" s="11">
        <v>34152</v>
      </c>
      <c r="F76" s="1" t="s">
        <v>29</v>
      </c>
      <c r="G76" s="1" t="s">
        <v>35</v>
      </c>
      <c r="H76" s="12">
        <v>28</v>
      </c>
      <c r="I76" s="12">
        <v>13</v>
      </c>
      <c r="J76" s="12">
        <v>3.4</v>
      </c>
      <c r="K76" s="12">
        <v>17.802857142857142</v>
      </c>
      <c r="L76" s="3" t="s">
        <v>27</v>
      </c>
      <c r="M76" s="24">
        <v>5</v>
      </c>
      <c r="N76" s="3">
        <v>118</v>
      </c>
      <c r="O76" s="3">
        <v>123</v>
      </c>
      <c r="P76" s="3" t="s">
        <v>27</v>
      </c>
      <c r="Q76" s="1" t="s">
        <v>27</v>
      </c>
      <c r="R76" s="1">
        <v>4</v>
      </c>
      <c r="S76" s="12" t="s">
        <v>27</v>
      </c>
      <c r="T76" s="12">
        <f t="shared" si="3"/>
        <v>2.1538461538461537</v>
      </c>
    </row>
    <row r="77" spans="1:20" x14ac:dyDescent="0.2">
      <c r="A77" s="1" t="s">
        <v>33</v>
      </c>
      <c r="B77" s="1" t="s">
        <v>34</v>
      </c>
      <c r="C77" s="1">
        <v>1993</v>
      </c>
      <c r="D77" s="1">
        <v>8</v>
      </c>
      <c r="E77" s="11">
        <v>34187</v>
      </c>
      <c r="F77" s="1" t="s">
        <v>29</v>
      </c>
      <c r="G77" s="1" t="s">
        <v>35</v>
      </c>
      <c r="H77" s="12">
        <v>25</v>
      </c>
      <c r="I77" s="12">
        <v>3.7</v>
      </c>
      <c r="J77" s="12">
        <v>4.3</v>
      </c>
      <c r="K77" s="12">
        <v>21.144285714285711</v>
      </c>
      <c r="L77" s="3" t="s">
        <v>27</v>
      </c>
      <c r="M77" s="3">
        <v>73</v>
      </c>
      <c r="N77" s="3">
        <v>214</v>
      </c>
      <c r="O77" s="3">
        <v>287</v>
      </c>
      <c r="P77" s="3" t="s">
        <v>27</v>
      </c>
      <c r="Q77" s="1" t="s">
        <v>27</v>
      </c>
      <c r="R77" s="1">
        <v>3</v>
      </c>
      <c r="S77" s="12" t="s">
        <v>27</v>
      </c>
      <c r="T77" s="12">
        <f t="shared" si="3"/>
        <v>6.7567567567567561</v>
      </c>
    </row>
    <row r="78" spans="1:20" x14ac:dyDescent="0.2">
      <c r="A78" s="1" t="s">
        <v>33</v>
      </c>
      <c r="B78" s="1" t="s">
        <v>34</v>
      </c>
      <c r="C78" s="1">
        <v>1993</v>
      </c>
      <c r="D78" s="1">
        <v>9</v>
      </c>
      <c r="E78" s="11">
        <v>34214</v>
      </c>
      <c r="F78" s="1" t="s">
        <v>29</v>
      </c>
      <c r="G78" s="1" t="s">
        <v>35</v>
      </c>
      <c r="H78" s="12">
        <v>28</v>
      </c>
      <c r="I78" s="12">
        <v>15</v>
      </c>
      <c r="J78" s="12">
        <v>2.7</v>
      </c>
      <c r="K78" s="12">
        <v>20.03142857142857</v>
      </c>
      <c r="L78" s="3" t="s">
        <v>27</v>
      </c>
      <c r="M78" s="3">
        <v>13</v>
      </c>
      <c r="N78" s="3">
        <v>73</v>
      </c>
      <c r="O78" s="3">
        <v>86</v>
      </c>
      <c r="P78" s="3" t="s">
        <v>27</v>
      </c>
      <c r="Q78" s="1" t="s">
        <v>27</v>
      </c>
      <c r="R78" s="1">
        <v>4</v>
      </c>
      <c r="S78" s="12" t="s">
        <v>27</v>
      </c>
      <c r="T78" s="12">
        <f t="shared" si="3"/>
        <v>1.8666666666666667</v>
      </c>
    </row>
    <row r="79" spans="1:20" x14ac:dyDescent="0.2">
      <c r="A79" s="1" t="s">
        <v>33</v>
      </c>
      <c r="B79" s="1" t="s">
        <v>34</v>
      </c>
      <c r="C79" s="1">
        <v>1993</v>
      </c>
      <c r="D79" s="1">
        <v>10</v>
      </c>
      <c r="E79" s="11">
        <v>34255</v>
      </c>
      <c r="F79" s="1" t="s">
        <v>29</v>
      </c>
      <c r="G79" s="1" t="s">
        <v>35</v>
      </c>
      <c r="H79" s="12">
        <v>20</v>
      </c>
      <c r="I79" s="12">
        <v>4.5</v>
      </c>
      <c r="J79" s="12" t="s">
        <v>27</v>
      </c>
      <c r="K79" s="12" t="s">
        <v>27</v>
      </c>
      <c r="L79" s="3" t="s">
        <v>27</v>
      </c>
      <c r="M79" s="3">
        <v>20</v>
      </c>
      <c r="N79" s="3">
        <v>84</v>
      </c>
      <c r="O79" s="3">
        <v>104</v>
      </c>
      <c r="P79" s="3" t="s">
        <v>27</v>
      </c>
      <c r="Q79" s="1" t="s">
        <v>27</v>
      </c>
      <c r="R79" s="1">
        <v>4</v>
      </c>
      <c r="S79" s="12" t="s">
        <v>27</v>
      </c>
      <c r="T79" s="12">
        <f t="shared" si="3"/>
        <v>4.4444444444444446</v>
      </c>
    </row>
    <row r="80" spans="1:20" x14ac:dyDescent="0.2">
      <c r="E80" s="3">
        <v>6</v>
      </c>
      <c r="F80" s="1"/>
      <c r="G80" s="1"/>
      <c r="H80" s="12"/>
      <c r="I80" s="12"/>
      <c r="J80" s="12"/>
      <c r="K80" s="12"/>
      <c r="L80" s="3"/>
      <c r="M80" s="3"/>
      <c r="N80" s="3"/>
      <c r="O80" s="3"/>
      <c r="P80" s="3"/>
    </row>
    <row r="81" spans="1:20" x14ac:dyDescent="0.2">
      <c r="A81" s="1" t="s">
        <v>33</v>
      </c>
      <c r="B81" s="1" t="s">
        <v>34</v>
      </c>
      <c r="C81" s="1">
        <v>1994</v>
      </c>
      <c r="D81" s="1">
        <v>5</v>
      </c>
      <c r="E81" s="11">
        <v>34465</v>
      </c>
      <c r="F81" s="1" t="s">
        <v>29</v>
      </c>
      <c r="G81" s="1" t="s">
        <v>35</v>
      </c>
      <c r="H81" s="12">
        <v>12.75</v>
      </c>
      <c r="I81" s="12">
        <v>2.5</v>
      </c>
      <c r="J81" s="12">
        <v>5.0999999999999996</v>
      </c>
      <c r="K81" s="12">
        <v>18.332857142857144</v>
      </c>
      <c r="L81" s="3">
        <v>247.5</v>
      </c>
      <c r="M81" s="24">
        <v>5</v>
      </c>
      <c r="N81" s="3">
        <v>32.25</v>
      </c>
      <c r="O81" s="3">
        <v>37.25</v>
      </c>
      <c r="P81" s="3">
        <v>210.25</v>
      </c>
      <c r="Q81" s="1" t="s">
        <v>27</v>
      </c>
      <c r="R81" s="12">
        <v>1</v>
      </c>
      <c r="S81" s="12">
        <v>19.411764705882351</v>
      </c>
      <c r="T81" s="12">
        <f t="shared" ref="T81:T91" si="4">H81/I81</f>
        <v>5.0999999999999996</v>
      </c>
    </row>
    <row r="82" spans="1:20" x14ac:dyDescent="0.2">
      <c r="A82" s="1" t="s">
        <v>33</v>
      </c>
      <c r="B82" s="1" t="s">
        <v>34</v>
      </c>
      <c r="C82" s="1">
        <v>1994</v>
      </c>
      <c r="D82" s="1">
        <v>5</v>
      </c>
      <c r="E82" s="11">
        <v>34479</v>
      </c>
      <c r="F82" s="1" t="s">
        <v>29</v>
      </c>
      <c r="G82" s="1" t="s">
        <v>35</v>
      </c>
      <c r="H82" s="12">
        <v>11.75</v>
      </c>
      <c r="I82" s="12">
        <v>5.5</v>
      </c>
      <c r="J82" s="12">
        <v>5.0999999999999996</v>
      </c>
      <c r="K82" s="12">
        <v>18.751428571428569</v>
      </c>
      <c r="L82" s="3">
        <v>306.5</v>
      </c>
      <c r="M82" s="24">
        <v>16.5</v>
      </c>
      <c r="N82" s="3">
        <v>34</v>
      </c>
      <c r="O82" s="3">
        <v>50.5</v>
      </c>
      <c r="P82" s="3">
        <v>256</v>
      </c>
      <c r="Q82" s="1" t="s">
        <v>27</v>
      </c>
      <c r="R82" s="12">
        <v>4</v>
      </c>
      <c r="S82" s="12">
        <v>26.085106382978722</v>
      </c>
      <c r="T82" s="12">
        <f t="shared" si="4"/>
        <v>2.1363636363636362</v>
      </c>
    </row>
    <row r="83" spans="1:20" x14ac:dyDescent="0.2">
      <c r="A83" s="1" t="s">
        <v>33</v>
      </c>
      <c r="B83" s="1" t="s">
        <v>34</v>
      </c>
      <c r="C83" s="1">
        <v>1994</v>
      </c>
      <c r="D83" s="1">
        <v>6</v>
      </c>
      <c r="E83" s="11">
        <v>34493</v>
      </c>
      <c r="F83" s="1" t="s">
        <v>29</v>
      </c>
      <c r="G83" s="1" t="s">
        <v>35</v>
      </c>
      <c r="H83" s="12">
        <v>14.25</v>
      </c>
      <c r="I83" s="12">
        <v>7.7</v>
      </c>
      <c r="J83" s="12">
        <v>3.9</v>
      </c>
      <c r="K83" s="12">
        <v>18.304285714285715</v>
      </c>
      <c r="L83" s="3">
        <v>241.25</v>
      </c>
      <c r="M83" s="3">
        <v>16.5</v>
      </c>
      <c r="N83" s="3">
        <v>19.25</v>
      </c>
      <c r="O83" s="3">
        <v>35.75</v>
      </c>
      <c r="P83" s="3">
        <v>205.5</v>
      </c>
      <c r="Q83" s="1" t="s">
        <v>27</v>
      </c>
      <c r="R83" s="12">
        <v>2.5</v>
      </c>
      <c r="S83" s="12">
        <v>16.92982456140351</v>
      </c>
      <c r="T83" s="12">
        <f t="shared" si="4"/>
        <v>1.8506493506493507</v>
      </c>
    </row>
    <row r="84" spans="1:20" x14ac:dyDescent="0.2">
      <c r="A84" s="1" t="s">
        <v>33</v>
      </c>
      <c r="B84" s="1" t="s">
        <v>34</v>
      </c>
      <c r="C84" s="1">
        <v>1994</v>
      </c>
      <c r="D84" s="1">
        <v>6</v>
      </c>
      <c r="E84" s="11">
        <v>34507</v>
      </c>
      <c r="F84" s="1" t="s">
        <v>29</v>
      </c>
      <c r="G84" s="1" t="s">
        <v>35</v>
      </c>
      <c r="H84" s="12">
        <v>12.25</v>
      </c>
      <c r="I84" s="12">
        <v>4.5</v>
      </c>
      <c r="J84" s="12">
        <v>4.4000000000000004</v>
      </c>
      <c r="K84" s="12">
        <v>20.238571428571426</v>
      </c>
      <c r="L84" s="3">
        <v>323</v>
      </c>
      <c r="M84" s="3">
        <v>11</v>
      </c>
      <c r="N84" s="3">
        <v>14.75</v>
      </c>
      <c r="O84" s="3">
        <v>25.75</v>
      </c>
      <c r="P84" s="3">
        <v>297.25</v>
      </c>
      <c r="Q84" s="1" t="s">
        <v>27</v>
      </c>
      <c r="R84" s="12">
        <v>1.75</v>
      </c>
      <c r="S84" s="12">
        <v>26.367346938775512</v>
      </c>
      <c r="T84" s="12">
        <f t="shared" si="4"/>
        <v>2.7222222222222223</v>
      </c>
    </row>
    <row r="85" spans="1:20" x14ac:dyDescent="0.2">
      <c r="A85" s="1" t="s">
        <v>33</v>
      </c>
      <c r="B85" s="1" t="s">
        <v>34</v>
      </c>
      <c r="C85" s="1">
        <v>1994</v>
      </c>
      <c r="D85" s="1">
        <v>7</v>
      </c>
      <c r="E85" s="11">
        <v>34521</v>
      </c>
      <c r="F85" s="1" t="s">
        <v>29</v>
      </c>
      <c r="G85" s="1" t="s">
        <v>35</v>
      </c>
      <c r="H85" s="12">
        <v>13.75</v>
      </c>
      <c r="I85" s="12">
        <v>11.8</v>
      </c>
      <c r="J85" s="12">
        <v>2.7</v>
      </c>
      <c r="K85" s="12">
        <v>19.741249999999997</v>
      </c>
      <c r="L85" s="3">
        <v>394</v>
      </c>
      <c r="M85" s="3">
        <v>26</v>
      </c>
      <c r="N85" s="3">
        <v>40.5</v>
      </c>
      <c r="O85" s="3">
        <v>66.5</v>
      </c>
      <c r="P85" s="3">
        <v>327.5</v>
      </c>
      <c r="Q85" s="1" t="s">
        <v>27</v>
      </c>
      <c r="R85" s="12">
        <v>2.25</v>
      </c>
      <c r="S85" s="12">
        <v>28.654545454545456</v>
      </c>
      <c r="T85" s="12">
        <f t="shared" si="4"/>
        <v>1.1652542372881356</v>
      </c>
    </row>
    <row r="86" spans="1:20" x14ac:dyDescent="0.2">
      <c r="A86" s="1" t="s">
        <v>33</v>
      </c>
      <c r="B86" s="1" t="s">
        <v>34</v>
      </c>
      <c r="C86" s="1">
        <v>1994</v>
      </c>
      <c r="D86" s="1">
        <v>7</v>
      </c>
      <c r="E86" s="11">
        <v>34535</v>
      </c>
      <c r="F86" s="1" t="s">
        <v>29</v>
      </c>
      <c r="G86" s="1" t="s">
        <v>35</v>
      </c>
      <c r="H86" s="12">
        <v>25.75</v>
      </c>
      <c r="I86" s="12">
        <v>11</v>
      </c>
      <c r="J86" s="12">
        <v>2.5</v>
      </c>
      <c r="K86" s="12">
        <v>22.73714285714286</v>
      </c>
      <c r="L86" s="3">
        <v>434.5</v>
      </c>
      <c r="M86" s="3">
        <v>30</v>
      </c>
      <c r="N86" s="3">
        <v>62.25</v>
      </c>
      <c r="O86" s="3">
        <v>92.25</v>
      </c>
      <c r="P86" s="3">
        <v>342.25</v>
      </c>
      <c r="Q86" s="1" t="s">
        <v>27</v>
      </c>
      <c r="R86" s="12">
        <v>2.75</v>
      </c>
      <c r="S86" s="12">
        <v>16.873786407766989</v>
      </c>
      <c r="T86" s="12">
        <f t="shared" si="4"/>
        <v>2.3409090909090908</v>
      </c>
    </row>
    <row r="87" spans="1:20" x14ac:dyDescent="0.2">
      <c r="A87" s="1" t="s">
        <v>33</v>
      </c>
      <c r="B87" s="1" t="s">
        <v>34</v>
      </c>
      <c r="C87" s="1">
        <v>1994</v>
      </c>
      <c r="D87" s="1">
        <v>8</v>
      </c>
      <c r="E87" s="11">
        <v>34556</v>
      </c>
      <c r="F87" s="1" t="s">
        <v>29</v>
      </c>
      <c r="G87" s="1" t="s">
        <v>35</v>
      </c>
      <c r="H87" s="12">
        <v>25.5</v>
      </c>
      <c r="I87" s="12">
        <v>8</v>
      </c>
      <c r="J87" s="12">
        <v>2.4</v>
      </c>
      <c r="K87" s="12">
        <v>22.258571428571429</v>
      </c>
      <c r="L87" s="3">
        <v>412.5</v>
      </c>
      <c r="M87" s="3">
        <v>12</v>
      </c>
      <c r="N87" s="3">
        <v>21.5</v>
      </c>
      <c r="O87" s="3">
        <v>33.5</v>
      </c>
      <c r="P87" s="3">
        <v>379</v>
      </c>
      <c r="Q87" s="1" t="s">
        <v>27</v>
      </c>
      <c r="R87" s="12">
        <v>0.5</v>
      </c>
      <c r="S87" s="12">
        <v>16.176470588235293</v>
      </c>
      <c r="T87" s="12">
        <f t="shared" si="4"/>
        <v>3.1875</v>
      </c>
    </row>
    <row r="88" spans="1:20" x14ac:dyDescent="0.2">
      <c r="A88" s="1" t="s">
        <v>33</v>
      </c>
      <c r="B88" s="1" t="s">
        <v>34</v>
      </c>
      <c r="C88" s="1">
        <v>1994</v>
      </c>
      <c r="D88" s="1">
        <v>8</v>
      </c>
      <c r="E88" s="11">
        <v>34570</v>
      </c>
      <c r="F88" s="1" t="s">
        <v>29</v>
      </c>
      <c r="G88" s="1" t="s">
        <v>35</v>
      </c>
      <c r="H88" s="12">
        <v>19.25</v>
      </c>
      <c r="I88" s="12">
        <v>8.4</v>
      </c>
      <c r="J88" s="12">
        <v>2.7</v>
      </c>
      <c r="K88" s="12">
        <v>22.307142857142857</v>
      </c>
      <c r="L88" s="3">
        <v>370.5</v>
      </c>
      <c r="M88" s="3">
        <v>24.5</v>
      </c>
      <c r="N88" s="3">
        <v>40.5</v>
      </c>
      <c r="O88" s="3">
        <v>65</v>
      </c>
      <c r="P88" s="3">
        <v>305.5</v>
      </c>
      <c r="Q88" s="1" t="s">
        <v>27</v>
      </c>
      <c r="R88" s="12">
        <v>2.25</v>
      </c>
      <c r="S88" s="12">
        <v>19.246753246753247</v>
      </c>
      <c r="T88" s="12">
        <f t="shared" si="4"/>
        <v>2.2916666666666665</v>
      </c>
    </row>
    <row r="89" spans="1:20" x14ac:dyDescent="0.2">
      <c r="A89" s="1" t="s">
        <v>33</v>
      </c>
      <c r="B89" s="1" t="s">
        <v>34</v>
      </c>
      <c r="C89" s="1">
        <v>1994</v>
      </c>
      <c r="D89" s="1">
        <v>9</v>
      </c>
      <c r="E89" s="11">
        <v>34584</v>
      </c>
      <c r="F89" s="1" t="s">
        <v>29</v>
      </c>
      <c r="G89" s="1" t="s">
        <v>35</v>
      </c>
      <c r="H89" s="12">
        <v>20.5</v>
      </c>
      <c r="I89" s="12">
        <v>13</v>
      </c>
      <c r="J89" s="12">
        <v>1.7</v>
      </c>
      <c r="K89" s="12">
        <v>20.518571428571427</v>
      </c>
      <c r="L89" s="3">
        <v>420.5</v>
      </c>
      <c r="M89" s="24">
        <v>5</v>
      </c>
      <c r="N89" s="3">
        <v>11.25</v>
      </c>
      <c r="O89" s="3">
        <v>16.25</v>
      </c>
      <c r="P89" s="3">
        <v>404.25</v>
      </c>
      <c r="Q89" s="1" t="s">
        <v>27</v>
      </c>
      <c r="R89" s="12">
        <v>1.75</v>
      </c>
      <c r="S89" s="12">
        <v>20.512195121951219</v>
      </c>
      <c r="T89" s="12">
        <f t="shared" si="4"/>
        <v>1.5769230769230769</v>
      </c>
    </row>
    <row r="90" spans="1:20" x14ac:dyDescent="0.2">
      <c r="A90" s="1" t="s">
        <v>33</v>
      </c>
      <c r="B90" s="1" t="s">
        <v>34</v>
      </c>
      <c r="C90" s="1">
        <v>1994</v>
      </c>
      <c r="D90" s="1">
        <v>9</v>
      </c>
      <c r="E90" s="11">
        <v>34600</v>
      </c>
      <c r="F90" s="1" t="s">
        <v>29</v>
      </c>
      <c r="G90" s="1" t="s">
        <v>35</v>
      </c>
      <c r="H90" s="12">
        <v>22</v>
      </c>
      <c r="I90" s="12">
        <v>5.3</v>
      </c>
      <c r="J90" s="12">
        <v>3.9</v>
      </c>
      <c r="K90" s="12">
        <v>20.151428571428571</v>
      </c>
      <c r="L90" s="3">
        <v>323.5</v>
      </c>
      <c r="M90" s="3">
        <v>9</v>
      </c>
      <c r="N90" s="3">
        <v>39.5</v>
      </c>
      <c r="O90" s="3">
        <v>48.5</v>
      </c>
      <c r="P90" s="3">
        <v>275</v>
      </c>
      <c r="Q90" s="1" t="s">
        <v>27</v>
      </c>
      <c r="R90" s="12">
        <v>2.75</v>
      </c>
      <c r="S90" s="12">
        <v>14.704545454545455</v>
      </c>
      <c r="T90" s="12">
        <f t="shared" si="4"/>
        <v>4.1509433962264151</v>
      </c>
    </row>
    <row r="91" spans="1:20" x14ac:dyDescent="0.2">
      <c r="A91" s="1" t="s">
        <v>33</v>
      </c>
      <c r="B91" s="1" t="s">
        <v>34</v>
      </c>
      <c r="C91" s="1">
        <v>1994</v>
      </c>
      <c r="D91" s="1">
        <v>10</v>
      </c>
      <c r="E91" s="11">
        <v>34619</v>
      </c>
      <c r="F91" s="1" t="s">
        <v>29</v>
      </c>
      <c r="G91" s="1" t="s">
        <v>35</v>
      </c>
      <c r="H91" s="12">
        <v>19.5</v>
      </c>
      <c r="I91" s="12">
        <v>9.8000000000000007</v>
      </c>
      <c r="J91" s="12">
        <v>2.5</v>
      </c>
      <c r="K91" s="12"/>
      <c r="L91" s="3">
        <v>312</v>
      </c>
      <c r="M91" s="3">
        <v>13.75</v>
      </c>
      <c r="N91" s="3">
        <v>23</v>
      </c>
      <c r="O91" s="3">
        <v>36.75</v>
      </c>
      <c r="P91" s="3">
        <v>275.25</v>
      </c>
      <c r="Q91" s="1" t="s">
        <v>27</v>
      </c>
      <c r="R91" s="12">
        <v>0.75</v>
      </c>
      <c r="S91" s="12">
        <v>16</v>
      </c>
      <c r="T91" s="12">
        <f t="shared" si="4"/>
        <v>1.9897959183673468</v>
      </c>
    </row>
    <row r="92" spans="1:20" x14ac:dyDescent="0.2">
      <c r="E92" s="3">
        <v>12</v>
      </c>
      <c r="F92" s="1"/>
      <c r="G92" s="1"/>
      <c r="H92" s="12"/>
      <c r="I92" s="12"/>
      <c r="J92" s="12"/>
    </row>
    <row r="93" spans="1:20" x14ac:dyDescent="0.2">
      <c r="A93" s="1" t="s">
        <v>36</v>
      </c>
      <c r="B93" s="1" t="s">
        <v>37</v>
      </c>
      <c r="C93" s="1">
        <v>1995</v>
      </c>
      <c r="D93" s="1">
        <v>5</v>
      </c>
      <c r="E93" s="17">
        <v>34824</v>
      </c>
      <c r="F93" s="11" t="s">
        <v>38</v>
      </c>
      <c r="G93" s="18" t="s">
        <v>39</v>
      </c>
      <c r="H93" s="14">
        <v>16</v>
      </c>
      <c r="I93" s="14">
        <v>2.6</v>
      </c>
      <c r="J93" s="14">
        <v>4.8</v>
      </c>
      <c r="K93" s="1">
        <v>16</v>
      </c>
      <c r="L93" s="1" t="s">
        <v>27</v>
      </c>
      <c r="M93" s="1" t="s">
        <v>27</v>
      </c>
      <c r="N93" s="1" t="s">
        <v>27</v>
      </c>
      <c r="O93" s="1" t="s">
        <v>27</v>
      </c>
      <c r="P93" s="1" t="s">
        <v>27</v>
      </c>
      <c r="Q93" s="1" t="s">
        <v>27</v>
      </c>
      <c r="R93" s="12">
        <v>3</v>
      </c>
      <c r="S93" s="1" t="s">
        <v>27</v>
      </c>
      <c r="T93" s="12">
        <f t="shared" ref="T93:T98" si="5">H93/I93</f>
        <v>6.1538461538461533</v>
      </c>
    </row>
    <row r="94" spans="1:20" x14ac:dyDescent="0.2">
      <c r="A94" s="1" t="s">
        <v>36</v>
      </c>
      <c r="B94" s="1" t="s">
        <v>37</v>
      </c>
      <c r="C94" s="1">
        <v>1995</v>
      </c>
      <c r="D94" s="1">
        <v>5</v>
      </c>
      <c r="E94" s="17">
        <v>34841</v>
      </c>
      <c r="F94" s="11" t="s">
        <v>38</v>
      </c>
      <c r="G94" s="18" t="s">
        <v>39</v>
      </c>
      <c r="H94" s="14">
        <v>13</v>
      </c>
      <c r="I94" s="14">
        <v>4.5</v>
      </c>
      <c r="J94" s="14">
        <v>4.5</v>
      </c>
      <c r="K94" s="1">
        <v>19</v>
      </c>
      <c r="L94" s="1" t="s">
        <v>27</v>
      </c>
      <c r="M94" s="1" t="s">
        <v>27</v>
      </c>
      <c r="N94" s="1" t="s">
        <v>27</v>
      </c>
      <c r="O94" s="1" t="s">
        <v>27</v>
      </c>
      <c r="P94" s="1" t="s">
        <v>27</v>
      </c>
      <c r="Q94" s="1" t="s">
        <v>27</v>
      </c>
      <c r="R94" s="12">
        <v>9</v>
      </c>
      <c r="S94" s="1" t="s">
        <v>27</v>
      </c>
      <c r="T94" s="12">
        <f t="shared" si="5"/>
        <v>2.8888888888888888</v>
      </c>
    </row>
    <row r="95" spans="1:20" x14ac:dyDescent="0.2">
      <c r="A95" s="1" t="s">
        <v>36</v>
      </c>
      <c r="B95" s="1" t="s">
        <v>37</v>
      </c>
      <c r="C95" s="1">
        <v>1995</v>
      </c>
      <c r="D95" s="1">
        <v>6</v>
      </c>
      <c r="E95" s="17">
        <v>34877</v>
      </c>
      <c r="F95" s="11" t="s">
        <v>38</v>
      </c>
      <c r="G95" s="18" t="s">
        <v>39</v>
      </c>
      <c r="H95" s="14">
        <v>13</v>
      </c>
      <c r="I95" s="14">
        <v>18</v>
      </c>
      <c r="J95" s="14">
        <v>2.1</v>
      </c>
      <c r="K95" s="1">
        <v>22</v>
      </c>
      <c r="L95" s="1" t="s">
        <v>27</v>
      </c>
      <c r="M95" s="1" t="s">
        <v>27</v>
      </c>
      <c r="N95" s="1" t="s">
        <v>27</v>
      </c>
      <c r="O95" s="1" t="s">
        <v>27</v>
      </c>
      <c r="P95" s="1" t="s">
        <v>27</v>
      </c>
      <c r="Q95" s="1" t="s">
        <v>27</v>
      </c>
      <c r="R95" s="12">
        <v>1</v>
      </c>
      <c r="S95" s="1" t="s">
        <v>27</v>
      </c>
      <c r="T95" s="12">
        <f t="shared" si="5"/>
        <v>0.72222222222222221</v>
      </c>
    </row>
    <row r="96" spans="1:20" x14ac:dyDescent="0.2">
      <c r="A96" s="1" t="s">
        <v>36</v>
      </c>
      <c r="B96" s="1" t="s">
        <v>37</v>
      </c>
      <c r="C96" s="1">
        <v>1995</v>
      </c>
      <c r="D96" s="1">
        <v>7</v>
      </c>
      <c r="E96" s="17">
        <v>34894</v>
      </c>
      <c r="F96" s="11" t="s">
        <v>38</v>
      </c>
      <c r="G96" s="18" t="s">
        <v>39</v>
      </c>
      <c r="H96" s="14">
        <v>23</v>
      </c>
      <c r="I96" s="14">
        <v>18</v>
      </c>
      <c r="J96" s="14">
        <v>1.7</v>
      </c>
      <c r="K96" s="1">
        <v>22</v>
      </c>
      <c r="L96" s="1" t="s">
        <v>27</v>
      </c>
      <c r="M96" s="1" t="s">
        <v>27</v>
      </c>
      <c r="N96" s="1" t="s">
        <v>27</v>
      </c>
      <c r="O96" s="1" t="s">
        <v>27</v>
      </c>
      <c r="P96" s="1" t="s">
        <v>27</v>
      </c>
      <c r="Q96" s="1" t="s">
        <v>27</v>
      </c>
      <c r="R96" s="12">
        <v>2</v>
      </c>
      <c r="S96" s="1" t="s">
        <v>27</v>
      </c>
      <c r="T96" s="12">
        <f t="shared" si="5"/>
        <v>1.2777777777777777</v>
      </c>
    </row>
    <row r="97" spans="1:20" x14ac:dyDescent="0.2">
      <c r="A97" s="1" t="s">
        <v>36</v>
      </c>
      <c r="B97" s="1" t="s">
        <v>37</v>
      </c>
      <c r="C97" s="1">
        <v>1995</v>
      </c>
      <c r="D97" s="1">
        <v>9</v>
      </c>
      <c r="E97" s="17">
        <v>34943</v>
      </c>
      <c r="F97" s="11" t="s">
        <v>38</v>
      </c>
      <c r="G97" s="18" t="s">
        <v>39</v>
      </c>
      <c r="H97" s="14">
        <v>30</v>
      </c>
      <c r="I97" s="14">
        <v>22</v>
      </c>
      <c r="J97" s="14">
        <v>1.4</v>
      </c>
      <c r="K97" s="1">
        <v>21</v>
      </c>
      <c r="L97" s="1" t="s">
        <v>27</v>
      </c>
      <c r="M97" s="1" t="s">
        <v>27</v>
      </c>
      <c r="N97" s="1" t="s">
        <v>27</v>
      </c>
      <c r="O97" s="1" t="s">
        <v>27</v>
      </c>
      <c r="P97" s="1" t="s">
        <v>27</v>
      </c>
      <c r="Q97" s="1" t="s">
        <v>27</v>
      </c>
      <c r="R97" s="12">
        <v>3</v>
      </c>
      <c r="S97" s="1" t="s">
        <v>27</v>
      </c>
      <c r="T97" s="12">
        <f t="shared" si="5"/>
        <v>1.3636363636363635</v>
      </c>
    </row>
    <row r="98" spans="1:20" x14ac:dyDescent="0.2">
      <c r="A98" s="1" t="s">
        <v>36</v>
      </c>
      <c r="B98" s="1" t="s">
        <v>37</v>
      </c>
      <c r="C98" s="1">
        <v>1995</v>
      </c>
      <c r="D98" s="1">
        <v>10</v>
      </c>
      <c r="E98" s="17">
        <v>34984</v>
      </c>
      <c r="F98" s="11" t="s">
        <v>38</v>
      </c>
      <c r="G98" s="18" t="s">
        <v>39</v>
      </c>
      <c r="H98" s="14">
        <v>43</v>
      </c>
      <c r="I98" s="14">
        <v>6.4</v>
      </c>
      <c r="J98" s="14">
        <v>0.8</v>
      </c>
      <c r="K98" s="1">
        <v>15</v>
      </c>
      <c r="L98" s="1" t="s">
        <v>27</v>
      </c>
      <c r="M98" s="1" t="s">
        <v>27</v>
      </c>
      <c r="N98" s="1" t="s">
        <v>27</v>
      </c>
      <c r="O98" s="1" t="s">
        <v>27</v>
      </c>
      <c r="P98" s="1" t="s">
        <v>27</v>
      </c>
      <c r="Q98" s="1" t="s">
        <v>27</v>
      </c>
      <c r="R98" s="1" t="s">
        <v>27</v>
      </c>
      <c r="S98" s="1" t="s">
        <v>27</v>
      </c>
      <c r="T98" s="12">
        <f t="shared" si="5"/>
        <v>6.71875</v>
      </c>
    </row>
    <row r="99" spans="1:20" x14ac:dyDescent="0.2">
      <c r="A99" s="16"/>
      <c r="E99" s="3">
        <v>6</v>
      </c>
      <c r="F99" s="11"/>
      <c r="G99" s="18"/>
      <c r="H99" s="14"/>
      <c r="I99" s="14"/>
      <c r="J99" s="14"/>
    </row>
    <row r="100" spans="1:20" x14ac:dyDescent="0.2">
      <c r="A100" s="1" t="s">
        <v>36</v>
      </c>
      <c r="B100" s="1" t="s">
        <v>40</v>
      </c>
      <c r="C100" s="1">
        <v>1996</v>
      </c>
      <c r="D100" s="1">
        <v>5</v>
      </c>
      <c r="E100" s="17">
        <v>35192</v>
      </c>
      <c r="F100" s="11" t="s">
        <v>38</v>
      </c>
      <c r="G100" s="18" t="s">
        <v>39</v>
      </c>
      <c r="H100" s="14">
        <v>17</v>
      </c>
      <c r="I100" s="14">
        <v>5.9</v>
      </c>
      <c r="J100" s="14">
        <v>2.9</v>
      </c>
      <c r="K100" s="1">
        <v>14</v>
      </c>
      <c r="L100" s="1" t="s">
        <v>27</v>
      </c>
      <c r="M100" s="1" t="s">
        <v>27</v>
      </c>
      <c r="N100" s="1" t="s">
        <v>27</v>
      </c>
      <c r="O100" s="1" t="s">
        <v>27</v>
      </c>
      <c r="P100" s="1" t="s">
        <v>27</v>
      </c>
      <c r="Q100" s="1" t="s">
        <v>27</v>
      </c>
      <c r="R100" s="12">
        <v>2</v>
      </c>
      <c r="S100" s="1" t="s">
        <v>27</v>
      </c>
      <c r="T100" s="12">
        <f t="shared" ref="T100:T103" si="6">H100/I100</f>
        <v>2.8813559322033897</v>
      </c>
    </row>
    <row r="101" spans="1:20" x14ac:dyDescent="0.2">
      <c r="A101" s="1" t="s">
        <v>36</v>
      </c>
      <c r="B101" s="1" t="s">
        <v>40</v>
      </c>
      <c r="C101" s="1">
        <v>1996</v>
      </c>
      <c r="D101" s="1">
        <v>6</v>
      </c>
      <c r="E101" s="17">
        <v>35228</v>
      </c>
      <c r="F101" s="11" t="s">
        <v>38</v>
      </c>
      <c r="G101" s="18" t="s">
        <v>39</v>
      </c>
      <c r="H101" s="14">
        <v>26</v>
      </c>
      <c r="I101" s="14">
        <v>6.7</v>
      </c>
      <c r="J101" s="14">
        <v>2.2000000000000002</v>
      </c>
      <c r="K101" s="1">
        <v>19</v>
      </c>
      <c r="L101" s="1" t="s">
        <v>27</v>
      </c>
      <c r="M101" s="1" t="s">
        <v>27</v>
      </c>
      <c r="N101" s="1" t="s">
        <v>27</v>
      </c>
      <c r="O101" s="1" t="s">
        <v>27</v>
      </c>
      <c r="P101" s="1" t="s">
        <v>27</v>
      </c>
      <c r="Q101" s="1" t="s">
        <v>27</v>
      </c>
      <c r="R101" s="12">
        <v>15</v>
      </c>
      <c r="S101" s="1" t="s">
        <v>27</v>
      </c>
      <c r="T101" s="12">
        <f t="shared" si="6"/>
        <v>3.8805970149253732</v>
      </c>
    </row>
    <row r="102" spans="1:20" x14ac:dyDescent="0.2">
      <c r="A102" s="1" t="s">
        <v>36</v>
      </c>
      <c r="B102" s="1" t="s">
        <v>40</v>
      </c>
      <c r="C102" s="1">
        <v>1996</v>
      </c>
      <c r="D102" s="1">
        <v>7</v>
      </c>
      <c r="E102" s="17">
        <v>35255</v>
      </c>
      <c r="F102" s="11" t="s">
        <v>38</v>
      </c>
      <c r="G102" s="18" t="s">
        <v>39</v>
      </c>
      <c r="H102" s="14">
        <v>13</v>
      </c>
      <c r="I102" s="14">
        <v>3.9</v>
      </c>
      <c r="J102" s="14">
        <v>3.4</v>
      </c>
      <c r="K102" s="1">
        <v>21</v>
      </c>
      <c r="L102" s="1" t="s">
        <v>27</v>
      </c>
      <c r="M102" s="1" t="s">
        <v>27</v>
      </c>
      <c r="N102" s="1" t="s">
        <v>27</v>
      </c>
      <c r="O102" s="1" t="s">
        <v>27</v>
      </c>
      <c r="P102" s="1" t="s">
        <v>27</v>
      </c>
      <c r="Q102" s="1" t="s">
        <v>27</v>
      </c>
      <c r="R102" s="12">
        <v>2</v>
      </c>
      <c r="S102" s="1" t="s">
        <v>27</v>
      </c>
      <c r="T102" s="12">
        <f t="shared" si="6"/>
        <v>3.3333333333333335</v>
      </c>
    </row>
    <row r="103" spans="1:20" x14ac:dyDescent="0.2">
      <c r="A103" s="1" t="s">
        <v>36</v>
      </c>
      <c r="B103" s="1" t="s">
        <v>40</v>
      </c>
      <c r="C103" s="1">
        <v>1996</v>
      </c>
      <c r="D103" s="1">
        <v>8</v>
      </c>
      <c r="E103" s="17">
        <v>35286</v>
      </c>
      <c r="F103" s="11" t="s">
        <v>38</v>
      </c>
      <c r="G103" s="18" t="s">
        <v>39</v>
      </c>
      <c r="H103" s="14">
        <v>16</v>
      </c>
      <c r="I103" s="14">
        <v>5.6</v>
      </c>
      <c r="J103" s="14">
        <v>3.5</v>
      </c>
      <c r="K103" s="1">
        <v>22</v>
      </c>
      <c r="L103" s="1" t="s">
        <v>27</v>
      </c>
      <c r="M103" s="1" t="s">
        <v>27</v>
      </c>
      <c r="N103" s="1" t="s">
        <v>27</v>
      </c>
      <c r="O103" s="1" t="s">
        <v>27</v>
      </c>
      <c r="P103" s="1" t="s">
        <v>27</v>
      </c>
      <c r="Q103" s="1" t="s">
        <v>27</v>
      </c>
      <c r="R103" s="12">
        <v>2</v>
      </c>
      <c r="S103" s="1" t="s">
        <v>27</v>
      </c>
      <c r="T103" s="12">
        <f t="shared" si="6"/>
        <v>2.8571428571428572</v>
      </c>
    </row>
    <row r="104" spans="1:20" x14ac:dyDescent="0.2">
      <c r="A104" s="16"/>
      <c r="E104" s="3">
        <v>4</v>
      </c>
      <c r="F104" s="11"/>
      <c r="G104" s="18"/>
      <c r="H104" s="14"/>
      <c r="I104" s="14"/>
      <c r="J104" s="14"/>
    </row>
    <row r="105" spans="1:20" x14ac:dyDescent="0.2">
      <c r="A105" s="1" t="s">
        <v>36</v>
      </c>
      <c r="B105" s="1" t="s">
        <v>40</v>
      </c>
      <c r="C105" s="1">
        <v>1999</v>
      </c>
      <c r="D105" s="1">
        <v>9</v>
      </c>
      <c r="E105" s="17">
        <v>36416</v>
      </c>
      <c r="F105" s="11" t="s">
        <v>38</v>
      </c>
      <c r="G105" s="18" t="s">
        <v>39</v>
      </c>
      <c r="H105" s="14">
        <v>51</v>
      </c>
      <c r="I105" s="14">
        <v>68</v>
      </c>
      <c r="J105" s="14">
        <v>0.5</v>
      </c>
      <c r="K105" s="1">
        <v>20</v>
      </c>
      <c r="L105" s="1" t="s">
        <v>27</v>
      </c>
      <c r="M105" s="1" t="s">
        <v>27</v>
      </c>
      <c r="N105" s="1" t="s">
        <v>27</v>
      </c>
      <c r="O105" s="1" t="s">
        <v>27</v>
      </c>
      <c r="P105" s="1" t="s">
        <v>27</v>
      </c>
      <c r="Q105" s="1" t="s">
        <v>27</v>
      </c>
      <c r="R105" s="12">
        <v>2</v>
      </c>
      <c r="S105" s="1" t="s">
        <v>27</v>
      </c>
      <c r="T105" s="12">
        <f>H105/I105</f>
        <v>0.75</v>
      </c>
    </row>
    <row r="106" spans="1:20" x14ac:dyDescent="0.2">
      <c r="A106" s="16"/>
      <c r="E106" s="17"/>
      <c r="F106" s="11"/>
      <c r="G106" s="18"/>
      <c r="H106" s="14"/>
      <c r="I106" s="14"/>
      <c r="J106" s="14"/>
      <c r="R106" s="12"/>
    </row>
    <row r="107" spans="1:20" x14ac:dyDescent="0.2">
      <c r="A107" s="1" t="s">
        <v>36</v>
      </c>
      <c r="B107" s="1" t="s">
        <v>40</v>
      </c>
      <c r="C107" s="1">
        <v>2000</v>
      </c>
      <c r="D107" s="1">
        <v>5</v>
      </c>
      <c r="E107" s="17">
        <v>36650</v>
      </c>
      <c r="F107" s="11" t="s">
        <v>38</v>
      </c>
      <c r="G107" s="18" t="s">
        <v>39</v>
      </c>
      <c r="H107" s="14">
        <v>28</v>
      </c>
      <c r="I107" s="14">
        <v>6.4</v>
      </c>
      <c r="J107" s="14">
        <v>1.1000000000000001</v>
      </c>
      <c r="K107" s="1">
        <v>15</v>
      </c>
      <c r="L107" s="1" t="s">
        <v>27</v>
      </c>
      <c r="M107" s="1" t="s">
        <v>27</v>
      </c>
      <c r="N107" s="1" t="s">
        <v>27</v>
      </c>
      <c r="O107" s="1" t="s">
        <v>27</v>
      </c>
      <c r="P107" s="1" t="s">
        <v>27</v>
      </c>
      <c r="Q107" s="1" t="s">
        <v>27</v>
      </c>
      <c r="R107" s="12">
        <v>2</v>
      </c>
      <c r="S107" s="1" t="s">
        <v>27</v>
      </c>
      <c r="T107" s="12">
        <f t="shared" ref="T107:T109" si="7">H107/I107</f>
        <v>4.375</v>
      </c>
    </row>
    <row r="108" spans="1:20" x14ac:dyDescent="0.2">
      <c r="A108" s="1" t="s">
        <v>36</v>
      </c>
      <c r="B108" s="1" t="s">
        <v>40</v>
      </c>
      <c r="C108" s="1">
        <v>2000</v>
      </c>
      <c r="D108" s="1">
        <v>6</v>
      </c>
      <c r="E108" s="17">
        <v>36690</v>
      </c>
      <c r="F108" s="11" t="s">
        <v>38</v>
      </c>
      <c r="G108" s="18" t="s">
        <v>39</v>
      </c>
      <c r="H108" s="14">
        <v>28</v>
      </c>
      <c r="I108" s="14">
        <v>9.1</v>
      </c>
      <c r="J108" s="14">
        <v>2.4</v>
      </c>
      <c r="K108" s="1">
        <v>16</v>
      </c>
      <c r="L108" s="1" t="s">
        <v>27</v>
      </c>
      <c r="M108" s="1" t="s">
        <v>27</v>
      </c>
      <c r="N108" s="1" t="s">
        <v>27</v>
      </c>
      <c r="O108" s="1" t="s">
        <v>27</v>
      </c>
      <c r="P108" s="1" t="s">
        <v>27</v>
      </c>
      <c r="Q108" s="1" t="s">
        <v>27</v>
      </c>
      <c r="R108" s="12">
        <v>4</v>
      </c>
      <c r="S108" s="1" t="s">
        <v>27</v>
      </c>
      <c r="T108" s="12">
        <f t="shared" si="7"/>
        <v>3.0769230769230771</v>
      </c>
    </row>
    <row r="109" spans="1:20" x14ac:dyDescent="0.2">
      <c r="A109" s="1" t="s">
        <v>36</v>
      </c>
      <c r="B109" s="1" t="s">
        <v>40</v>
      </c>
      <c r="C109" s="1">
        <v>2000</v>
      </c>
      <c r="D109" s="1">
        <v>7</v>
      </c>
      <c r="E109" s="17">
        <v>36724</v>
      </c>
      <c r="F109" s="11" t="s">
        <v>38</v>
      </c>
      <c r="G109" s="18" t="s">
        <v>39</v>
      </c>
      <c r="H109" s="14">
        <v>23</v>
      </c>
      <c r="I109" s="14">
        <v>3.8</v>
      </c>
      <c r="J109" s="14">
        <v>3.1</v>
      </c>
      <c r="K109" s="1">
        <v>22</v>
      </c>
      <c r="L109" s="1" t="s">
        <v>27</v>
      </c>
      <c r="M109" s="1" t="s">
        <v>27</v>
      </c>
      <c r="N109" s="1" t="s">
        <v>27</v>
      </c>
      <c r="O109" s="1" t="s">
        <v>27</v>
      </c>
      <c r="P109" s="1" t="s">
        <v>27</v>
      </c>
      <c r="Q109" s="1" t="s">
        <v>27</v>
      </c>
      <c r="R109" s="12">
        <v>3</v>
      </c>
      <c r="S109" s="1" t="s">
        <v>27</v>
      </c>
      <c r="T109" s="12">
        <f t="shared" si="7"/>
        <v>6.052631578947369</v>
      </c>
    </row>
    <row r="110" spans="1:20" x14ac:dyDescent="0.2">
      <c r="A110" s="16"/>
      <c r="E110" s="17"/>
      <c r="F110" s="11"/>
      <c r="G110" s="18"/>
      <c r="H110" s="14"/>
      <c r="I110" s="14"/>
      <c r="J110" s="14"/>
    </row>
    <row r="111" spans="1:20" x14ac:dyDescent="0.2">
      <c r="A111" s="1" t="s">
        <v>36</v>
      </c>
      <c r="B111" s="1" t="s">
        <v>40</v>
      </c>
      <c r="C111" s="1">
        <v>2002</v>
      </c>
      <c r="D111" s="1">
        <v>8</v>
      </c>
      <c r="E111" s="17">
        <v>37497</v>
      </c>
      <c r="F111" s="11" t="s">
        <v>29</v>
      </c>
      <c r="G111" s="19">
        <v>1</v>
      </c>
      <c r="H111" s="14">
        <v>57.6</v>
      </c>
      <c r="I111" s="1" t="s">
        <v>27</v>
      </c>
      <c r="J111" s="14">
        <v>1.1000000000000001</v>
      </c>
      <c r="K111" s="1" t="s">
        <v>27</v>
      </c>
      <c r="L111" s="1" t="s">
        <v>27</v>
      </c>
      <c r="M111" s="25">
        <v>5.0000000000000001E-3</v>
      </c>
      <c r="N111" s="1" t="s">
        <v>27</v>
      </c>
      <c r="O111" s="1" t="s">
        <v>27</v>
      </c>
      <c r="P111" s="1" t="s">
        <v>27</v>
      </c>
      <c r="Q111" s="1" t="s">
        <v>27</v>
      </c>
      <c r="R111" s="1">
        <v>11.3</v>
      </c>
      <c r="S111" s="1" t="s">
        <v>27</v>
      </c>
    </row>
    <row r="112" spans="1:20" x14ac:dyDescent="0.2">
      <c r="A112" s="16"/>
      <c r="E112" s="17"/>
      <c r="F112" s="17"/>
      <c r="G112" s="17"/>
      <c r="H112" s="14"/>
      <c r="I112" s="14"/>
      <c r="J112" s="14"/>
    </row>
    <row r="113" spans="1:20" x14ac:dyDescent="0.2">
      <c r="A113" s="16" t="s">
        <v>41</v>
      </c>
      <c r="B113" s="1" t="s">
        <v>40</v>
      </c>
      <c r="C113" s="1">
        <v>2003</v>
      </c>
      <c r="D113" s="1">
        <v>6</v>
      </c>
      <c r="E113" s="17">
        <v>37787</v>
      </c>
      <c r="F113" s="11" t="s">
        <v>42</v>
      </c>
      <c r="G113" s="11" t="s">
        <v>27</v>
      </c>
      <c r="H113" s="12" t="s">
        <v>27</v>
      </c>
      <c r="I113" s="14" t="s">
        <v>27</v>
      </c>
      <c r="J113" s="14">
        <v>1.5</v>
      </c>
      <c r="K113" s="1" t="s">
        <v>27</v>
      </c>
      <c r="L113" s="1" t="s">
        <v>27</v>
      </c>
      <c r="M113" s="1" t="s">
        <v>27</v>
      </c>
      <c r="N113" s="1" t="s">
        <v>27</v>
      </c>
      <c r="O113" s="1" t="s">
        <v>27</v>
      </c>
      <c r="P113" s="1" t="s">
        <v>27</v>
      </c>
      <c r="Q113" s="1" t="s">
        <v>27</v>
      </c>
      <c r="R113" s="1" t="s">
        <v>27</v>
      </c>
      <c r="S113" s="1" t="s">
        <v>27</v>
      </c>
    </row>
    <row r="114" spans="1:20" x14ac:dyDescent="0.2">
      <c r="A114" s="16" t="s">
        <v>41</v>
      </c>
      <c r="B114" s="1" t="s">
        <v>40</v>
      </c>
      <c r="C114" s="1">
        <v>2003</v>
      </c>
      <c r="D114" s="1">
        <v>6</v>
      </c>
      <c r="E114" s="17">
        <v>37796</v>
      </c>
      <c r="F114" s="17" t="s">
        <v>42</v>
      </c>
      <c r="G114" s="17" t="s">
        <v>27</v>
      </c>
      <c r="H114" s="12" t="s">
        <v>27</v>
      </c>
      <c r="I114" s="14" t="s">
        <v>27</v>
      </c>
      <c r="J114" s="14">
        <v>1.7</v>
      </c>
      <c r="K114" s="1" t="s">
        <v>27</v>
      </c>
      <c r="L114" s="1" t="s">
        <v>27</v>
      </c>
      <c r="M114" s="1" t="s">
        <v>27</v>
      </c>
      <c r="N114" s="1" t="s">
        <v>27</v>
      </c>
      <c r="O114" s="1" t="s">
        <v>27</v>
      </c>
      <c r="P114" s="1" t="s">
        <v>27</v>
      </c>
      <c r="Q114" s="1" t="s">
        <v>27</v>
      </c>
      <c r="R114" s="1" t="s">
        <v>27</v>
      </c>
      <c r="S114" s="1" t="s">
        <v>27</v>
      </c>
    </row>
    <row r="115" spans="1:20" x14ac:dyDescent="0.2">
      <c r="A115" s="16" t="s">
        <v>41</v>
      </c>
      <c r="B115" s="1" t="s">
        <v>40</v>
      </c>
      <c r="C115" s="1">
        <v>2003</v>
      </c>
      <c r="D115" s="1">
        <v>7</v>
      </c>
      <c r="E115" s="17">
        <v>37824</v>
      </c>
      <c r="F115" s="17" t="s">
        <v>42</v>
      </c>
      <c r="G115" s="17" t="s">
        <v>27</v>
      </c>
      <c r="H115" s="12" t="s">
        <v>27</v>
      </c>
      <c r="I115" s="14" t="s">
        <v>27</v>
      </c>
      <c r="J115" s="14">
        <v>1.9</v>
      </c>
      <c r="K115" s="1" t="s">
        <v>27</v>
      </c>
      <c r="L115" s="1" t="s">
        <v>27</v>
      </c>
      <c r="M115" s="1" t="s">
        <v>27</v>
      </c>
      <c r="N115" s="1" t="s">
        <v>27</v>
      </c>
      <c r="O115" s="1" t="s">
        <v>27</v>
      </c>
      <c r="P115" s="1" t="s">
        <v>27</v>
      </c>
      <c r="Q115" s="1" t="s">
        <v>27</v>
      </c>
      <c r="R115" s="1" t="s">
        <v>27</v>
      </c>
      <c r="S115" s="1" t="s">
        <v>27</v>
      </c>
    </row>
    <row r="116" spans="1:20" x14ac:dyDescent="0.2">
      <c r="A116" s="16" t="s">
        <v>41</v>
      </c>
      <c r="B116" s="1" t="s">
        <v>40</v>
      </c>
      <c r="C116" s="1">
        <v>2003</v>
      </c>
      <c r="D116" s="1">
        <v>7</v>
      </c>
      <c r="E116" s="17">
        <v>37833</v>
      </c>
      <c r="F116" s="17" t="s">
        <v>42</v>
      </c>
      <c r="G116" s="17" t="s">
        <v>27</v>
      </c>
      <c r="H116" s="12" t="s">
        <v>27</v>
      </c>
      <c r="I116" s="14" t="s">
        <v>27</v>
      </c>
      <c r="J116" s="14">
        <v>0.8</v>
      </c>
      <c r="K116" s="1" t="s">
        <v>27</v>
      </c>
      <c r="L116" s="1" t="s">
        <v>27</v>
      </c>
      <c r="M116" s="1" t="s">
        <v>27</v>
      </c>
      <c r="N116" s="1" t="s">
        <v>27</v>
      </c>
      <c r="O116" s="1" t="s">
        <v>27</v>
      </c>
      <c r="P116" s="1" t="s">
        <v>27</v>
      </c>
      <c r="Q116" s="1" t="s">
        <v>27</v>
      </c>
      <c r="R116" s="1" t="s">
        <v>27</v>
      </c>
      <c r="S116" s="1" t="s">
        <v>27</v>
      </c>
    </row>
    <row r="117" spans="1:20" x14ac:dyDescent="0.2">
      <c r="A117" s="16" t="s">
        <v>41</v>
      </c>
      <c r="B117" s="1" t="s">
        <v>40</v>
      </c>
      <c r="C117" s="1">
        <v>2003</v>
      </c>
      <c r="D117" s="1">
        <v>8</v>
      </c>
      <c r="E117" s="17">
        <v>37854</v>
      </c>
      <c r="F117" s="17" t="s">
        <v>42</v>
      </c>
      <c r="G117" s="17" t="s">
        <v>27</v>
      </c>
      <c r="H117" s="12" t="s">
        <v>27</v>
      </c>
      <c r="I117" s="14" t="s">
        <v>27</v>
      </c>
      <c r="J117" s="14">
        <v>0.9</v>
      </c>
      <c r="K117" s="1" t="s">
        <v>27</v>
      </c>
      <c r="L117" s="1" t="s">
        <v>27</v>
      </c>
      <c r="M117" s="1" t="s">
        <v>27</v>
      </c>
      <c r="N117" s="1" t="s">
        <v>27</v>
      </c>
      <c r="O117" s="1" t="s">
        <v>27</v>
      </c>
      <c r="P117" s="1" t="s">
        <v>27</v>
      </c>
      <c r="Q117" s="1" t="s">
        <v>27</v>
      </c>
      <c r="R117" s="1" t="s">
        <v>27</v>
      </c>
      <c r="S117" s="1" t="s">
        <v>27</v>
      </c>
    </row>
    <row r="118" spans="1:20" x14ac:dyDescent="0.2">
      <c r="A118" s="16" t="s">
        <v>41</v>
      </c>
      <c r="B118" s="1" t="s">
        <v>40</v>
      </c>
      <c r="C118" s="1">
        <v>2003</v>
      </c>
      <c r="D118" s="1">
        <v>8</v>
      </c>
      <c r="E118" s="17">
        <v>37863</v>
      </c>
      <c r="F118" s="17" t="s">
        <v>42</v>
      </c>
      <c r="G118" s="17" t="s">
        <v>27</v>
      </c>
      <c r="H118" s="12" t="s">
        <v>27</v>
      </c>
      <c r="I118" s="14" t="s">
        <v>27</v>
      </c>
      <c r="J118" s="14">
        <v>0.8</v>
      </c>
      <c r="K118" s="1" t="s">
        <v>27</v>
      </c>
      <c r="L118" s="1" t="s">
        <v>27</v>
      </c>
      <c r="M118" s="1" t="s">
        <v>27</v>
      </c>
      <c r="N118" s="1" t="s">
        <v>27</v>
      </c>
      <c r="O118" s="1" t="s">
        <v>27</v>
      </c>
      <c r="P118" s="1" t="s">
        <v>27</v>
      </c>
      <c r="Q118" s="1" t="s">
        <v>27</v>
      </c>
      <c r="R118" s="1" t="s">
        <v>27</v>
      </c>
      <c r="S118" s="1" t="s">
        <v>27</v>
      </c>
    </row>
    <row r="119" spans="1:20" x14ac:dyDescent="0.2">
      <c r="A119" s="16" t="s">
        <v>41</v>
      </c>
      <c r="B119" s="1" t="s">
        <v>40</v>
      </c>
      <c r="C119" s="1">
        <v>2003</v>
      </c>
      <c r="D119" s="1">
        <v>9</v>
      </c>
      <c r="E119" s="17">
        <v>37871</v>
      </c>
      <c r="F119" s="17" t="s">
        <v>42</v>
      </c>
      <c r="G119" s="17" t="s">
        <v>27</v>
      </c>
      <c r="H119" s="12" t="s">
        <v>27</v>
      </c>
      <c r="I119" s="14" t="s">
        <v>27</v>
      </c>
      <c r="J119" s="14">
        <v>0.4</v>
      </c>
      <c r="K119" s="1" t="s">
        <v>27</v>
      </c>
      <c r="L119" s="1" t="s">
        <v>27</v>
      </c>
      <c r="M119" s="1" t="s">
        <v>27</v>
      </c>
      <c r="N119" s="1" t="s">
        <v>27</v>
      </c>
      <c r="O119" s="1" t="s">
        <v>27</v>
      </c>
      <c r="P119" s="1" t="s">
        <v>27</v>
      </c>
      <c r="Q119" s="1" t="s">
        <v>27</v>
      </c>
      <c r="R119" s="1" t="s">
        <v>27</v>
      </c>
      <c r="S119" s="1" t="s">
        <v>27</v>
      </c>
    </row>
    <row r="120" spans="1:20" x14ac:dyDescent="0.2">
      <c r="A120" s="16" t="s">
        <v>41</v>
      </c>
      <c r="B120" s="1" t="s">
        <v>40</v>
      </c>
      <c r="C120" s="1">
        <v>2003</v>
      </c>
      <c r="D120" s="1">
        <v>9</v>
      </c>
      <c r="E120" s="17">
        <v>37878</v>
      </c>
      <c r="F120" s="17" t="s">
        <v>42</v>
      </c>
      <c r="G120" s="17" t="s">
        <v>27</v>
      </c>
      <c r="H120" s="12" t="s">
        <v>27</v>
      </c>
      <c r="I120" s="14" t="s">
        <v>27</v>
      </c>
      <c r="J120" s="14">
        <v>0.5</v>
      </c>
      <c r="K120" s="1" t="s">
        <v>27</v>
      </c>
      <c r="L120" s="1" t="s">
        <v>27</v>
      </c>
      <c r="M120" s="1" t="s">
        <v>27</v>
      </c>
      <c r="N120" s="1" t="s">
        <v>27</v>
      </c>
      <c r="O120" s="1" t="s">
        <v>27</v>
      </c>
      <c r="P120" s="1" t="s">
        <v>27</v>
      </c>
      <c r="Q120" s="1" t="s">
        <v>27</v>
      </c>
      <c r="R120" s="1" t="s">
        <v>27</v>
      </c>
      <c r="S120" s="1" t="s">
        <v>27</v>
      </c>
    </row>
    <row r="121" spans="1:20" x14ac:dyDescent="0.2">
      <c r="A121" s="16" t="s">
        <v>41</v>
      </c>
      <c r="B121" s="1" t="s">
        <v>40</v>
      </c>
      <c r="C121" s="1">
        <v>2003</v>
      </c>
      <c r="D121" s="1">
        <v>10</v>
      </c>
      <c r="E121" s="17">
        <v>37896</v>
      </c>
      <c r="F121" s="17" t="s">
        <v>42</v>
      </c>
      <c r="G121" s="17" t="s">
        <v>27</v>
      </c>
      <c r="H121" s="12" t="s">
        <v>27</v>
      </c>
      <c r="I121" s="12" t="s">
        <v>27</v>
      </c>
      <c r="J121" s="14">
        <v>0.7</v>
      </c>
      <c r="K121" s="1" t="s">
        <v>27</v>
      </c>
      <c r="L121" s="1" t="s">
        <v>27</v>
      </c>
      <c r="M121" s="1" t="s">
        <v>27</v>
      </c>
      <c r="N121" s="1" t="s">
        <v>27</v>
      </c>
      <c r="O121" s="1" t="s">
        <v>27</v>
      </c>
      <c r="P121" s="1" t="s">
        <v>27</v>
      </c>
      <c r="Q121" s="1" t="s">
        <v>27</v>
      </c>
      <c r="R121" s="1" t="s">
        <v>27</v>
      </c>
      <c r="S121" s="1" t="s">
        <v>27</v>
      </c>
    </row>
    <row r="122" spans="1:20" x14ac:dyDescent="0.2">
      <c r="A122" s="16" t="s">
        <v>41</v>
      </c>
      <c r="B122" s="1" t="s">
        <v>40</v>
      </c>
      <c r="C122" s="1">
        <v>2003</v>
      </c>
      <c r="D122" s="1">
        <v>10</v>
      </c>
      <c r="E122" s="17">
        <v>37906</v>
      </c>
      <c r="F122" s="17" t="s">
        <v>42</v>
      </c>
      <c r="G122" s="17" t="s">
        <v>27</v>
      </c>
      <c r="H122" s="12" t="s">
        <v>27</v>
      </c>
      <c r="I122" s="12" t="s">
        <v>27</v>
      </c>
      <c r="J122" s="14">
        <v>1</v>
      </c>
      <c r="K122" s="1" t="s">
        <v>27</v>
      </c>
      <c r="L122" s="1" t="s">
        <v>27</v>
      </c>
      <c r="M122" s="1" t="s">
        <v>27</v>
      </c>
      <c r="N122" s="1" t="s">
        <v>27</v>
      </c>
      <c r="O122" s="1" t="s">
        <v>27</v>
      </c>
      <c r="P122" s="1" t="s">
        <v>27</v>
      </c>
      <c r="Q122" s="1" t="s">
        <v>27</v>
      </c>
      <c r="R122" s="1" t="s">
        <v>27</v>
      </c>
      <c r="S122" s="1" t="s">
        <v>27</v>
      </c>
    </row>
    <row r="123" spans="1:20" x14ac:dyDescent="0.2">
      <c r="A123" s="16" t="s">
        <v>41</v>
      </c>
      <c r="B123" s="1" t="s">
        <v>40</v>
      </c>
      <c r="C123" s="1">
        <v>2003</v>
      </c>
      <c r="D123" s="1">
        <v>10</v>
      </c>
      <c r="E123" s="17">
        <v>37913</v>
      </c>
      <c r="F123" s="17" t="s">
        <v>42</v>
      </c>
      <c r="G123" s="17" t="s">
        <v>27</v>
      </c>
      <c r="H123" s="12" t="s">
        <v>27</v>
      </c>
      <c r="I123" s="12" t="s">
        <v>27</v>
      </c>
      <c r="J123" s="14">
        <v>1.6</v>
      </c>
      <c r="K123" s="1" t="s">
        <v>27</v>
      </c>
      <c r="L123" s="1" t="s">
        <v>27</v>
      </c>
      <c r="M123" s="1" t="s">
        <v>27</v>
      </c>
      <c r="N123" s="1" t="s">
        <v>27</v>
      </c>
      <c r="O123" s="1" t="s">
        <v>27</v>
      </c>
      <c r="P123" s="1" t="s">
        <v>27</v>
      </c>
      <c r="Q123" s="1" t="s">
        <v>27</v>
      </c>
      <c r="R123" s="1" t="s">
        <v>27</v>
      </c>
      <c r="S123" s="1" t="s">
        <v>27</v>
      </c>
    </row>
    <row r="124" spans="1:20" x14ac:dyDescent="0.2">
      <c r="A124" s="16"/>
      <c r="E124" s="3">
        <v>11</v>
      </c>
      <c r="F124" s="17"/>
      <c r="G124" s="17"/>
      <c r="H124" s="12"/>
      <c r="I124" s="12"/>
      <c r="J124" s="14"/>
    </row>
    <row r="125" spans="1:20" x14ac:dyDescent="0.2">
      <c r="A125" s="1" t="s">
        <v>43</v>
      </c>
      <c r="B125" s="1" t="s">
        <v>44</v>
      </c>
      <c r="C125" s="1">
        <v>2004</v>
      </c>
      <c r="D125" s="1">
        <v>5</v>
      </c>
      <c r="E125" s="17">
        <v>38121</v>
      </c>
      <c r="F125" s="11" t="s">
        <v>38</v>
      </c>
      <c r="G125" s="18" t="s">
        <v>39</v>
      </c>
      <c r="H125" s="12">
        <v>7</v>
      </c>
      <c r="I125" s="12">
        <v>4</v>
      </c>
      <c r="J125" s="14">
        <v>3.28</v>
      </c>
      <c r="K125" s="12">
        <v>20.800000000000004</v>
      </c>
      <c r="L125" s="1" t="s">
        <v>27</v>
      </c>
      <c r="M125" s="1" t="s">
        <v>27</v>
      </c>
      <c r="N125" s="1" t="s">
        <v>27</v>
      </c>
      <c r="O125" s="1" t="s">
        <v>27</v>
      </c>
      <c r="P125" s="1" t="s">
        <v>27</v>
      </c>
      <c r="Q125" s="1" t="s">
        <v>27</v>
      </c>
      <c r="R125" s="1" t="s">
        <v>27</v>
      </c>
      <c r="S125" s="1" t="s">
        <v>27</v>
      </c>
      <c r="T125" s="12">
        <f t="shared" ref="T125:T136" si="8">H125/I125</f>
        <v>1.75</v>
      </c>
    </row>
    <row r="126" spans="1:20" x14ac:dyDescent="0.2">
      <c r="A126" s="1" t="s">
        <v>43</v>
      </c>
      <c r="B126" s="1" t="s">
        <v>44</v>
      </c>
      <c r="C126" s="1">
        <v>2004</v>
      </c>
      <c r="D126" s="1">
        <v>5</v>
      </c>
      <c r="E126" s="17">
        <v>38132</v>
      </c>
      <c r="F126" s="17" t="s">
        <v>38</v>
      </c>
      <c r="G126" s="17" t="s">
        <v>39</v>
      </c>
      <c r="H126" s="12">
        <v>12</v>
      </c>
      <c r="I126" s="12">
        <v>0.7</v>
      </c>
      <c r="J126" s="14">
        <v>7.1</v>
      </c>
      <c r="K126" s="12">
        <v>21.06</v>
      </c>
      <c r="L126" s="1" t="s">
        <v>27</v>
      </c>
      <c r="M126" s="1" t="s">
        <v>27</v>
      </c>
      <c r="N126" s="1" t="s">
        <v>27</v>
      </c>
      <c r="O126" s="1" t="s">
        <v>27</v>
      </c>
      <c r="P126" s="1" t="s">
        <v>27</v>
      </c>
      <c r="Q126" s="1" t="s">
        <v>27</v>
      </c>
      <c r="R126" s="1" t="s">
        <v>27</v>
      </c>
      <c r="S126" s="1" t="s">
        <v>27</v>
      </c>
      <c r="T126" s="12">
        <f t="shared" si="8"/>
        <v>17.142857142857142</v>
      </c>
    </row>
    <row r="127" spans="1:20" x14ac:dyDescent="0.2">
      <c r="A127" s="1" t="s">
        <v>43</v>
      </c>
      <c r="B127" s="1" t="s">
        <v>44</v>
      </c>
      <c r="C127" s="1">
        <v>2004</v>
      </c>
      <c r="D127" s="1">
        <v>6</v>
      </c>
      <c r="E127" s="17">
        <v>38146</v>
      </c>
      <c r="F127" s="17" t="s">
        <v>38</v>
      </c>
      <c r="G127" s="17" t="s">
        <v>39</v>
      </c>
      <c r="H127" s="12">
        <v>9</v>
      </c>
      <c r="I127" s="12">
        <v>2.7</v>
      </c>
      <c r="J127" s="14">
        <v>4.08</v>
      </c>
      <c r="K127" s="12">
        <v>21.52</v>
      </c>
      <c r="L127" s="1" t="s">
        <v>27</v>
      </c>
      <c r="M127" s="1" t="s">
        <v>27</v>
      </c>
      <c r="N127" s="1" t="s">
        <v>27</v>
      </c>
      <c r="O127" s="1" t="s">
        <v>27</v>
      </c>
      <c r="P127" s="1" t="s">
        <v>27</v>
      </c>
      <c r="Q127" s="1" t="s">
        <v>27</v>
      </c>
      <c r="R127" s="1" t="s">
        <v>27</v>
      </c>
      <c r="S127" s="1" t="s">
        <v>27</v>
      </c>
      <c r="T127" s="12">
        <f t="shared" si="8"/>
        <v>3.333333333333333</v>
      </c>
    </row>
    <row r="128" spans="1:20" x14ac:dyDescent="0.2">
      <c r="A128" s="1" t="s">
        <v>43</v>
      </c>
      <c r="B128" s="1" t="s">
        <v>44</v>
      </c>
      <c r="C128" s="1">
        <v>2004</v>
      </c>
      <c r="D128" s="1">
        <v>6</v>
      </c>
      <c r="E128" s="17">
        <v>38161</v>
      </c>
      <c r="F128" s="17" t="s">
        <v>38</v>
      </c>
      <c r="G128" s="17" t="s">
        <v>39</v>
      </c>
      <c r="H128" s="12">
        <v>7</v>
      </c>
      <c r="I128" s="12">
        <v>1.5</v>
      </c>
      <c r="J128" s="14">
        <v>5.6</v>
      </c>
      <c r="K128" s="12">
        <v>22.139999999999997</v>
      </c>
      <c r="L128" s="1" t="s">
        <v>27</v>
      </c>
      <c r="M128" s="1" t="s">
        <v>27</v>
      </c>
      <c r="N128" s="1" t="s">
        <v>27</v>
      </c>
      <c r="O128" s="1" t="s">
        <v>27</v>
      </c>
      <c r="P128" s="1" t="s">
        <v>27</v>
      </c>
      <c r="Q128" s="1" t="s">
        <v>27</v>
      </c>
      <c r="R128" s="1" t="s">
        <v>27</v>
      </c>
      <c r="S128" s="1" t="s">
        <v>27</v>
      </c>
      <c r="T128" s="12">
        <f t="shared" si="8"/>
        <v>4.666666666666667</v>
      </c>
    </row>
    <row r="129" spans="1:20" x14ac:dyDescent="0.2">
      <c r="A129" s="1" t="s">
        <v>43</v>
      </c>
      <c r="B129" s="1" t="s">
        <v>44</v>
      </c>
      <c r="C129" s="1">
        <v>2004</v>
      </c>
      <c r="D129" s="1">
        <v>7</v>
      </c>
      <c r="E129" s="17">
        <v>38177</v>
      </c>
      <c r="F129" s="17" t="s">
        <v>38</v>
      </c>
      <c r="G129" s="17" t="s">
        <v>39</v>
      </c>
      <c r="H129" s="12">
        <v>8</v>
      </c>
      <c r="I129" s="12">
        <v>6.1</v>
      </c>
      <c r="J129" s="14">
        <v>3.04</v>
      </c>
      <c r="K129" s="12">
        <v>21.18</v>
      </c>
      <c r="L129" s="1" t="s">
        <v>27</v>
      </c>
      <c r="M129" s="1" t="s">
        <v>27</v>
      </c>
      <c r="N129" s="1" t="s">
        <v>27</v>
      </c>
      <c r="O129" s="1" t="s">
        <v>27</v>
      </c>
      <c r="P129" s="1" t="s">
        <v>27</v>
      </c>
      <c r="Q129" s="1" t="s">
        <v>27</v>
      </c>
      <c r="R129" s="1" t="s">
        <v>27</v>
      </c>
      <c r="S129" s="1" t="s">
        <v>27</v>
      </c>
      <c r="T129" s="12">
        <f t="shared" si="8"/>
        <v>1.3114754098360657</v>
      </c>
    </row>
    <row r="130" spans="1:20" x14ac:dyDescent="0.2">
      <c r="A130" s="1" t="s">
        <v>43</v>
      </c>
      <c r="B130" s="1" t="s">
        <v>44</v>
      </c>
      <c r="C130" s="1">
        <v>2004</v>
      </c>
      <c r="D130" s="1">
        <v>7</v>
      </c>
      <c r="E130" s="17">
        <v>38190</v>
      </c>
      <c r="F130" s="17" t="s">
        <v>38</v>
      </c>
      <c r="G130" s="17" t="s">
        <v>39</v>
      </c>
      <c r="H130" s="12">
        <v>8.5</v>
      </c>
      <c r="I130" s="12">
        <v>4.5</v>
      </c>
      <c r="J130" s="14">
        <v>2.98</v>
      </c>
      <c r="K130" s="12">
        <v>23.42</v>
      </c>
      <c r="L130" s="1" t="s">
        <v>27</v>
      </c>
      <c r="M130" s="1" t="s">
        <v>27</v>
      </c>
      <c r="N130" s="1" t="s">
        <v>27</v>
      </c>
      <c r="O130" s="1" t="s">
        <v>27</v>
      </c>
      <c r="P130" s="1" t="s">
        <v>27</v>
      </c>
      <c r="Q130" s="1" t="s">
        <v>27</v>
      </c>
      <c r="R130" s="1" t="s">
        <v>27</v>
      </c>
      <c r="S130" s="1" t="s">
        <v>27</v>
      </c>
      <c r="T130" s="12">
        <f t="shared" si="8"/>
        <v>1.8888888888888888</v>
      </c>
    </row>
    <row r="131" spans="1:20" x14ac:dyDescent="0.2">
      <c r="A131" s="1" t="s">
        <v>43</v>
      </c>
      <c r="B131" s="1" t="s">
        <v>44</v>
      </c>
      <c r="C131" s="1">
        <v>2004</v>
      </c>
      <c r="D131" s="1">
        <v>8</v>
      </c>
      <c r="E131" s="17">
        <v>38204</v>
      </c>
      <c r="F131" s="17" t="s">
        <v>38</v>
      </c>
      <c r="G131" s="17" t="s">
        <v>39</v>
      </c>
      <c r="H131" s="14">
        <v>22</v>
      </c>
      <c r="I131" s="14">
        <v>5.3</v>
      </c>
      <c r="J131" s="14">
        <v>2.2999999999999998</v>
      </c>
      <c r="K131" s="12">
        <v>23.100000000000005</v>
      </c>
      <c r="L131" s="1" t="s">
        <v>27</v>
      </c>
      <c r="M131" s="1" t="s">
        <v>27</v>
      </c>
      <c r="N131" s="1" t="s">
        <v>27</v>
      </c>
      <c r="O131" s="1" t="s">
        <v>27</v>
      </c>
      <c r="P131" s="1" t="s">
        <v>27</v>
      </c>
      <c r="Q131" s="1" t="s">
        <v>27</v>
      </c>
      <c r="R131" s="1" t="s">
        <v>27</v>
      </c>
      <c r="S131" s="1" t="s">
        <v>27</v>
      </c>
      <c r="T131" s="12">
        <f t="shared" si="8"/>
        <v>4.1509433962264151</v>
      </c>
    </row>
    <row r="132" spans="1:20" x14ac:dyDescent="0.2">
      <c r="A132" s="1" t="s">
        <v>43</v>
      </c>
      <c r="B132" s="1" t="s">
        <v>44</v>
      </c>
      <c r="C132" s="1">
        <v>2004</v>
      </c>
      <c r="D132" s="1">
        <v>8</v>
      </c>
      <c r="E132" s="17">
        <v>38222</v>
      </c>
      <c r="F132" s="17" t="s">
        <v>38</v>
      </c>
      <c r="G132" s="17" t="s">
        <v>39</v>
      </c>
      <c r="H132" s="14">
        <v>17</v>
      </c>
      <c r="I132" s="14">
        <v>9.3000000000000007</v>
      </c>
      <c r="J132" s="14">
        <v>1.9</v>
      </c>
      <c r="K132" s="12">
        <v>22.733333333333334</v>
      </c>
      <c r="L132" s="1" t="s">
        <v>27</v>
      </c>
      <c r="M132" s="1" t="s">
        <v>27</v>
      </c>
      <c r="N132" s="1" t="s">
        <v>27</v>
      </c>
      <c r="O132" s="1" t="s">
        <v>27</v>
      </c>
      <c r="P132" s="1" t="s">
        <v>27</v>
      </c>
      <c r="Q132" s="1" t="s">
        <v>27</v>
      </c>
      <c r="R132" s="1" t="s">
        <v>27</v>
      </c>
      <c r="S132" s="1" t="s">
        <v>27</v>
      </c>
      <c r="T132" s="12">
        <f t="shared" si="8"/>
        <v>1.8279569892473118</v>
      </c>
    </row>
    <row r="133" spans="1:20" x14ac:dyDescent="0.2">
      <c r="A133" s="1" t="s">
        <v>43</v>
      </c>
      <c r="B133" s="1" t="s">
        <v>44</v>
      </c>
      <c r="C133" s="1">
        <v>2004</v>
      </c>
      <c r="D133" s="1">
        <v>9</v>
      </c>
      <c r="E133" s="17">
        <v>38232</v>
      </c>
      <c r="F133" s="17" t="s">
        <v>38</v>
      </c>
      <c r="G133" s="17" t="s">
        <v>39</v>
      </c>
      <c r="H133" s="14">
        <v>12</v>
      </c>
      <c r="I133" s="14">
        <v>9.6</v>
      </c>
      <c r="J133" s="14">
        <v>2</v>
      </c>
      <c r="K133" s="12">
        <v>21.400000000000002</v>
      </c>
      <c r="L133" s="1" t="s">
        <v>27</v>
      </c>
      <c r="M133" s="1" t="s">
        <v>27</v>
      </c>
      <c r="N133" s="1" t="s">
        <v>27</v>
      </c>
      <c r="O133" s="1" t="s">
        <v>27</v>
      </c>
      <c r="P133" s="1" t="s">
        <v>27</v>
      </c>
      <c r="Q133" s="1" t="s">
        <v>27</v>
      </c>
      <c r="R133" s="1" t="s">
        <v>27</v>
      </c>
      <c r="S133" s="1" t="s">
        <v>27</v>
      </c>
      <c r="T133" s="12">
        <f t="shared" si="8"/>
        <v>1.25</v>
      </c>
    </row>
    <row r="134" spans="1:20" x14ac:dyDescent="0.2">
      <c r="A134" s="1" t="s">
        <v>43</v>
      </c>
      <c r="B134" s="1" t="s">
        <v>44</v>
      </c>
      <c r="C134" s="1">
        <v>2004</v>
      </c>
      <c r="D134" s="1">
        <v>9</v>
      </c>
      <c r="E134" s="17">
        <v>38246</v>
      </c>
      <c r="F134" s="17" t="s">
        <v>38</v>
      </c>
      <c r="G134" s="17" t="s">
        <v>39</v>
      </c>
      <c r="H134" s="14">
        <v>16</v>
      </c>
      <c r="I134" s="14">
        <v>1.8</v>
      </c>
      <c r="J134" s="14">
        <v>1</v>
      </c>
      <c r="K134" s="12">
        <v>17.919999999999998</v>
      </c>
      <c r="L134" s="1" t="s">
        <v>27</v>
      </c>
      <c r="M134" s="1" t="s">
        <v>27</v>
      </c>
      <c r="N134" s="1" t="s">
        <v>27</v>
      </c>
      <c r="O134" s="1" t="s">
        <v>27</v>
      </c>
      <c r="P134" s="1" t="s">
        <v>27</v>
      </c>
      <c r="Q134" s="1" t="s">
        <v>27</v>
      </c>
      <c r="R134" s="1" t="s">
        <v>27</v>
      </c>
      <c r="S134" s="1" t="s">
        <v>27</v>
      </c>
      <c r="T134" s="12">
        <f t="shared" si="8"/>
        <v>8.8888888888888893</v>
      </c>
    </row>
    <row r="135" spans="1:20" x14ac:dyDescent="0.2">
      <c r="A135" s="1" t="s">
        <v>43</v>
      </c>
      <c r="B135" s="1" t="s">
        <v>44</v>
      </c>
      <c r="C135" s="1">
        <v>2004</v>
      </c>
      <c r="D135" s="1">
        <v>10</v>
      </c>
      <c r="E135" s="17">
        <v>38267</v>
      </c>
      <c r="F135" s="17" t="s">
        <v>38</v>
      </c>
      <c r="G135" s="17" t="s">
        <v>39</v>
      </c>
      <c r="H135" s="14">
        <v>11</v>
      </c>
      <c r="I135" s="14">
        <v>5.9</v>
      </c>
      <c r="J135" s="14">
        <v>1.4</v>
      </c>
      <c r="K135" s="12">
        <v>16.866666666666667</v>
      </c>
      <c r="L135" s="1" t="s">
        <v>27</v>
      </c>
      <c r="M135" s="1" t="s">
        <v>27</v>
      </c>
      <c r="N135" s="1" t="s">
        <v>27</v>
      </c>
      <c r="O135" s="1" t="s">
        <v>27</v>
      </c>
      <c r="P135" s="1" t="s">
        <v>27</v>
      </c>
      <c r="Q135" s="1" t="s">
        <v>27</v>
      </c>
      <c r="R135" s="1" t="s">
        <v>27</v>
      </c>
      <c r="S135" s="1" t="s">
        <v>27</v>
      </c>
      <c r="T135" s="12">
        <f t="shared" si="8"/>
        <v>1.8644067796610169</v>
      </c>
    </row>
    <row r="136" spans="1:20" x14ac:dyDescent="0.2">
      <c r="A136" s="1" t="s">
        <v>43</v>
      </c>
      <c r="B136" s="1" t="s">
        <v>44</v>
      </c>
      <c r="C136" s="1">
        <v>2004</v>
      </c>
      <c r="D136" s="1">
        <v>10</v>
      </c>
      <c r="E136" s="17">
        <v>38280</v>
      </c>
      <c r="F136" s="17" t="s">
        <v>38</v>
      </c>
      <c r="G136" s="17" t="s">
        <v>39</v>
      </c>
      <c r="H136" s="14">
        <v>11</v>
      </c>
      <c r="I136" s="14">
        <v>1.9</v>
      </c>
      <c r="J136" s="14">
        <v>3.8</v>
      </c>
      <c r="K136" s="12">
        <v>13.9</v>
      </c>
      <c r="L136" s="1" t="s">
        <v>27</v>
      </c>
      <c r="M136" s="1" t="s">
        <v>27</v>
      </c>
      <c r="N136" s="1" t="s">
        <v>27</v>
      </c>
      <c r="O136" s="1" t="s">
        <v>27</v>
      </c>
      <c r="P136" s="1" t="s">
        <v>27</v>
      </c>
      <c r="Q136" s="1" t="s">
        <v>27</v>
      </c>
      <c r="R136" s="1" t="s">
        <v>27</v>
      </c>
      <c r="S136" s="1" t="s">
        <v>27</v>
      </c>
      <c r="T136" s="12">
        <f t="shared" si="8"/>
        <v>5.7894736842105265</v>
      </c>
    </row>
    <row r="137" spans="1:20" x14ac:dyDescent="0.2">
      <c r="E137" s="3">
        <v>12</v>
      </c>
      <c r="F137" s="17"/>
      <c r="G137" s="17"/>
      <c r="H137" s="12">
        <f>AVERAGE(H125:H136)</f>
        <v>11.708333333333334</v>
      </c>
      <c r="I137" s="12">
        <f>AVERAGE(I125:I136)</f>
        <v>4.4416666666666664</v>
      </c>
      <c r="J137" s="12"/>
    </row>
    <row r="138" spans="1:20" x14ac:dyDescent="0.2">
      <c r="A138" s="1" t="s">
        <v>45</v>
      </c>
      <c r="B138" s="1" t="s">
        <v>44</v>
      </c>
      <c r="C138" s="1">
        <v>2005</v>
      </c>
      <c r="D138" s="1">
        <v>5</v>
      </c>
      <c r="E138" s="17">
        <v>38481</v>
      </c>
      <c r="F138" s="17" t="s">
        <v>29</v>
      </c>
      <c r="G138" s="14">
        <v>1</v>
      </c>
      <c r="H138" s="12">
        <v>8.4</v>
      </c>
      <c r="I138" s="12">
        <v>1.49</v>
      </c>
      <c r="J138" s="12">
        <v>5.2</v>
      </c>
      <c r="K138" s="16">
        <v>16.2</v>
      </c>
      <c r="L138" s="16">
        <v>155</v>
      </c>
      <c r="M138" s="1" t="s">
        <v>27</v>
      </c>
      <c r="N138" s="1" t="s">
        <v>27</v>
      </c>
      <c r="O138" s="1" t="s">
        <v>27</v>
      </c>
      <c r="P138" s="1" t="s">
        <v>27</v>
      </c>
      <c r="Q138" s="1" t="s">
        <v>27</v>
      </c>
      <c r="R138" s="1" t="s">
        <v>27</v>
      </c>
      <c r="S138" s="3">
        <v>18.452380952380953</v>
      </c>
      <c r="T138" s="12">
        <f t="shared" ref="T138:T149" si="9">H138/I138</f>
        <v>5.6375838926174495</v>
      </c>
    </row>
    <row r="139" spans="1:20" ht="15" x14ac:dyDescent="0.25">
      <c r="A139" s="1" t="s">
        <v>45</v>
      </c>
      <c r="B139" s="1" t="s">
        <v>44</v>
      </c>
      <c r="C139" s="1">
        <v>2005</v>
      </c>
      <c r="D139" s="1">
        <v>5</v>
      </c>
      <c r="E139" s="17">
        <v>38495</v>
      </c>
      <c r="F139" s="17" t="s">
        <v>29</v>
      </c>
      <c r="G139" s="14">
        <v>1</v>
      </c>
      <c r="H139" s="12">
        <v>13.1</v>
      </c>
      <c r="I139" s="12">
        <v>1.67</v>
      </c>
      <c r="J139" s="12">
        <v>3.9</v>
      </c>
      <c r="K139" s="16">
        <v>17</v>
      </c>
      <c r="L139" s="16">
        <v>189</v>
      </c>
      <c r="M139" s="26">
        <v>10</v>
      </c>
      <c r="N139" s="26">
        <v>5</v>
      </c>
      <c r="O139" s="16">
        <v>15</v>
      </c>
      <c r="P139" s="16">
        <v>174</v>
      </c>
      <c r="Q139" s="1" t="s">
        <v>27</v>
      </c>
      <c r="R139" s="14">
        <v>2</v>
      </c>
      <c r="S139" s="3">
        <v>14.427480916030534</v>
      </c>
      <c r="T139" s="12">
        <f t="shared" si="9"/>
        <v>7.8443113772455089</v>
      </c>
    </row>
    <row r="140" spans="1:20" x14ac:dyDescent="0.2">
      <c r="A140" s="1" t="s">
        <v>45</v>
      </c>
      <c r="B140" s="1" t="s">
        <v>44</v>
      </c>
      <c r="C140" s="1">
        <v>2005</v>
      </c>
      <c r="D140" s="1">
        <v>6</v>
      </c>
      <c r="E140" s="17">
        <v>38509</v>
      </c>
      <c r="F140" s="17" t="s">
        <v>29</v>
      </c>
      <c r="G140" s="14">
        <v>1</v>
      </c>
      <c r="H140" s="12">
        <v>10.4</v>
      </c>
      <c r="I140" s="12">
        <v>2.3199999999999998</v>
      </c>
      <c r="J140" s="12">
        <v>4</v>
      </c>
      <c r="K140" s="16">
        <v>18</v>
      </c>
      <c r="L140" s="16">
        <v>269</v>
      </c>
      <c r="M140" s="1" t="s">
        <v>27</v>
      </c>
      <c r="N140" s="1" t="s">
        <v>27</v>
      </c>
      <c r="O140" s="1" t="s">
        <v>27</v>
      </c>
      <c r="P140" s="1" t="s">
        <v>27</v>
      </c>
      <c r="Q140" s="1" t="s">
        <v>27</v>
      </c>
      <c r="R140" s="12" t="s">
        <v>27</v>
      </c>
      <c r="S140" s="3">
        <v>25.865384615384613</v>
      </c>
      <c r="T140" s="12">
        <f t="shared" si="9"/>
        <v>4.4827586206896557</v>
      </c>
    </row>
    <row r="141" spans="1:20" x14ac:dyDescent="0.2">
      <c r="A141" s="1" t="s">
        <v>45</v>
      </c>
      <c r="B141" s="1" t="s">
        <v>44</v>
      </c>
      <c r="C141" s="1">
        <v>2005</v>
      </c>
      <c r="D141" s="1">
        <v>6</v>
      </c>
      <c r="E141" s="17">
        <v>38523</v>
      </c>
      <c r="F141" s="17" t="s">
        <v>29</v>
      </c>
      <c r="G141" s="14">
        <v>1</v>
      </c>
      <c r="H141" s="12">
        <v>10.1</v>
      </c>
      <c r="I141" s="12">
        <v>2</v>
      </c>
      <c r="J141" s="12">
        <v>4.7</v>
      </c>
      <c r="K141" s="16">
        <v>20</v>
      </c>
      <c r="L141" s="16">
        <v>180</v>
      </c>
      <c r="M141" s="1" t="s">
        <v>27</v>
      </c>
      <c r="N141" s="1" t="s">
        <v>27</v>
      </c>
      <c r="O141" s="1" t="s">
        <v>27</v>
      </c>
      <c r="P141" s="1" t="s">
        <v>27</v>
      </c>
      <c r="Q141" s="1" t="s">
        <v>27</v>
      </c>
      <c r="R141" s="12" t="s">
        <v>27</v>
      </c>
      <c r="S141" s="3">
        <v>17.821782178217823</v>
      </c>
      <c r="T141" s="12">
        <f t="shared" si="9"/>
        <v>5.05</v>
      </c>
    </row>
    <row r="142" spans="1:20" x14ac:dyDescent="0.2">
      <c r="A142" s="1" t="s">
        <v>45</v>
      </c>
      <c r="B142" s="1" t="s">
        <v>44</v>
      </c>
      <c r="C142" s="1">
        <v>2005</v>
      </c>
      <c r="D142" s="1">
        <v>7</v>
      </c>
      <c r="E142" s="17">
        <v>38544</v>
      </c>
      <c r="F142" s="17" t="s">
        <v>29</v>
      </c>
      <c r="G142" s="14">
        <v>1</v>
      </c>
      <c r="H142" s="12">
        <v>9.5</v>
      </c>
      <c r="I142" s="12">
        <v>1.8</v>
      </c>
      <c r="J142" s="12">
        <v>3.2</v>
      </c>
      <c r="K142" s="16">
        <v>20.5</v>
      </c>
      <c r="L142" s="16">
        <v>149</v>
      </c>
      <c r="M142" s="1" t="s">
        <v>27</v>
      </c>
      <c r="N142" s="1" t="s">
        <v>27</v>
      </c>
      <c r="O142" s="1" t="s">
        <v>27</v>
      </c>
      <c r="P142" s="1" t="s">
        <v>27</v>
      </c>
      <c r="Q142" s="1" t="s">
        <v>27</v>
      </c>
      <c r="R142" s="12" t="s">
        <v>27</v>
      </c>
      <c r="S142" s="3">
        <v>15.684210526315789</v>
      </c>
      <c r="T142" s="12">
        <f t="shared" si="9"/>
        <v>5.2777777777777777</v>
      </c>
    </row>
    <row r="143" spans="1:20" x14ac:dyDescent="0.2">
      <c r="A143" s="1" t="s">
        <v>45</v>
      </c>
      <c r="B143" s="1" t="s">
        <v>44</v>
      </c>
      <c r="C143" s="1">
        <v>2005</v>
      </c>
      <c r="D143" s="1">
        <v>8</v>
      </c>
      <c r="E143" s="17">
        <v>38565</v>
      </c>
      <c r="F143" s="17" t="s">
        <v>29</v>
      </c>
      <c r="G143" s="14">
        <v>1</v>
      </c>
      <c r="H143" s="12">
        <v>11.4</v>
      </c>
      <c r="I143" s="12">
        <v>2.5</v>
      </c>
      <c r="J143" s="12">
        <v>3.1</v>
      </c>
      <c r="K143" s="16">
        <v>24</v>
      </c>
      <c r="L143" s="16">
        <v>189</v>
      </c>
      <c r="M143" s="1" t="s">
        <v>27</v>
      </c>
      <c r="N143" s="1" t="s">
        <v>27</v>
      </c>
      <c r="O143" s="1" t="s">
        <v>27</v>
      </c>
      <c r="P143" s="1" t="s">
        <v>27</v>
      </c>
      <c r="Q143" s="1" t="s">
        <v>27</v>
      </c>
      <c r="R143" s="12" t="s">
        <v>27</v>
      </c>
      <c r="S143" s="3">
        <v>16.578947368421051</v>
      </c>
      <c r="T143" s="12">
        <f t="shared" si="9"/>
        <v>4.5600000000000005</v>
      </c>
    </row>
    <row r="144" spans="1:20" x14ac:dyDescent="0.2">
      <c r="A144" s="1" t="s">
        <v>45</v>
      </c>
      <c r="B144" s="1" t="s">
        <v>44</v>
      </c>
      <c r="C144" s="1">
        <v>2005</v>
      </c>
      <c r="D144" s="1">
        <v>8</v>
      </c>
      <c r="E144" s="17">
        <v>38579</v>
      </c>
      <c r="F144" s="17" t="s">
        <v>29</v>
      </c>
      <c r="G144" s="14">
        <v>1</v>
      </c>
      <c r="H144" s="12">
        <v>12.6</v>
      </c>
      <c r="I144" s="12">
        <v>2.77</v>
      </c>
      <c r="J144" s="12">
        <v>3.5</v>
      </c>
      <c r="K144" s="16">
        <v>19.5</v>
      </c>
      <c r="L144" s="16">
        <v>208</v>
      </c>
      <c r="M144" s="1" t="s">
        <v>27</v>
      </c>
      <c r="N144" s="1" t="s">
        <v>27</v>
      </c>
      <c r="O144" s="1" t="s">
        <v>27</v>
      </c>
      <c r="P144" s="1" t="s">
        <v>27</v>
      </c>
      <c r="Q144" s="1" t="s">
        <v>27</v>
      </c>
      <c r="R144" s="12" t="s">
        <v>27</v>
      </c>
      <c r="S144" s="3">
        <v>16.50793650793651</v>
      </c>
      <c r="T144" s="12">
        <f t="shared" si="9"/>
        <v>4.5487364620938626</v>
      </c>
    </row>
    <row r="145" spans="1:20" ht="15" x14ac:dyDescent="0.25">
      <c r="A145" s="1" t="s">
        <v>45</v>
      </c>
      <c r="B145" s="1" t="s">
        <v>44</v>
      </c>
      <c r="C145" s="1">
        <v>2005</v>
      </c>
      <c r="D145" s="1">
        <v>8</v>
      </c>
      <c r="E145" s="17">
        <v>38593</v>
      </c>
      <c r="F145" s="17" t="s">
        <v>29</v>
      </c>
      <c r="G145" s="14">
        <v>1</v>
      </c>
      <c r="H145" s="12">
        <v>19.5</v>
      </c>
      <c r="I145" s="12">
        <v>2.5</v>
      </c>
      <c r="J145" s="12">
        <v>2</v>
      </c>
      <c r="K145" s="16">
        <v>17</v>
      </c>
      <c r="L145" s="16">
        <v>243</v>
      </c>
      <c r="M145" s="26">
        <v>10</v>
      </c>
      <c r="N145" s="26">
        <v>5</v>
      </c>
      <c r="O145" s="16">
        <v>15</v>
      </c>
      <c r="P145" s="16">
        <v>228</v>
      </c>
      <c r="Q145" s="1" t="s">
        <v>27</v>
      </c>
      <c r="R145" s="14">
        <v>2</v>
      </c>
      <c r="S145" s="3">
        <v>12.461538461538462</v>
      </c>
      <c r="T145" s="12">
        <f t="shared" si="9"/>
        <v>7.8</v>
      </c>
    </row>
    <row r="146" spans="1:20" x14ac:dyDescent="0.2">
      <c r="A146" s="1" t="s">
        <v>45</v>
      </c>
      <c r="B146" s="1" t="s">
        <v>44</v>
      </c>
      <c r="C146" s="1">
        <v>2005</v>
      </c>
      <c r="D146" s="1">
        <v>9</v>
      </c>
      <c r="E146" s="17">
        <v>38606</v>
      </c>
      <c r="F146" s="17" t="s">
        <v>29</v>
      </c>
      <c r="G146" s="14">
        <v>1</v>
      </c>
      <c r="H146" s="12">
        <v>19.3</v>
      </c>
      <c r="I146" s="12">
        <v>6.17</v>
      </c>
      <c r="J146" s="12">
        <v>1.4</v>
      </c>
      <c r="K146" s="16">
        <v>15</v>
      </c>
      <c r="L146" s="16">
        <v>249</v>
      </c>
      <c r="M146" s="1" t="s">
        <v>27</v>
      </c>
      <c r="N146" s="1" t="s">
        <v>27</v>
      </c>
      <c r="O146" s="1" t="s">
        <v>27</v>
      </c>
      <c r="P146" s="1" t="s">
        <v>27</v>
      </c>
      <c r="Q146" s="1" t="s">
        <v>27</v>
      </c>
      <c r="R146" s="12" t="s">
        <v>27</v>
      </c>
      <c r="S146" s="3">
        <v>12.901554404145077</v>
      </c>
      <c r="T146" s="12">
        <f t="shared" si="9"/>
        <v>3.1280388978930311</v>
      </c>
    </row>
    <row r="147" spans="1:20" x14ac:dyDescent="0.2">
      <c r="A147" s="1" t="s">
        <v>45</v>
      </c>
      <c r="B147" s="1" t="s">
        <v>44</v>
      </c>
      <c r="C147" s="1">
        <v>2005</v>
      </c>
      <c r="D147" s="1">
        <v>9</v>
      </c>
      <c r="E147" s="17">
        <v>38621</v>
      </c>
      <c r="F147" s="17" t="s">
        <v>29</v>
      </c>
      <c r="G147" s="14">
        <v>1</v>
      </c>
      <c r="H147" s="12">
        <v>14.9</v>
      </c>
      <c r="I147" s="12">
        <v>4.7300000000000004</v>
      </c>
      <c r="J147" s="12">
        <v>2.5</v>
      </c>
      <c r="K147" s="16">
        <v>13</v>
      </c>
      <c r="L147" s="16">
        <v>222</v>
      </c>
      <c r="M147" s="1" t="s">
        <v>27</v>
      </c>
      <c r="N147" s="1" t="s">
        <v>27</v>
      </c>
      <c r="O147" s="1" t="s">
        <v>27</v>
      </c>
      <c r="P147" s="1" t="s">
        <v>27</v>
      </c>
      <c r="Q147" s="1" t="s">
        <v>27</v>
      </c>
      <c r="R147" s="12" t="s">
        <v>27</v>
      </c>
      <c r="S147" s="3">
        <v>14.899328859060402</v>
      </c>
      <c r="T147" s="12">
        <f t="shared" si="9"/>
        <v>3.1501057082452428</v>
      </c>
    </row>
    <row r="148" spans="1:20" x14ac:dyDescent="0.2">
      <c r="A148" s="1" t="s">
        <v>45</v>
      </c>
      <c r="B148" s="1" t="s">
        <v>44</v>
      </c>
      <c r="C148" s="1">
        <v>2005</v>
      </c>
      <c r="D148" s="1">
        <v>10</v>
      </c>
      <c r="E148" s="17">
        <v>38634</v>
      </c>
      <c r="F148" s="17" t="s">
        <v>29</v>
      </c>
      <c r="G148" s="14">
        <v>1</v>
      </c>
      <c r="H148" s="12">
        <v>13.4</v>
      </c>
      <c r="I148" s="12">
        <v>5.51</v>
      </c>
      <c r="J148" s="12">
        <v>2.2999999999999998</v>
      </c>
      <c r="K148" s="16">
        <v>15</v>
      </c>
      <c r="L148" s="16">
        <v>217</v>
      </c>
      <c r="M148" s="1" t="s">
        <v>27</v>
      </c>
      <c r="N148" s="1" t="s">
        <v>27</v>
      </c>
      <c r="O148" s="1" t="s">
        <v>27</v>
      </c>
      <c r="P148" s="1" t="s">
        <v>27</v>
      </c>
      <c r="Q148" s="1" t="s">
        <v>27</v>
      </c>
      <c r="R148" s="12" t="s">
        <v>27</v>
      </c>
      <c r="S148" s="3">
        <v>16.194029850746269</v>
      </c>
      <c r="T148" s="12">
        <f t="shared" si="9"/>
        <v>2.4319419237749549</v>
      </c>
    </row>
    <row r="149" spans="1:20" x14ac:dyDescent="0.2">
      <c r="A149" s="1" t="s">
        <v>45</v>
      </c>
      <c r="B149" s="1" t="s">
        <v>44</v>
      </c>
      <c r="C149" s="1">
        <v>2005</v>
      </c>
      <c r="D149" s="1">
        <v>10</v>
      </c>
      <c r="E149" s="17">
        <v>38649</v>
      </c>
      <c r="F149" s="17" t="s">
        <v>29</v>
      </c>
      <c r="G149" s="14">
        <v>1</v>
      </c>
      <c r="H149" s="12">
        <v>12.4</v>
      </c>
      <c r="I149" s="12">
        <v>6.36</v>
      </c>
      <c r="J149" s="12">
        <v>2.2999999999999998</v>
      </c>
      <c r="K149" s="16">
        <v>9.5</v>
      </c>
      <c r="L149" s="16">
        <v>248</v>
      </c>
      <c r="M149" s="1" t="s">
        <v>27</v>
      </c>
      <c r="N149" s="1" t="s">
        <v>27</v>
      </c>
      <c r="O149" s="1" t="s">
        <v>27</v>
      </c>
      <c r="P149" s="1" t="s">
        <v>27</v>
      </c>
      <c r="Q149" s="1" t="s">
        <v>27</v>
      </c>
      <c r="R149" s="12" t="s">
        <v>27</v>
      </c>
      <c r="S149" s="3">
        <v>20</v>
      </c>
      <c r="T149" s="12">
        <f t="shared" si="9"/>
        <v>1.949685534591195</v>
      </c>
    </row>
    <row r="150" spans="1:20" x14ac:dyDescent="0.2">
      <c r="E150" s="3">
        <v>12</v>
      </c>
      <c r="F150" s="17"/>
      <c r="G150" s="17"/>
      <c r="H150" s="12">
        <f>AVERAGE(H138:H149)</f>
        <v>12.916666666666666</v>
      </c>
      <c r="I150" s="12">
        <f>AVERAGE(I138:I149)</f>
        <v>3.3183333333333334</v>
      </c>
      <c r="J150" s="12"/>
      <c r="K150" s="16"/>
      <c r="L150" s="16"/>
      <c r="M150" s="16"/>
      <c r="N150" s="16"/>
      <c r="O150" s="16"/>
      <c r="P150" s="16"/>
      <c r="R150" s="14"/>
      <c r="S150" s="3"/>
    </row>
    <row r="151" spans="1:20" x14ac:dyDescent="0.2">
      <c r="A151" s="1" t="s">
        <v>46</v>
      </c>
      <c r="B151" s="1" t="s">
        <v>44</v>
      </c>
      <c r="C151" s="1">
        <v>2005</v>
      </c>
      <c r="D151" s="1">
        <v>5</v>
      </c>
      <c r="E151" s="17">
        <v>38478</v>
      </c>
      <c r="F151" s="17" t="s">
        <v>38</v>
      </c>
      <c r="G151" s="17" t="s">
        <v>39</v>
      </c>
      <c r="H151" s="12">
        <v>8</v>
      </c>
      <c r="I151" s="14">
        <v>2.2999999999999998</v>
      </c>
      <c r="J151" s="12">
        <v>5.6</v>
      </c>
      <c r="K151" s="12">
        <v>18</v>
      </c>
      <c r="L151" s="1" t="s">
        <v>27</v>
      </c>
      <c r="M151" s="1" t="s">
        <v>27</v>
      </c>
      <c r="N151" s="1" t="s">
        <v>27</v>
      </c>
      <c r="O151" s="1" t="s">
        <v>27</v>
      </c>
      <c r="P151" s="1" t="s">
        <v>27</v>
      </c>
      <c r="Q151" s="1" t="s">
        <v>27</v>
      </c>
      <c r="R151" s="1" t="s">
        <v>27</v>
      </c>
      <c r="S151" s="1" t="s">
        <v>27</v>
      </c>
      <c r="T151" s="12">
        <f t="shared" ref="T151:T157" si="10">H151/I151</f>
        <v>3.4782608695652177</v>
      </c>
    </row>
    <row r="152" spans="1:20" x14ac:dyDescent="0.2">
      <c r="A152" s="1" t="s">
        <v>46</v>
      </c>
      <c r="B152" s="1" t="s">
        <v>44</v>
      </c>
      <c r="C152" s="1">
        <v>2005</v>
      </c>
      <c r="D152" s="1">
        <v>5</v>
      </c>
      <c r="E152" s="17">
        <v>38497</v>
      </c>
      <c r="F152" s="17" t="s">
        <v>38</v>
      </c>
      <c r="G152" s="17" t="s">
        <v>39</v>
      </c>
      <c r="H152" s="12">
        <v>11</v>
      </c>
      <c r="I152" s="14">
        <v>1.6</v>
      </c>
      <c r="J152" s="12">
        <v>5.5</v>
      </c>
      <c r="K152" s="12">
        <v>16.451999999999998</v>
      </c>
      <c r="L152" s="1" t="s">
        <v>27</v>
      </c>
      <c r="M152" s="1" t="s">
        <v>27</v>
      </c>
      <c r="N152" s="1" t="s">
        <v>27</v>
      </c>
      <c r="O152" s="1" t="s">
        <v>27</v>
      </c>
      <c r="P152" s="1" t="s">
        <v>27</v>
      </c>
      <c r="Q152" s="1" t="s">
        <v>27</v>
      </c>
      <c r="R152" s="1" t="s">
        <v>27</v>
      </c>
      <c r="S152" s="1" t="s">
        <v>27</v>
      </c>
      <c r="T152" s="12">
        <f t="shared" si="10"/>
        <v>6.875</v>
      </c>
    </row>
    <row r="153" spans="1:20" x14ac:dyDescent="0.2">
      <c r="A153" s="1" t="s">
        <v>46</v>
      </c>
      <c r="B153" s="1" t="s">
        <v>44</v>
      </c>
      <c r="C153" s="1">
        <v>2005</v>
      </c>
      <c r="D153" s="1">
        <v>6</v>
      </c>
      <c r="E153" s="17">
        <v>38510</v>
      </c>
      <c r="F153" s="17" t="s">
        <v>38</v>
      </c>
      <c r="G153" s="17" t="s">
        <v>39</v>
      </c>
      <c r="H153" s="12">
        <v>1</v>
      </c>
      <c r="I153" s="14">
        <v>2</v>
      </c>
      <c r="J153" s="12">
        <v>5</v>
      </c>
      <c r="K153" s="12">
        <v>18.276000000000003</v>
      </c>
      <c r="L153" s="1" t="s">
        <v>27</v>
      </c>
      <c r="M153" s="1" t="s">
        <v>27</v>
      </c>
      <c r="N153" s="1" t="s">
        <v>27</v>
      </c>
      <c r="O153" s="1" t="s">
        <v>27</v>
      </c>
      <c r="P153" s="1" t="s">
        <v>27</v>
      </c>
      <c r="Q153" s="1" t="s">
        <v>27</v>
      </c>
      <c r="R153" s="1" t="s">
        <v>27</v>
      </c>
      <c r="S153" s="1" t="s">
        <v>27</v>
      </c>
      <c r="T153" s="12">
        <f t="shared" si="10"/>
        <v>0.5</v>
      </c>
    </row>
    <row r="154" spans="1:20" x14ac:dyDescent="0.2">
      <c r="A154" s="1" t="s">
        <v>46</v>
      </c>
      <c r="B154" s="1" t="s">
        <v>44</v>
      </c>
      <c r="C154" s="1">
        <v>2005</v>
      </c>
      <c r="D154" s="1">
        <v>6</v>
      </c>
      <c r="E154" s="17">
        <v>38524</v>
      </c>
      <c r="F154" s="17" t="s">
        <v>38</v>
      </c>
      <c r="G154" s="17" t="s">
        <v>39</v>
      </c>
      <c r="H154" s="12">
        <v>20</v>
      </c>
      <c r="I154" s="14">
        <v>1.8</v>
      </c>
      <c r="J154" s="12">
        <v>4.5</v>
      </c>
      <c r="K154" s="12">
        <v>20.582000000000001</v>
      </c>
      <c r="L154" s="1" t="s">
        <v>27</v>
      </c>
      <c r="M154" s="1" t="s">
        <v>27</v>
      </c>
      <c r="N154" s="1" t="s">
        <v>27</v>
      </c>
      <c r="O154" s="1" t="s">
        <v>27</v>
      </c>
      <c r="P154" s="1" t="s">
        <v>27</v>
      </c>
      <c r="Q154" s="1" t="s">
        <v>27</v>
      </c>
      <c r="R154" s="1" t="s">
        <v>27</v>
      </c>
      <c r="S154" s="1" t="s">
        <v>27</v>
      </c>
      <c r="T154" s="12">
        <f t="shared" si="10"/>
        <v>11.111111111111111</v>
      </c>
    </row>
    <row r="155" spans="1:20" x14ac:dyDescent="0.2">
      <c r="A155" s="1" t="s">
        <v>46</v>
      </c>
      <c r="B155" s="1" t="s">
        <v>44</v>
      </c>
      <c r="C155" s="1">
        <v>2005</v>
      </c>
      <c r="D155" s="1">
        <v>7</v>
      </c>
      <c r="E155" s="17">
        <v>38544</v>
      </c>
      <c r="F155" s="17" t="s">
        <v>38</v>
      </c>
      <c r="G155" s="17" t="s">
        <v>39</v>
      </c>
      <c r="H155" s="12">
        <v>9</v>
      </c>
      <c r="I155" s="14">
        <v>2.1</v>
      </c>
      <c r="J155" s="12">
        <v>3.9</v>
      </c>
      <c r="K155" s="12" t="s">
        <v>27</v>
      </c>
      <c r="L155" s="1" t="s">
        <v>27</v>
      </c>
      <c r="M155" s="1" t="s">
        <v>27</v>
      </c>
      <c r="N155" s="1" t="s">
        <v>27</v>
      </c>
      <c r="O155" s="1" t="s">
        <v>27</v>
      </c>
      <c r="P155" s="1" t="s">
        <v>27</v>
      </c>
      <c r="Q155" s="1" t="s">
        <v>27</v>
      </c>
      <c r="R155" s="1" t="s">
        <v>27</v>
      </c>
      <c r="S155" s="1" t="s">
        <v>27</v>
      </c>
      <c r="T155" s="12">
        <f t="shared" si="10"/>
        <v>4.2857142857142856</v>
      </c>
    </row>
    <row r="156" spans="1:20" x14ac:dyDescent="0.2">
      <c r="A156" s="1" t="s">
        <v>46</v>
      </c>
      <c r="B156" s="1" t="s">
        <v>44</v>
      </c>
      <c r="C156" s="1">
        <v>2005</v>
      </c>
      <c r="D156" s="1">
        <v>7</v>
      </c>
      <c r="E156" s="17">
        <v>38554</v>
      </c>
      <c r="F156" s="17" t="s">
        <v>38</v>
      </c>
      <c r="G156" s="17" t="s">
        <v>39</v>
      </c>
      <c r="H156" s="12">
        <v>10</v>
      </c>
      <c r="I156" s="14">
        <v>2.2999999999999998</v>
      </c>
      <c r="J156" s="12">
        <v>5.5</v>
      </c>
      <c r="K156" s="12">
        <v>22.576000000000001</v>
      </c>
      <c r="L156" s="1" t="s">
        <v>27</v>
      </c>
      <c r="M156" s="1" t="s">
        <v>27</v>
      </c>
      <c r="N156" s="1" t="s">
        <v>27</v>
      </c>
      <c r="O156" s="1" t="s">
        <v>27</v>
      </c>
      <c r="P156" s="1" t="s">
        <v>27</v>
      </c>
      <c r="Q156" s="1" t="s">
        <v>27</v>
      </c>
      <c r="R156" s="1" t="s">
        <v>27</v>
      </c>
      <c r="S156" s="1" t="s">
        <v>27</v>
      </c>
      <c r="T156" s="12">
        <f t="shared" si="10"/>
        <v>4.3478260869565224</v>
      </c>
    </row>
    <row r="157" spans="1:20" x14ac:dyDescent="0.2">
      <c r="A157" s="1" t="s">
        <v>46</v>
      </c>
      <c r="B157" s="1" t="s">
        <v>44</v>
      </c>
      <c r="C157" s="1">
        <v>2005</v>
      </c>
      <c r="D157" s="1">
        <v>8</v>
      </c>
      <c r="E157" s="17">
        <v>38567</v>
      </c>
      <c r="F157" s="17" t="s">
        <v>38</v>
      </c>
      <c r="G157" s="17" t="s">
        <v>39</v>
      </c>
      <c r="H157" s="12">
        <v>12</v>
      </c>
      <c r="I157" s="14">
        <v>2.4</v>
      </c>
      <c r="J157" s="12">
        <v>3</v>
      </c>
      <c r="K157" s="12">
        <v>23.055999999999997</v>
      </c>
      <c r="L157" s="1" t="s">
        <v>27</v>
      </c>
      <c r="M157" s="1" t="s">
        <v>27</v>
      </c>
      <c r="N157" s="1" t="s">
        <v>27</v>
      </c>
      <c r="O157" s="1" t="s">
        <v>27</v>
      </c>
      <c r="P157" s="1" t="s">
        <v>27</v>
      </c>
      <c r="Q157" s="1" t="s">
        <v>27</v>
      </c>
      <c r="R157" s="1" t="s">
        <v>27</v>
      </c>
      <c r="S157" s="1" t="s">
        <v>27</v>
      </c>
      <c r="T157" s="12">
        <f t="shared" si="10"/>
        <v>5</v>
      </c>
    </row>
    <row r="158" spans="1:20" x14ac:dyDescent="0.2">
      <c r="A158" s="1" t="s">
        <v>46</v>
      </c>
      <c r="B158" s="1" t="s">
        <v>44</v>
      </c>
      <c r="C158" s="1">
        <v>2005</v>
      </c>
      <c r="D158" s="1">
        <v>8</v>
      </c>
      <c r="E158" s="17">
        <v>38586</v>
      </c>
      <c r="F158" s="17" t="s">
        <v>38</v>
      </c>
      <c r="G158" s="17" t="s">
        <v>39</v>
      </c>
      <c r="H158" s="12" t="s">
        <v>27</v>
      </c>
      <c r="I158" s="12" t="s">
        <v>27</v>
      </c>
      <c r="J158" s="12">
        <v>2.4</v>
      </c>
      <c r="K158" s="12">
        <v>22.410000000000004</v>
      </c>
      <c r="L158" s="1" t="s">
        <v>27</v>
      </c>
      <c r="M158" s="1" t="s">
        <v>27</v>
      </c>
      <c r="N158" s="1" t="s">
        <v>27</v>
      </c>
      <c r="O158" s="1" t="s">
        <v>27</v>
      </c>
      <c r="P158" s="1" t="s">
        <v>27</v>
      </c>
      <c r="Q158" s="1" t="s">
        <v>27</v>
      </c>
      <c r="R158" s="1" t="s">
        <v>27</v>
      </c>
      <c r="S158" s="1" t="s">
        <v>27</v>
      </c>
      <c r="T158" s="12"/>
    </row>
    <row r="159" spans="1:20" x14ac:dyDescent="0.2">
      <c r="A159" s="1" t="s">
        <v>46</v>
      </c>
      <c r="B159" s="1" t="s">
        <v>44</v>
      </c>
      <c r="C159" s="1">
        <v>2005</v>
      </c>
      <c r="D159" s="1">
        <v>9</v>
      </c>
      <c r="E159" s="17">
        <v>38604</v>
      </c>
      <c r="F159" s="17" t="s">
        <v>38</v>
      </c>
      <c r="G159" s="17" t="s">
        <v>39</v>
      </c>
      <c r="H159" s="12" t="s">
        <v>27</v>
      </c>
      <c r="I159" s="12" t="s">
        <v>27</v>
      </c>
      <c r="J159" s="12">
        <v>2</v>
      </c>
      <c r="K159" s="12">
        <v>19.753999999999998</v>
      </c>
      <c r="L159" s="1" t="s">
        <v>27</v>
      </c>
      <c r="M159" s="1" t="s">
        <v>27</v>
      </c>
      <c r="N159" s="1" t="s">
        <v>27</v>
      </c>
      <c r="O159" s="1" t="s">
        <v>27</v>
      </c>
      <c r="P159" s="1" t="s">
        <v>27</v>
      </c>
      <c r="Q159" s="1" t="s">
        <v>27</v>
      </c>
      <c r="R159" s="1" t="s">
        <v>27</v>
      </c>
      <c r="S159" s="1" t="s">
        <v>27</v>
      </c>
      <c r="T159" s="12"/>
    </row>
    <row r="160" spans="1:20" x14ac:dyDescent="0.2">
      <c r="E160" s="3">
        <v>9</v>
      </c>
      <c r="F160" s="17"/>
      <c r="G160" s="17"/>
      <c r="H160" s="12"/>
      <c r="I160" s="12"/>
      <c r="J160" s="12"/>
    </row>
    <row r="161" spans="1:20" x14ac:dyDescent="0.2">
      <c r="A161" s="1" t="s">
        <v>45</v>
      </c>
      <c r="B161" s="1" t="s">
        <v>44</v>
      </c>
      <c r="C161" s="1">
        <v>2006</v>
      </c>
      <c r="D161" s="1">
        <v>5</v>
      </c>
      <c r="E161" s="17">
        <v>38845</v>
      </c>
      <c r="F161" s="17" t="s">
        <v>29</v>
      </c>
      <c r="G161" s="14">
        <v>1</v>
      </c>
      <c r="H161" s="12">
        <v>16.2</v>
      </c>
      <c r="I161" s="12">
        <v>2.4700000000000002</v>
      </c>
      <c r="J161" s="20">
        <v>3.2</v>
      </c>
      <c r="K161" s="16">
        <v>15</v>
      </c>
      <c r="L161" s="16">
        <v>192</v>
      </c>
      <c r="M161" s="1" t="s">
        <v>27</v>
      </c>
      <c r="N161" s="1" t="s">
        <v>27</v>
      </c>
      <c r="O161" s="1" t="s">
        <v>27</v>
      </c>
      <c r="P161" s="1" t="s">
        <v>27</v>
      </c>
      <c r="Q161" s="1" t="s">
        <v>27</v>
      </c>
      <c r="R161" s="12" t="s">
        <v>27</v>
      </c>
      <c r="S161" s="3">
        <v>11.851851851851853</v>
      </c>
      <c r="T161" s="12">
        <f t="shared" ref="T161:T172" si="11">H161/I161</f>
        <v>6.5587044534412948</v>
      </c>
    </row>
    <row r="162" spans="1:20" ht="15" x14ac:dyDescent="0.25">
      <c r="A162" s="1" t="s">
        <v>45</v>
      </c>
      <c r="B162" s="1" t="s">
        <v>44</v>
      </c>
      <c r="C162" s="1">
        <v>2006</v>
      </c>
      <c r="D162" s="1">
        <v>5</v>
      </c>
      <c r="E162" s="17">
        <v>38859</v>
      </c>
      <c r="F162" s="17" t="s">
        <v>29</v>
      </c>
      <c r="G162" s="14">
        <v>1</v>
      </c>
      <c r="H162" s="12">
        <v>13.1</v>
      </c>
      <c r="I162" s="12">
        <v>2.11</v>
      </c>
      <c r="J162" s="12">
        <v>4</v>
      </c>
      <c r="K162" s="16">
        <v>18</v>
      </c>
      <c r="L162" s="16">
        <v>196</v>
      </c>
      <c r="M162" s="26">
        <v>10</v>
      </c>
      <c r="N162" s="26">
        <v>5</v>
      </c>
      <c r="O162" s="16">
        <v>15</v>
      </c>
      <c r="P162" s="16">
        <v>181</v>
      </c>
      <c r="Q162" s="1" t="s">
        <v>27</v>
      </c>
      <c r="R162" s="14">
        <v>2</v>
      </c>
      <c r="S162" s="3">
        <v>14.961832061068703</v>
      </c>
      <c r="T162" s="12">
        <f t="shared" si="11"/>
        <v>6.2085308056872037</v>
      </c>
    </row>
    <row r="163" spans="1:20" x14ac:dyDescent="0.2">
      <c r="A163" s="1" t="s">
        <v>45</v>
      </c>
      <c r="B163" s="1" t="s">
        <v>44</v>
      </c>
      <c r="C163" s="1">
        <v>2006</v>
      </c>
      <c r="D163" s="1">
        <v>6</v>
      </c>
      <c r="E163" s="17">
        <v>38873</v>
      </c>
      <c r="F163" s="17" t="s">
        <v>29</v>
      </c>
      <c r="G163" s="14">
        <v>1</v>
      </c>
      <c r="H163" s="12">
        <v>12.5</v>
      </c>
      <c r="I163" s="12">
        <v>1.69</v>
      </c>
      <c r="J163" s="12">
        <v>3.7</v>
      </c>
      <c r="K163" s="16">
        <v>19</v>
      </c>
      <c r="L163" s="16">
        <v>194</v>
      </c>
      <c r="M163" s="1" t="s">
        <v>27</v>
      </c>
      <c r="N163" s="1" t="s">
        <v>27</v>
      </c>
      <c r="O163" s="1" t="s">
        <v>27</v>
      </c>
      <c r="P163" s="1" t="s">
        <v>27</v>
      </c>
      <c r="Q163" s="1" t="s">
        <v>27</v>
      </c>
      <c r="R163" s="1" t="s">
        <v>27</v>
      </c>
      <c r="S163" s="3">
        <v>15.52</v>
      </c>
      <c r="T163" s="12">
        <f t="shared" si="11"/>
        <v>7.3964497041420119</v>
      </c>
    </row>
    <row r="164" spans="1:20" x14ac:dyDescent="0.2">
      <c r="A164" s="1" t="s">
        <v>45</v>
      </c>
      <c r="B164" s="1" t="s">
        <v>44</v>
      </c>
      <c r="C164" s="1">
        <v>2006</v>
      </c>
      <c r="D164" s="1">
        <v>6</v>
      </c>
      <c r="E164" s="17">
        <v>38886</v>
      </c>
      <c r="F164" s="17" t="s">
        <v>29</v>
      </c>
      <c r="G164" s="14">
        <v>1</v>
      </c>
      <c r="H164" s="12">
        <v>14.4</v>
      </c>
      <c r="I164" s="12">
        <v>2</v>
      </c>
      <c r="J164" s="12">
        <v>3.1</v>
      </c>
      <c r="K164" s="16">
        <v>19</v>
      </c>
      <c r="L164" s="16">
        <v>241</v>
      </c>
      <c r="M164" s="1" t="s">
        <v>27</v>
      </c>
      <c r="N164" s="1" t="s">
        <v>27</v>
      </c>
      <c r="O164" s="1" t="s">
        <v>27</v>
      </c>
      <c r="P164" s="1" t="s">
        <v>27</v>
      </c>
      <c r="Q164" s="1" t="s">
        <v>27</v>
      </c>
      <c r="R164" s="1" t="s">
        <v>27</v>
      </c>
      <c r="S164" s="3">
        <v>16.736111111111111</v>
      </c>
      <c r="T164" s="12">
        <f t="shared" si="11"/>
        <v>7.2</v>
      </c>
    </row>
    <row r="165" spans="1:20" x14ac:dyDescent="0.2">
      <c r="A165" s="1" t="s">
        <v>45</v>
      </c>
      <c r="B165" s="1" t="s">
        <v>44</v>
      </c>
      <c r="C165" s="1">
        <v>2006</v>
      </c>
      <c r="D165" s="1">
        <v>7</v>
      </c>
      <c r="E165" s="17">
        <v>38907</v>
      </c>
      <c r="F165" s="17" t="s">
        <v>29</v>
      </c>
      <c r="G165" s="14">
        <v>1</v>
      </c>
      <c r="H165" s="12">
        <v>13.1</v>
      </c>
      <c r="I165" s="12">
        <v>1.66</v>
      </c>
      <c r="J165" s="12">
        <v>3.4</v>
      </c>
      <c r="K165" s="16">
        <v>23.6</v>
      </c>
      <c r="L165" s="16">
        <v>242</v>
      </c>
      <c r="M165" s="1" t="s">
        <v>27</v>
      </c>
      <c r="N165" s="1" t="s">
        <v>27</v>
      </c>
      <c r="O165" s="1" t="s">
        <v>27</v>
      </c>
      <c r="P165" s="1" t="s">
        <v>27</v>
      </c>
      <c r="Q165" s="1" t="s">
        <v>27</v>
      </c>
      <c r="R165" s="1" t="s">
        <v>27</v>
      </c>
      <c r="S165" s="3">
        <v>18.473282442748094</v>
      </c>
      <c r="T165" s="12">
        <f t="shared" si="11"/>
        <v>7.8915662650602414</v>
      </c>
    </row>
    <row r="166" spans="1:20" x14ac:dyDescent="0.2">
      <c r="A166" s="1" t="s">
        <v>45</v>
      </c>
      <c r="B166" s="1" t="s">
        <v>44</v>
      </c>
      <c r="C166" s="1">
        <v>2006</v>
      </c>
      <c r="D166" s="1">
        <v>7</v>
      </c>
      <c r="E166" s="17">
        <v>38929</v>
      </c>
      <c r="F166" s="17" t="s">
        <v>29</v>
      </c>
      <c r="G166" s="14">
        <v>1</v>
      </c>
      <c r="H166" s="12">
        <v>21.7</v>
      </c>
      <c r="I166" s="12">
        <v>3.76</v>
      </c>
      <c r="J166" s="12">
        <v>1.7</v>
      </c>
      <c r="K166" s="16">
        <v>22</v>
      </c>
      <c r="L166" s="16">
        <v>257</v>
      </c>
      <c r="M166" s="1" t="s">
        <v>27</v>
      </c>
      <c r="N166" s="1" t="s">
        <v>27</v>
      </c>
      <c r="O166" s="1" t="s">
        <v>27</v>
      </c>
      <c r="P166" s="1" t="s">
        <v>27</v>
      </c>
      <c r="Q166" s="1" t="s">
        <v>27</v>
      </c>
      <c r="R166" s="1" t="s">
        <v>27</v>
      </c>
      <c r="S166" s="3">
        <v>11.843317972350231</v>
      </c>
      <c r="T166" s="12">
        <f t="shared" si="11"/>
        <v>5.7712765957446805</v>
      </c>
    </row>
    <row r="167" spans="1:20" x14ac:dyDescent="0.2">
      <c r="A167" s="1" t="s">
        <v>45</v>
      </c>
      <c r="B167" s="1" t="s">
        <v>44</v>
      </c>
      <c r="C167" s="1">
        <v>2006</v>
      </c>
      <c r="D167" s="1">
        <v>8</v>
      </c>
      <c r="E167" s="17">
        <v>38943</v>
      </c>
      <c r="F167" s="17" t="s">
        <v>29</v>
      </c>
      <c r="G167" s="14">
        <v>1</v>
      </c>
      <c r="H167" s="12">
        <v>19.899999999999999</v>
      </c>
      <c r="I167" s="12">
        <v>2.9</v>
      </c>
      <c r="J167" s="12">
        <v>1.7</v>
      </c>
      <c r="K167" s="16">
        <v>22</v>
      </c>
      <c r="L167" s="16">
        <v>234</v>
      </c>
      <c r="M167" s="1" t="s">
        <v>27</v>
      </c>
      <c r="N167" s="1" t="s">
        <v>27</v>
      </c>
      <c r="O167" s="1" t="s">
        <v>27</v>
      </c>
      <c r="P167" s="1" t="s">
        <v>27</v>
      </c>
      <c r="Q167" s="1" t="s">
        <v>27</v>
      </c>
      <c r="R167" s="1" t="s">
        <v>27</v>
      </c>
      <c r="S167" s="3">
        <v>11.758793969849247</v>
      </c>
      <c r="T167" s="12">
        <f t="shared" si="11"/>
        <v>6.8620689655172411</v>
      </c>
    </row>
    <row r="168" spans="1:20" ht="15" x14ac:dyDescent="0.25">
      <c r="A168" s="1" t="s">
        <v>45</v>
      </c>
      <c r="B168" s="1" t="s">
        <v>44</v>
      </c>
      <c r="C168" s="1">
        <v>2006</v>
      </c>
      <c r="D168" s="1">
        <v>8</v>
      </c>
      <c r="E168" s="17">
        <v>38957</v>
      </c>
      <c r="F168" s="17" t="s">
        <v>29</v>
      </c>
      <c r="G168" s="14">
        <v>1</v>
      </c>
      <c r="H168" s="12">
        <v>21.7</v>
      </c>
      <c r="I168" s="12">
        <v>3.5</v>
      </c>
      <c r="J168" s="12">
        <v>1.5</v>
      </c>
      <c r="K168" s="16">
        <v>21.5</v>
      </c>
      <c r="L168" s="16">
        <v>257</v>
      </c>
      <c r="M168" s="26">
        <v>10</v>
      </c>
      <c r="N168" s="26">
        <v>5</v>
      </c>
      <c r="O168" s="16">
        <v>15</v>
      </c>
      <c r="P168" s="16">
        <v>242</v>
      </c>
      <c r="Q168" s="1" t="s">
        <v>27</v>
      </c>
      <c r="R168" s="16">
        <v>2.4</v>
      </c>
      <c r="S168" s="3">
        <v>11.843317972350231</v>
      </c>
      <c r="T168" s="12">
        <f t="shared" si="11"/>
        <v>6.2</v>
      </c>
    </row>
    <row r="169" spans="1:20" x14ac:dyDescent="0.2">
      <c r="A169" s="1" t="s">
        <v>45</v>
      </c>
      <c r="B169" s="1" t="s">
        <v>44</v>
      </c>
      <c r="C169" s="1">
        <v>2006</v>
      </c>
      <c r="D169" s="1">
        <v>9</v>
      </c>
      <c r="E169" s="17">
        <v>38971</v>
      </c>
      <c r="F169" s="17" t="s">
        <v>29</v>
      </c>
      <c r="G169" s="14">
        <v>1</v>
      </c>
      <c r="H169" s="12">
        <v>15.5</v>
      </c>
      <c r="I169" s="12">
        <v>2.84</v>
      </c>
      <c r="J169" s="12">
        <v>1.9</v>
      </c>
      <c r="K169" s="16">
        <v>20</v>
      </c>
      <c r="L169" s="16">
        <v>198</v>
      </c>
      <c r="M169" s="1" t="s">
        <v>27</v>
      </c>
      <c r="N169" s="1" t="s">
        <v>27</v>
      </c>
      <c r="O169" s="1" t="s">
        <v>27</v>
      </c>
      <c r="P169" s="1" t="s">
        <v>27</v>
      </c>
      <c r="Q169" s="1" t="s">
        <v>27</v>
      </c>
      <c r="R169" s="1" t="s">
        <v>27</v>
      </c>
      <c r="S169" s="3">
        <v>12.774193548387096</v>
      </c>
      <c r="T169" s="12">
        <f t="shared" si="11"/>
        <v>5.4577464788732399</v>
      </c>
    </row>
    <row r="170" spans="1:20" x14ac:dyDescent="0.2">
      <c r="A170" s="1" t="s">
        <v>45</v>
      </c>
      <c r="B170" s="1" t="s">
        <v>44</v>
      </c>
      <c r="C170" s="1">
        <v>2006</v>
      </c>
      <c r="D170" s="1">
        <v>9</v>
      </c>
      <c r="E170" s="17">
        <v>38984</v>
      </c>
      <c r="F170" s="17" t="s">
        <v>29</v>
      </c>
      <c r="G170" s="14">
        <v>1</v>
      </c>
      <c r="H170" s="12">
        <v>21.8</v>
      </c>
      <c r="I170" s="12">
        <v>4.05</v>
      </c>
      <c r="J170" s="12">
        <v>3</v>
      </c>
      <c r="K170" s="16">
        <v>17</v>
      </c>
      <c r="L170" s="16">
        <v>203</v>
      </c>
      <c r="M170" s="1" t="s">
        <v>27</v>
      </c>
      <c r="N170" s="1" t="s">
        <v>27</v>
      </c>
      <c r="O170" s="1" t="s">
        <v>27</v>
      </c>
      <c r="P170" s="1" t="s">
        <v>27</v>
      </c>
      <c r="Q170" s="1" t="s">
        <v>27</v>
      </c>
      <c r="R170" s="1" t="s">
        <v>27</v>
      </c>
      <c r="S170" s="3">
        <v>9.3119266055045866</v>
      </c>
      <c r="T170" s="12">
        <f t="shared" si="11"/>
        <v>5.3827160493827169</v>
      </c>
    </row>
    <row r="171" spans="1:20" x14ac:dyDescent="0.2">
      <c r="A171" s="1" t="s">
        <v>45</v>
      </c>
      <c r="B171" s="1" t="s">
        <v>44</v>
      </c>
      <c r="C171" s="1">
        <v>2006</v>
      </c>
      <c r="D171" s="1">
        <v>10</v>
      </c>
      <c r="E171" s="17">
        <v>38998</v>
      </c>
      <c r="F171" s="17" t="s">
        <v>29</v>
      </c>
      <c r="G171" s="14">
        <v>1</v>
      </c>
      <c r="H171" s="12">
        <v>25.4</v>
      </c>
      <c r="I171" s="12">
        <v>4.4800000000000004</v>
      </c>
      <c r="J171" s="12">
        <v>2.7</v>
      </c>
      <c r="K171" s="16">
        <v>15.5</v>
      </c>
      <c r="L171" s="16">
        <v>262</v>
      </c>
      <c r="M171" s="1" t="s">
        <v>27</v>
      </c>
      <c r="N171" s="1" t="s">
        <v>27</v>
      </c>
      <c r="O171" s="1" t="s">
        <v>27</v>
      </c>
      <c r="P171" s="1" t="s">
        <v>27</v>
      </c>
      <c r="Q171" s="1" t="s">
        <v>27</v>
      </c>
      <c r="R171" s="1" t="s">
        <v>27</v>
      </c>
      <c r="S171" s="3">
        <v>10.314960629921261</v>
      </c>
      <c r="T171" s="12">
        <f t="shared" si="11"/>
        <v>5.6696428571428559</v>
      </c>
    </row>
    <row r="172" spans="1:20" x14ac:dyDescent="0.2">
      <c r="A172" s="1" t="s">
        <v>45</v>
      </c>
      <c r="B172" s="1" t="s">
        <v>44</v>
      </c>
      <c r="C172" s="1">
        <v>2006</v>
      </c>
      <c r="D172" s="1">
        <v>10</v>
      </c>
      <c r="E172" s="17">
        <v>39012</v>
      </c>
      <c r="F172" s="17" t="s">
        <v>29</v>
      </c>
      <c r="G172" s="14">
        <v>1</v>
      </c>
      <c r="H172" s="12">
        <v>14.1</v>
      </c>
      <c r="I172" s="12">
        <v>5.12</v>
      </c>
      <c r="J172" s="12">
        <v>2.6</v>
      </c>
      <c r="K172" s="16">
        <v>13.5</v>
      </c>
      <c r="L172" s="16">
        <v>189</v>
      </c>
      <c r="M172" s="1" t="s">
        <v>27</v>
      </c>
      <c r="N172" s="1" t="s">
        <v>27</v>
      </c>
      <c r="O172" s="1" t="s">
        <v>27</v>
      </c>
      <c r="P172" s="1" t="s">
        <v>27</v>
      </c>
      <c r="Q172" s="1" t="s">
        <v>27</v>
      </c>
      <c r="R172" s="1" t="s">
        <v>27</v>
      </c>
      <c r="S172" s="3">
        <v>13.404255319148936</v>
      </c>
      <c r="T172" s="12">
        <f t="shared" si="11"/>
        <v>2.75390625</v>
      </c>
    </row>
    <row r="173" spans="1:20" x14ac:dyDescent="0.2">
      <c r="E173" s="3">
        <v>12</v>
      </c>
      <c r="H173" s="12">
        <f>AVERAGE(H161:H172)</f>
        <v>17.45</v>
      </c>
      <c r="I173" s="12">
        <f>AVERAGE(I161:I172)</f>
        <v>3.0483333333333333</v>
      </c>
    </row>
    <row r="174" spans="1:20" x14ac:dyDescent="0.2">
      <c r="A174" s="1" t="s">
        <v>47</v>
      </c>
      <c r="B174" s="1" t="s">
        <v>44</v>
      </c>
      <c r="C174" s="1">
        <v>2006</v>
      </c>
      <c r="D174" s="1">
        <v>5</v>
      </c>
      <c r="E174" s="17">
        <v>38856</v>
      </c>
      <c r="F174" s="17" t="s">
        <v>38</v>
      </c>
      <c r="G174" s="17" t="s">
        <v>39</v>
      </c>
      <c r="H174" s="12">
        <v>9</v>
      </c>
      <c r="I174" s="12">
        <v>1.5</v>
      </c>
      <c r="J174" s="12">
        <v>5.6</v>
      </c>
      <c r="K174" s="12">
        <v>17.905999999999999</v>
      </c>
      <c r="L174" s="1" t="s">
        <v>27</v>
      </c>
      <c r="M174" s="1" t="s">
        <v>27</v>
      </c>
      <c r="N174" s="1" t="s">
        <v>27</v>
      </c>
      <c r="O174" s="1" t="s">
        <v>27</v>
      </c>
      <c r="P174" s="1" t="s">
        <v>27</v>
      </c>
      <c r="Q174" s="1" t="s">
        <v>27</v>
      </c>
      <c r="R174" s="1" t="s">
        <v>27</v>
      </c>
      <c r="S174" s="1" t="s">
        <v>27</v>
      </c>
      <c r="T174" s="12">
        <f t="shared" ref="T174:T181" si="12">H174/I174</f>
        <v>6</v>
      </c>
    </row>
    <row r="175" spans="1:20" x14ac:dyDescent="0.2">
      <c r="A175" s="1" t="s">
        <v>47</v>
      </c>
      <c r="B175" s="1" t="s">
        <v>44</v>
      </c>
      <c r="C175" s="1">
        <v>2006</v>
      </c>
      <c r="D175" s="1">
        <v>6</v>
      </c>
      <c r="E175" s="17">
        <v>38875</v>
      </c>
      <c r="F175" s="17" t="s">
        <v>38</v>
      </c>
      <c r="G175" s="17" t="s">
        <v>39</v>
      </c>
      <c r="H175" s="12">
        <v>11</v>
      </c>
      <c r="I175" s="12">
        <v>2</v>
      </c>
      <c r="J175" s="12">
        <v>5</v>
      </c>
      <c r="K175" s="12">
        <v>19.327999999999999</v>
      </c>
      <c r="L175" s="1" t="s">
        <v>27</v>
      </c>
      <c r="M175" s="1" t="s">
        <v>27</v>
      </c>
      <c r="N175" s="1" t="s">
        <v>27</v>
      </c>
      <c r="O175" s="1" t="s">
        <v>27</v>
      </c>
      <c r="P175" s="1" t="s">
        <v>27</v>
      </c>
      <c r="Q175" s="1" t="s">
        <v>27</v>
      </c>
      <c r="R175" s="1" t="s">
        <v>27</v>
      </c>
      <c r="S175" s="1" t="s">
        <v>27</v>
      </c>
      <c r="T175" s="12">
        <f t="shared" si="12"/>
        <v>5.5</v>
      </c>
    </row>
    <row r="176" spans="1:20" x14ac:dyDescent="0.2">
      <c r="A176" s="1" t="s">
        <v>47</v>
      </c>
      <c r="B176" s="1" t="s">
        <v>44</v>
      </c>
      <c r="C176" s="1">
        <v>2006</v>
      </c>
      <c r="D176" s="1">
        <v>6</v>
      </c>
      <c r="E176" s="17">
        <v>38884</v>
      </c>
      <c r="F176" s="17" t="s">
        <v>38</v>
      </c>
      <c r="G176" s="17" t="s">
        <v>39</v>
      </c>
      <c r="H176" s="12">
        <v>9</v>
      </c>
      <c r="I176" s="12">
        <v>2.8</v>
      </c>
      <c r="J176" s="12">
        <v>3.4</v>
      </c>
      <c r="K176" s="12">
        <v>18.844000000000001</v>
      </c>
      <c r="L176" s="1" t="s">
        <v>27</v>
      </c>
      <c r="M176" s="1" t="s">
        <v>27</v>
      </c>
      <c r="N176" s="1" t="s">
        <v>27</v>
      </c>
      <c r="O176" s="1" t="s">
        <v>27</v>
      </c>
      <c r="P176" s="1" t="s">
        <v>27</v>
      </c>
      <c r="Q176" s="1" t="s">
        <v>27</v>
      </c>
      <c r="R176" s="1" t="s">
        <v>27</v>
      </c>
      <c r="S176" s="1" t="s">
        <v>27</v>
      </c>
      <c r="T176" s="12">
        <f t="shared" si="12"/>
        <v>3.2142857142857144</v>
      </c>
    </row>
    <row r="177" spans="1:20" x14ac:dyDescent="0.2">
      <c r="A177" s="1" t="s">
        <v>47</v>
      </c>
      <c r="B177" s="1" t="s">
        <v>44</v>
      </c>
      <c r="C177" s="1">
        <v>2006</v>
      </c>
      <c r="D177" s="1">
        <v>7</v>
      </c>
      <c r="E177" s="17">
        <v>38910</v>
      </c>
      <c r="F177" s="17" t="s">
        <v>38</v>
      </c>
      <c r="G177" s="17" t="s">
        <v>39</v>
      </c>
      <c r="H177" s="12">
        <v>17</v>
      </c>
      <c r="I177" s="12">
        <v>3.7</v>
      </c>
      <c r="J177" s="12">
        <v>2</v>
      </c>
      <c r="K177" s="12">
        <v>21.127999999999997</v>
      </c>
      <c r="L177" s="1" t="s">
        <v>27</v>
      </c>
      <c r="M177" s="1" t="s">
        <v>27</v>
      </c>
      <c r="N177" s="1" t="s">
        <v>27</v>
      </c>
      <c r="O177" s="1" t="s">
        <v>27</v>
      </c>
      <c r="P177" s="1" t="s">
        <v>27</v>
      </c>
      <c r="Q177" s="1" t="s">
        <v>27</v>
      </c>
      <c r="R177" s="1" t="s">
        <v>27</v>
      </c>
      <c r="S177" s="1" t="s">
        <v>27</v>
      </c>
      <c r="T177" s="12">
        <f t="shared" si="12"/>
        <v>4.5945945945945947</v>
      </c>
    </row>
    <row r="178" spans="1:20" x14ac:dyDescent="0.2">
      <c r="A178" s="1" t="s">
        <v>47</v>
      </c>
      <c r="B178" s="1" t="s">
        <v>44</v>
      </c>
      <c r="C178" s="1">
        <v>2006</v>
      </c>
      <c r="D178" s="1">
        <v>7</v>
      </c>
      <c r="E178" s="17">
        <v>38919</v>
      </c>
      <c r="F178" s="17" t="s">
        <v>38</v>
      </c>
      <c r="G178" s="17" t="s">
        <v>39</v>
      </c>
      <c r="H178" s="12">
        <v>12</v>
      </c>
      <c r="I178" s="12">
        <v>2.9</v>
      </c>
      <c r="J178" s="12">
        <v>3</v>
      </c>
      <c r="K178" s="12">
        <v>21.776</v>
      </c>
      <c r="L178" s="1" t="s">
        <v>27</v>
      </c>
      <c r="M178" s="1" t="s">
        <v>27</v>
      </c>
      <c r="N178" s="1" t="s">
        <v>27</v>
      </c>
      <c r="O178" s="1" t="s">
        <v>27</v>
      </c>
      <c r="P178" s="1" t="s">
        <v>27</v>
      </c>
      <c r="Q178" s="1" t="s">
        <v>27</v>
      </c>
      <c r="R178" s="1" t="s">
        <v>27</v>
      </c>
      <c r="S178" s="1" t="s">
        <v>27</v>
      </c>
      <c r="T178" s="12">
        <f t="shared" si="12"/>
        <v>4.1379310344827589</v>
      </c>
    </row>
    <row r="179" spans="1:20" x14ac:dyDescent="0.2">
      <c r="A179" s="1" t="s">
        <v>47</v>
      </c>
      <c r="B179" s="1" t="s">
        <v>44</v>
      </c>
      <c r="C179" s="1">
        <v>2006</v>
      </c>
      <c r="D179" s="1">
        <v>8</v>
      </c>
      <c r="E179" s="17">
        <v>38943</v>
      </c>
      <c r="F179" s="17" t="s">
        <v>38</v>
      </c>
      <c r="G179" s="17" t="s">
        <v>39</v>
      </c>
      <c r="H179" s="12">
        <v>20</v>
      </c>
      <c r="I179" s="12">
        <v>3.9</v>
      </c>
      <c r="J179" s="12">
        <v>2</v>
      </c>
      <c r="K179" s="12">
        <v>22.112000000000002</v>
      </c>
      <c r="L179" s="1" t="s">
        <v>27</v>
      </c>
      <c r="M179" s="1" t="s">
        <v>27</v>
      </c>
      <c r="N179" s="1" t="s">
        <v>27</v>
      </c>
      <c r="O179" s="1" t="s">
        <v>27</v>
      </c>
      <c r="P179" s="1" t="s">
        <v>27</v>
      </c>
      <c r="Q179" s="1" t="s">
        <v>27</v>
      </c>
      <c r="R179" s="1" t="s">
        <v>27</v>
      </c>
      <c r="S179" s="1" t="s">
        <v>27</v>
      </c>
      <c r="T179" s="12">
        <f t="shared" si="12"/>
        <v>5.1282051282051286</v>
      </c>
    </row>
    <row r="180" spans="1:20" x14ac:dyDescent="0.2">
      <c r="A180" s="1" t="s">
        <v>47</v>
      </c>
      <c r="B180" s="1" t="s">
        <v>44</v>
      </c>
      <c r="C180" s="1">
        <v>2006</v>
      </c>
      <c r="D180" s="1">
        <v>8</v>
      </c>
      <c r="E180" s="17">
        <v>38954</v>
      </c>
      <c r="F180" s="17" t="s">
        <v>38</v>
      </c>
      <c r="G180" s="17" t="s">
        <v>39</v>
      </c>
      <c r="H180" s="12">
        <v>19</v>
      </c>
      <c r="I180" s="12">
        <v>4.8</v>
      </c>
      <c r="J180" s="12">
        <v>1.6</v>
      </c>
      <c r="K180" s="12">
        <v>20.274000000000001</v>
      </c>
      <c r="L180" s="1" t="s">
        <v>27</v>
      </c>
      <c r="M180" s="1" t="s">
        <v>27</v>
      </c>
      <c r="N180" s="1" t="s">
        <v>27</v>
      </c>
      <c r="O180" s="1" t="s">
        <v>27</v>
      </c>
      <c r="P180" s="1" t="s">
        <v>27</v>
      </c>
      <c r="Q180" s="1" t="s">
        <v>27</v>
      </c>
      <c r="R180" s="1" t="s">
        <v>27</v>
      </c>
      <c r="S180" s="1" t="s">
        <v>27</v>
      </c>
      <c r="T180" s="12">
        <f t="shared" si="12"/>
        <v>3.9583333333333335</v>
      </c>
    </row>
    <row r="181" spans="1:20" x14ac:dyDescent="0.2">
      <c r="A181" s="1" t="s">
        <v>47</v>
      </c>
      <c r="B181" s="1" t="s">
        <v>44</v>
      </c>
      <c r="C181" s="1">
        <v>2006</v>
      </c>
      <c r="D181" s="1">
        <v>9</v>
      </c>
      <c r="E181" s="17">
        <v>38968</v>
      </c>
      <c r="F181" s="17" t="s">
        <v>38</v>
      </c>
      <c r="G181" s="17" t="s">
        <v>39</v>
      </c>
      <c r="H181" s="12">
        <v>19</v>
      </c>
      <c r="I181" s="12">
        <v>5.3</v>
      </c>
      <c r="J181" s="12">
        <v>1.7</v>
      </c>
      <c r="K181" s="12">
        <v>20.580000000000002</v>
      </c>
      <c r="L181" s="1" t="s">
        <v>27</v>
      </c>
      <c r="M181" s="1" t="s">
        <v>27</v>
      </c>
      <c r="N181" s="1" t="s">
        <v>27</v>
      </c>
      <c r="O181" s="1" t="s">
        <v>27</v>
      </c>
      <c r="P181" s="1" t="s">
        <v>27</v>
      </c>
      <c r="Q181" s="1" t="s">
        <v>27</v>
      </c>
      <c r="R181" s="1" t="s">
        <v>27</v>
      </c>
      <c r="S181" s="1" t="s">
        <v>27</v>
      </c>
      <c r="T181" s="12">
        <f t="shared" si="12"/>
        <v>3.5849056603773586</v>
      </c>
    </row>
    <row r="182" spans="1:20" x14ac:dyDescent="0.2">
      <c r="E182" s="3">
        <v>8</v>
      </c>
      <c r="F182" s="17"/>
      <c r="G182" s="17"/>
      <c r="H182" s="12"/>
      <c r="I182" s="12"/>
      <c r="J182" s="12"/>
    </row>
    <row r="183" spans="1:20" x14ac:dyDescent="0.2">
      <c r="A183" s="1" t="s">
        <v>45</v>
      </c>
      <c r="B183" s="1" t="s">
        <v>44</v>
      </c>
      <c r="C183" s="1">
        <v>2007</v>
      </c>
      <c r="D183" s="1">
        <v>5</v>
      </c>
      <c r="E183" s="17">
        <v>39209</v>
      </c>
      <c r="F183" s="17" t="s">
        <v>29</v>
      </c>
      <c r="G183" s="14">
        <v>1</v>
      </c>
      <c r="H183" s="12">
        <v>12.5</v>
      </c>
      <c r="I183" s="12">
        <v>3.49</v>
      </c>
      <c r="J183" s="12">
        <v>3.1</v>
      </c>
      <c r="K183" s="16">
        <v>14.5</v>
      </c>
      <c r="L183" s="16">
        <v>209</v>
      </c>
      <c r="M183" s="1" t="s">
        <v>27</v>
      </c>
      <c r="N183" s="1" t="s">
        <v>27</v>
      </c>
      <c r="O183" s="1" t="s">
        <v>27</v>
      </c>
      <c r="P183" s="1" t="s">
        <v>27</v>
      </c>
      <c r="Q183" s="1" t="s">
        <v>27</v>
      </c>
      <c r="R183" s="1" t="s">
        <v>27</v>
      </c>
      <c r="S183" s="3">
        <v>16.72</v>
      </c>
      <c r="T183" s="12">
        <f t="shared" ref="T183:T194" si="13">H183/I183</f>
        <v>3.5816618911174785</v>
      </c>
    </row>
    <row r="184" spans="1:20" ht="15" x14ac:dyDescent="0.25">
      <c r="A184" s="1" t="s">
        <v>45</v>
      </c>
      <c r="B184" s="1" t="s">
        <v>44</v>
      </c>
      <c r="C184" s="1">
        <v>2007</v>
      </c>
      <c r="D184" s="1">
        <v>5</v>
      </c>
      <c r="E184" s="17">
        <v>39223</v>
      </c>
      <c r="F184" s="17" t="s">
        <v>29</v>
      </c>
      <c r="G184" s="14">
        <v>1</v>
      </c>
      <c r="H184" s="12">
        <v>12.5</v>
      </c>
      <c r="I184" s="12">
        <v>2.76</v>
      </c>
      <c r="J184" s="12">
        <v>2</v>
      </c>
      <c r="K184" s="16">
        <v>15.5</v>
      </c>
      <c r="L184" s="16">
        <v>224</v>
      </c>
      <c r="M184" s="26">
        <v>10</v>
      </c>
      <c r="N184" s="16">
        <v>17</v>
      </c>
      <c r="O184" s="16">
        <v>27</v>
      </c>
      <c r="P184" s="16">
        <v>197</v>
      </c>
      <c r="Q184" s="1" t="s">
        <v>27</v>
      </c>
      <c r="R184" s="16">
        <v>3.8</v>
      </c>
      <c r="S184" s="3">
        <v>17.920000000000002</v>
      </c>
      <c r="T184" s="12">
        <f t="shared" si="13"/>
        <v>4.5289855072463769</v>
      </c>
    </row>
    <row r="185" spans="1:20" x14ac:dyDescent="0.2">
      <c r="A185" s="1" t="s">
        <v>45</v>
      </c>
      <c r="B185" s="1" t="s">
        <v>44</v>
      </c>
      <c r="C185" s="1">
        <v>2007</v>
      </c>
      <c r="D185" s="1">
        <v>6</v>
      </c>
      <c r="E185" s="17">
        <v>39237</v>
      </c>
      <c r="F185" s="17" t="s">
        <v>29</v>
      </c>
      <c r="G185" s="14">
        <v>1</v>
      </c>
      <c r="H185" s="12">
        <v>6.8</v>
      </c>
      <c r="I185" s="12">
        <v>2.14</v>
      </c>
      <c r="J185" s="12">
        <v>4.4000000000000004</v>
      </c>
      <c r="K185" s="16">
        <v>21</v>
      </c>
      <c r="L185" s="16">
        <v>193</v>
      </c>
      <c r="M185" s="1" t="s">
        <v>27</v>
      </c>
      <c r="N185" s="1" t="s">
        <v>27</v>
      </c>
      <c r="O185" s="1" t="s">
        <v>27</v>
      </c>
      <c r="P185" s="1" t="s">
        <v>27</v>
      </c>
      <c r="Q185" s="1" t="s">
        <v>27</v>
      </c>
      <c r="R185" s="1" t="s">
        <v>27</v>
      </c>
      <c r="S185" s="3">
        <v>28.382352941176471</v>
      </c>
      <c r="T185" s="12">
        <f t="shared" si="13"/>
        <v>3.1775700934579438</v>
      </c>
    </row>
    <row r="186" spans="1:20" x14ac:dyDescent="0.2">
      <c r="A186" s="1" t="s">
        <v>45</v>
      </c>
      <c r="B186" s="1" t="s">
        <v>44</v>
      </c>
      <c r="C186" s="1">
        <v>2007</v>
      </c>
      <c r="D186" s="1">
        <v>6</v>
      </c>
      <c r="E186" s="17">
        <v>39251.576388888891</v>
      </c>
      <c r="F186" s="17" t="s">
        <v>29</v>
      </c>
      <c r="G186" s="14">
        <v>1</v>
      </c>
      <c r="H186" s="12">
        <v>9</v>
      </c>
      <c r="I186" s="12">
        <v>2.67</v>
      </c>
      <c r="J186" s="12">
        <v>3.3</v>
      </c>
      <c r="K186" s="16">
        <v>18</v>
      </c>
      <c r="L186" s="16">
        <v>214</v>
      </c>
      <c r="M186" s="1" t="s">
        <v>27</v>
      </c>
      <c r="N186" s="1" t="s">
        <v>27</v>
      </c>
      <c r="O186" s="1" t="s">
        <v>27</v>
      </c>
      <c r="P186" s="1" t="s">
        <v>27</v>
      </c>
      <c r="Q186" s="1" t="s">
        <v>27</v>
      </c>
      <c r="R186" s="1" t="s">
        <v>27</v>
      </c>
      <c r="S186" s="3">
        <v>23.777777777777779</v>
      </c>
      <c r="T186" s="12">
        <f t="shared" si="13"/>
        <v>3.3707865168539328</v>
      </c>
    </row>
    <row r="187" spans="1:20" x14ac:dyDescent="0.2">
      <c r="A187" s="1" t="s">
        <v>45</v>
      </c>
      <c r="B187" s="1" t="s">
        <v>44</v>
      </c>
      <c r="C187" s="1">
        <v>2007</v>
      </c>
      <c r="D187" s="1">
        <v>7</v>
      </c>
      <c r="E187" s="17">
        <v>39272.420138888891</v>
      </c>
      <c r="F187" s="17" t="s">
        <v>29</v>
      </c>
      <c r="G187" s="14">
        <v>1</v>
      </c>
      <c r="H187" s="12">
        <v>13.1</v>
      </c>
      <c r="I187" s="12">
        <v>1.81</v>
      </c>
      <c r="J187" s="12">
        <v>3.5</v>
      </c>
      <c r="K187" s="16">
        <v>22.5</v>
      </c>
      <c r="L187" s="16">
        <v>257</v>
      </c>
      <c r="M187" s="1" t="s">
        <v>27</v>
      </c>
      <c r="N187" s="1" t="s">
        <v>27</v>
      </c>
      <c r="O187" s="1" t="s">
        <v>27</v>
      </c>
      <c r="P187" s="1" t="s">
        <v>27</v>
      </c>
      <c r="Q187" s="1" t="s">
        <v>27</v>
      </c>
      <c r="R187" s="1" t="s">
        <v>27</v>
      </c>
      <c r="S187" s="3">
        <v>19.618320610687025</v>
      </c>
      <c r="T187" s="12">
        <f t="shared" si="13"/>
        <v>7.2375690607734802</v>
      </c>
    </row>
    <row r="188" spans="1:20" x14ac:dyDescent="0.2">
      <c r="A188" s="1" t="s">
        <v>45</v>
      </c>
      <c r="B188" s="1" t="s">
        <v>44</v>
      </c>
      <c r="C188" s="1">
        <v>2007</v>
      </c>
      <c r="D188" s="1">
        <v>7</v>
      </c>
      <c r="E188" s="17">
        <v>39293</v>
      </c>
      <c r="F188" s="17" t="s">
        <v>29</v>
      </c>
      <c r="G188" s="14">
        <v>1</v>
      </c>
      <c r="H188" s="12">
        <v>14.1</v>
      </c>
      <c r="I188" s="12">
        <v>1.98</v>
      </c>
      <c r="J188" s="12">
        <v>4.2</v>
      </c>
      <c r="K188" s="16">
        <v>22</v>
      </c>
      <c r="L188" s="16">
        <v>260</v>
      </c>
      <c r="M188" s="1" t="s">
        <v>27</v>
      </c>
      <c r="N188" s="1" t="s">
        <v>27</v>
      </c>
      <c r="O188" s="1" t="s">
        <v>27</v>
      </c>
      <c r="P188" s="1" t="s">
        <v>27</v>
      </c>
      <c r="Q188" s="1" t="s">
        <v>27</v>
      </c>
      <c r="R188" s="1" t="s">
        <v>27</v>
      </c>
      <c r="S188" s="3">
        <v>18.439716312056738</v>
      </c>
      <c r="T188" s="12">
        <f t="shared" si="13"/>
        <v>7.1212121212121211</v>
      </c>
    </row>
    <row r="189" spans="1:20" x14ac:dyDescent="0.2">
      <c r="A189" s="1" t="s">
        <v>45</v>
      </c>
      <c r="B189" s="1" t="s">
        <v>44</v>
      </c>
      <c r="C189" s="1">
        <v>2007</v>
      </c>
      <c r="D189" s="1">
        <v>8</v>
      </c>
      <c r="E189" s="17">
        <v>39307.496527777781</v>
      </c>
      <c r="F189" s="17" t="s">
        <v>29</v>
      </c>
      <c r="G189" s="14">
        <v>1</v>
      </c>
      <c r="H189" s="12">
        <v>11.1</v>
      </c>
      <c r="I189" s="12">
        <v>1.86</v>
      </c>
      <c r="J189" s="12">
        <v>3.8</v>
      </c>
      <c r="K189" s="16">
        <v>21</v>
      </c>
      <c r="L189" s="16">
        <v>268</v>
      </c>
      <c r="M189" s="1" t="s">
        <v>27</v>
      </c>
      <c r="N189" s="1" t="s">
        <v>27</v>
      </c>
      <c r="O189" s="1" t="s">
        <v>27</v>
      </c>
      <c r="P189" s="1" t="s">
        <v>27</v>
      </c>
      <c r="Q189" s="1" t="s">
        <v>27</v>
      </c>
      <c r="R189" s="1" t="s">
        <v>27</v>
      </c>
      <c r="S189" s="3">
        <v>24.144144144144146</v>
      </c>
      <c r="T189" s="12">
        <f t="shared" si="13"/>
        <v>5.9677419354838701</v>
      </c>
    </row>
    <row r="190" spans="1:20" ht="15" x14ac:dyDescent="0.25">
      <c r="A190" s="1" t="s">
        <v>45</v>
      </c>
      <c r="B190" s="1" t="s">
        <v>44</v>
      </c>
      <c r="C190" s="1">
        <v>2007</v>
      </c>
      <c r="D190" s="1">
        <v>8</v>
      </c>
      <c r="E190" s="17">
        <v>39321</v>
      </c>
      <c r="F190" s="17" t="s">
        <v>29</v>
      </c>
      <c r="G190" s="14">
        <v>1</v>
      </c>
      <c r="H190" s="12">
        <v>13.5</v>
      </c>
      <c r="I190" s="12">
        <v>2.41</v>
      </c>
      <c r="J190" s="12">
        <v>3.9</v>
      </c>
      <c r="K190" s="16">
        <v>21</v>
      </c>
      <c r="L190" s="16">
        <v>263</v>
      </c>
      <c r="M190" s="26">
        <v>10</v>
      </c>
      <c r="N190" s="26">
        <v>5</v>
      </c>
      <c r="O190" s="16">
        <v>15</v>
      </c>
      <c r="P190" s="16">
        <v>248</v>
      </c>
      <c r="Q190" s="1" t="s">
        <v>27</v>
      </c>
      <c r="R190" s="16">
        <v>3.3</v>
      </c>
      <c r="S190" s="3">
        <v>19.481481481481481</v>
      </c>
      <c r="T190" s="12">
        <f t="shared" si="13"/>
        <v>5.601659751037344</v>
      </c>
    </row>
    <row r="191" spans="1:20" x14ac:dyDescent="0.2">
      <c r="A191" s="1" t="s">
        <v>45</v>
      </c>
      <c r="B191" s="1" t="s">
        <v>44</v>
      </c>
      <c r="C191" s="1">
        <v>2007</v>
      </c>
      <c r="D191" s="1">
        <v>9</v>
      </c>
      <c r="E191" s="17">
        <v>39335</v>
      </c>
      <c r="F191" s="17" t="s">
        <v>29</v>
      </c>
      <c r="G191" s="14">
        <v>1</v>
      </c>
      <c r="H191" s="12">
        <v>10.4</v>
      </c>
      <c r="I191" s="12">
        <v>1.59</v>
      </c>
      <c r="J191" s="12">
        <v>3.8</v>
      </c>
      <c r="K191" s="16">
        <v>21</v>
      </c>
      <c r="L191" s="16">
        <v>213</v>
      </c>
      <c r="M191" s="1" t="s">
        <v>27</v>
      </c>
      <c r="N191" s="1" t="s">
        <v>27</v>
      </c>
      <c r="O191" s="1" t="s">
        <v>27</v>
      </c>
      <c r="P191" s="1" t="s">
        <v>27</v>
      </c>
      <c r="Q191" s="1" t="s">
        <v>27</v>
      </c>
      <c r="R191" s="1" t="s">
        <v>27</v>
      </c>
      <c r="S191" s="3">
        <v>20.48076923076923</v>
      </c>
      <c r="T191" s="12">
        <f t="shared" si="13"/>
        <v>6.5408805031446544</v>
      </c>
    </row>
    <row r="192" spans="1:20" x14ac:dyDescent="0.2">
      <c r="A192" s="1" t="s">
        <v>45</v>
      </c>
      <c r="B192" s="1" t="s">
        <v>44</v>
      </c>
      <c r="C192" s="1">
        <v>2007</v>
      </c>
      <c r="D192" s="1">
        <v>9</v>
      </c>
      <c r="E192" s="17">
        <v>39349.434027777781</v>
      </c>
      <c r="F192" s="17" t="s">
        <v>29</v>
      </c>
      <c r="G192" s="14">
        <v>1</v>
      </c>
      <c r="H192" s="12">
        <v>11.7</v>
      </c>
      <c r="I192" s="12">
        <v>3.01</v>
      </c>
      <c r="J192" s="12">
        <v>2.8</v>
      </c>
      <c r="K192" s="16">
        <v>17</v>
      </c>
      <c r="L192" s="16">
        <v>248</v>
      </c>
      <c r="M192" s="1" t="s">
        <v>27</v>
      </c>
      <c r="N192" s="1" t="s">
        <v>27</v>
      </c>
      <c r="O192" s="1" t="s">
        <v>27</v>
      </c>
      <c r="P192" s="1" t="s">
        <v>27</v>
      </c>
      <c r="Q192" s="1" t="s">
        <v>27</v>
      </c>
      <c r="R192" s="1" t="s">
        <v>27</v>
      </c>
      <c r="S192" s="3">
        <v>21.196581196581199</v>
      </c>
      <c r="T192" s="12">
        <f t="shared" si="13"/>
        <v>3.8870431893687707</v>
      </c>
    </row>
    <row r="193" spans="1:20" x14ac:dyDescent="0.2">
      <c r="A193" s="1" t="s">
        <v>45</v>
      </c>
      <c r="B193" s="1" t="s">
        <v>44</v>
      </c>
      <c r="C193" s="1">
        <v>2007</v>
      </c>
      <c r="D193" s="1">
        <v>10</v>
      </c>
      <c r="E193" s="17">
        <v>39363.402777777781</v>
      </c>
      <c r="F193" s="17" t="s">
        <v>29</v>
      </c>
      <c r="G193" s="14">
        <v>1</v>
      </c>
      <c r="H193" s="12">
        <v>11.4</v>
      </c>
      <c r="I193" s="12">
        <v>6.36</v>
      </c>
      <c r="J193" s="12">
        <v>3.7</v>
      </c>
      <c r="K193" s="16">
        <v>13.5</v>
      </c>
      <c r="L193" s="16">
        <v>255</v>
      </c>
      <c r="M193" s="1" t="s">
        <v>27</v>
      </c>
      <c r="N193" s="1" t="s">
        <v>27</v>
      </c>
      <c r="O193" s="1" t="s">
        <v>27</v>
      </c>
      <c r="P193" s="1" t="s">
        <v>27</v>
      </c>
      <c r="Q193" s="1" t="s">
        <v>27</v>
      </c>
      <c r="R193" s="1" t="s">
        <v>27</v>
      </c>
      <c r="S193" s="3">
        <v>22.368421052631579</v>
      </c>
      <c r="T193" s="12">
        <f t="shared" si="13"/>
        <v>1.7924528301886793</v>
      </c>
    </row>
    <row r="194" spans="1:20" x14ac:dyDescent="0.2">
      <c r="A194" s="1" t="s">
        <v>45</v>
      </c>
      <c r="B194" s="1" t="s">
        <v>44</v>
      </c>
      <c r="C194" s="1">
        <v>2007</v>
      </c>
      <c r="D194" s="1">
        <v>10</v>
      </c>
      <c r="E194" s="17">
        <v>39377.486111111109</v>
      </c>
      <c r="F194" s="17" t="s">
        <v>29</v>
      </c>
      <c r="G194" s="14">
        <v>1</v>
      </c>
      <c r="H194" s="12">
        <v>13.7</v>
      </c>
      <c r="I194" s="12">
        <v>9.1300000000000008</v>
      </c>
      <c r="J194" s="12">
        <v>3</v>
      </c>
      <c r="K194" s="16">
        <v>11.5</v>
      </c>
      <c r="L194" s="16">
        <v>319</v>
      </c>
      <c r="M194" s="1" t="s">
        <v>27</v>
      </c>
      <c r="N194" s="1" t="s">
        <v>27</v>
      </c>
      <c r="O194" s="1" t="s">
        <v>27</v>
      </c>
      <c r="P194" s="1" t="s">
        <v>27</v>
      </c>
      <c r="Q194" s="1" t="s">
        <v>27</v>
      </c>
      <c r="R194" s="1" t="s">
        <v>27</v>
      </c>
      <c r="S194" s="3">
        <v>23.284671532846716</v>
      </c>
      <c r="T194" s="12">
        <f t="shared" si="13"/>
        <v>1.5005476451259581</v>
      </c>
    </row>
    <row r="195" spans="1:20" x14ac:dyDescent="0.2">
      <c r="E195" s="3">
        <v>12</v>
      </c>
      <c r="F195" s="17"/>
      <c r="G195" s="17"/>
      <c r="H195" s="12">
        <f>AVERAGE(H183:H194)</f>
        <v>11.65</v>
      </c>
      <c r="I195" s="12">
        <f>AVERAGE(I183:I194)</f>
        <v>3.2675000000000001</v>
      </c>
      <c r="J195" s="12"/>
      <c r="K195" s="16"/>
      <c r="L195" s="16"/>
      <c r="M195" s="16"/>
      <c r="N195" s="16"/>
      <c r="O195" s="16"/>
      <c r="P195" s="16"/>
      <c r="R195" s="16"/>
      <c r="S195" s="3"/>
    </row>
    <row r="196" spans="1:20" x14ac:dyDescent="0.2">
      <c r="A196" s="1" t="s">
        <v>48</v>
      </c>
      <c r="B196" s="1" t="s">
        <v>44</v>
      </c>
      <c r="C196" s="1">
        <v>2007</v>
      </c>
      <c r="D196" s="1">
        <v>4</v>
      </c>
      <c r="E196" s="17">
        <v>39186</v>
      </c>
      <c r="F196" s="17" t="s">
        <v>38</v>
      </c>
      <c r="G196" s="17" t="s">
        <v>39</v>
      </c>
      <c r="H196" s="12">
        <v>11</v>
      </c>
      <c r="I196" s="12">
        <v>1.9</v>
      </c>
      <c r="J196" s="12">
        <v>3.4</v>
      </c>
      <c r="K196" s="12">
        <v>11.751999999999999</v>
      </c>
      <c r="L196" s="1" t="s">
        <v>27</v>
      </c>
      <c r="M196" s="1" t="s">
        <v>27</v>
      </c>
      <c r="N196" s="1" t="s">
        <v>27</v>
      </c>
      <c r="O196" s="1" t="s">
        <v>27</v>
      </c>
      <c r="P196" s="1" t="s">
        <v>27</v>
      </c>
      <c r="Q196" s="1" t="s">
        <v>27</v>
      </c>
      <c r="R196" s="1" t="s">
        <v>27</v>
      </c>
      <c r="S196" s="1" t="s">
        <v>27</v>
      </c>
      <c r="T196" s="12">
        <f t="shared" ref="T196:T205" si="14">H196/I196</f>
        <v>5.7894736842105265</v>
      </c>
    </row>
    <row r="197" spans="1:20" x14ac:dyDescent="0.2">
      <c r="A197" s="1" t="s">
        <v>48</v>
      </c>
      <c r="B197" s="1" t="s">
        <v>44</v>
      </c>
      <c r="C197" s="1">
        <v>2007</v>
      </c>
      <c r="D197" s="1">
        <v>5</v>
      </c>
      <c r="E197" s="17">
        <v>39217</v>
      </c>
      <c r="F197" s="17" t="s">
        <v>38</v>
      </c>
      <c r="G197" s="17" t="s">
        <v>39</v>
      </c>
      <c r="H197" s="12">
        <v>13</v>
      </c>
      <c r="I197" s="12">
        <v>3.2</v>
      </c>
      <c r="J197" s="12">
        <v>3</v>
      </c>
      <c r="K197" s="12">
        <v>15.736000000000001</v>
      </c>
      <c r="L197" s="1" t="s">
        <v>27</v>
      </c>
      <c r="M197" s="1" t="s">
        <v>27</v>
      </c>
      <c r="N197" s="1" t="s">
        <v>27</v>
      </c>
      <c r="O197" s="1" t="s">
        <v>27</v>
      </c>
      <c r="P197" s="1" t="s">
        <v>27</v>
      </c>
      <c r="Q197" s="1" t="s">
        <v>27</v>
      </c>
      <c r="R197" s="1" t="s">
        <v>27</v>
      </c>
      <c r="S197" s="1" t="s">
        <v>27</v>
      </c>
      <c r="T197" s="12">
        <f t="shared" si="14"/>
        <v>4.0625</v>
      </c>
    </row>
    <row r="198" spans="1:20" x14ac:dyDescent="0.2">
      <c r="A198" s="1" t="s">
        <v>48</v>
      </c>
      <c r="B198" s="1" t="s">
        <v>44</v>
      </c>
      <c r="C198" s="1">
        <v>2007</v>
      </c>
      <c r="D198" s="1">
        <v>5</v>
      </c>
      <c r="E198" s="17">
        <v>39225</v>
      </c>
      <c r="F198" s="17" t="s">
        <v>38</v>
      </c>
      <c r="G198" s="17" t="s">
        <v>39</v>
      </c>
      <c r="H198" s="12">
        <v>13</v>
      </c>
      <c r="I198" s="12">
        <v>3.2</v>
      </c>
      <c r="J198" s="12">
        <v>3.4</v>
      </c>
      <c r="K198" s="12">
        <v>15.507999999999999</v>
      </c>
      <c r="L198" s="1" t="s">
        <v>27</v>
      </c>
      <c r="M198" s="1" t="s">
        <v>27</v>
      </c>
      <c r="N198" s="1" t="s">
        <v>27</v>
      </c>
      <c r="O198" s="1" t="s">
        <v>27</v>
      </c>
      <c r="P198" s="1" t="s">
        <v>27</v>
      </c>
      <c r="Q198" s="1" t="s">
        <v>27</v>
      </c>
      <c r="R198" s="1" t="s">
        <v>27</v>
      </c>
      <c r="S198" s="1" t="s">
        <v>27</v>
      </c>
      <c r="T198" s="12">
        <f t="shared" si="14"/>
        <v>4.0625</v>
      </c>
    </row>
    <row r="199" spans="1:20" x14ac:dyDescent="0.2">
      <c r="A199" s="1" t="s">
        <v>48</v>
      </c>
      <c r="B199" s="1" t="s">
        <v>44</v>
      </c>
      <c r="C199" s="1">
        <v>2007</v>
      </c>
      <c r="D199" s="1">
        <v>6</v>
      </c>
      <c r="E199" s="17">
        <v>39239</v>
      </c>
      <c r="F199" s="17" t="s">
        <v>38</v>
      </c>
      <c r="G199" s="17" t="s">
        <v>39</v>
      </c>
      <c r="H199" s="12">
        <v>15</v>
      </c>
      <c r="I199" s="12">
        <v>2.7</v>
      </c>
      <c r="J199" s="12">
        <v>3.3</v>
      </c>
      <c r="K199" s="12">
        <v>19.25</v>
      </c>
      <c r="L199" s="1" t="s">
        <v>27</v>
      </c>
      <c r="M199" s="1" t="s">
        <v>27</v>
      </c>
      <c r="N199" s="1" t="s">
        <v>27</v>
      </c>
      <c r="O199" s="1" t="s">
        <v>27</v>
      </c>
      <c r="P199" s="1" t="s">
        <v>27</v>
      </c>
      <c r="Q199" s="1" t="s">
        <v>27</v>
      </c>
      <c r="R199" s="1" t="s">
        <v>27</v>
      </c>
      <c r="S199" s="1" t="s">
        <v>27</v>
      </c>
      <c r="T199" s="12">
        <f t="shared" si="14"/>
        <v>5.5555555555555554</v>
      </c>
    </row>
    <row r="200" spans="1:20" x14ac:dyDescent="0.2">
      <c r="A200" s="1" t="s">
        <v>48</v>
      </c>
      <c r="B200" s="1" t="s">
        <v>44</v>
      </c>
      <c r="C200" s="1">
        <v>2007</v>
      </c>
      <c r="D200" s="1">
        <v>6</v>
      </c>
      <c r="E200" s="17">
        <v>39255</v>
      </c>
      <c r="F200" s="17" t="s">
        <v>38</v>
      </c>
      <c r="G200" s="17" t="s">
        <v>39</v>
      </c>
      <c r="H200" s="12">
        <v>8</v>
      </c>
      <c r="I200" s="12">
        <v>1.6</v>
      </c>
      <c r="J200" s="12">
        <v>3.7</v>
      </c>
      <c r="K200" s="12">
        <v>19.410000000000004</v>
      </c>
      <c r="L200" s="1" t="s">
        <v>27</v>
      </c>
      <c r="M200" s="1" t="s">
        <v>27</v>
      </c>
      <c r="N200" s="1" t="s">
        <v>27</v>
      </c>
      <c r="O200" s="1" t="s">
        <v>27</v>
      </c>
      <c r="P200" s="1" t="s">
        <v>27</v>
      </c>
      <c r="Q200" s="1" t="s">
        <v>27</v>
      </c>
      <c r="R200" s="1" t="s">
        <v>27</v>
      </c>
      <c r="S200" s="1" t="s">
        <v>27</v>
      </c>
      <c r="T200" s="12">
        <f t="shared" si="14"/>
        <v>5</v>
      </c>
    </row>
    <row r="201" spans="1:20" x14ac:dyDescent="0.2">
      <c r="A201" s="1" t="s">
        <v>48</v>
      </c>
      <c r="B201" s="1" t="s">
        <v>44</v>
      </c>
      <c r="C201" s="1">
        <v>2007</v>
      </c>
      <c r="D201" s="1">
        <v>7</v>
      </c>
      <c r="E201" s="17">
        <v>39274</v>
      </c>
      <c r="F201" s="17" t="s">
        <v>38</v>
      </c>
      <c r="G201" s="17" t="s">
        <v>39</v>
      </c>
      <c r="H201" s="12">
        <v>14</v>
      </c>
      <c r="I201" s="12">
        <v>1.6</v>
      </c>
      <c r="J201" s="12">
        <v>3.4</v>
      </c>
      <c r="K201" s="12">
        <v>22.975999999999999</v>
      </c>
      <c r="L201" s="1" t="s">
        <v>27</v>
      </c>
      <c r="M201" s="1" t="s">
        <v>27</v>
      </c>
      <c r="N201" s="1" t="s">
        <v>27</v>
      </c>
      <c r="O201" s="1" t="s">
        <v>27</v>
      </c>
      <c r="P201" s="1" t="s">
        <v>27</v>
      </c>
      <c r="Q201" s="1" t="s">
        <v>27</v>
      </c>
      <c r="R201" s="1" t="s">
        <v>27</v>
      </c>
      <c r="S201" s="1" t="s">
        <v>27</v>
      </c>
      <c r="T201" s="12">
        <f t="shared" si="14"/>
        <v>8.75</v>
      </c>
    </row>
    <row r="202" spans="1:20" x14ac:dyDescent="0.2">
      <c r="A202" s="1" t="s">
        <v>48</v>
      </c>
      <c r="B202" s="1" t="s">
        <v>44</v>
      </c>
      <c r="C202" s="1">
        <v>2007</v>
      </c>
      <c r="D202" s="1">
        <v>7</v>
      </c>
      <c r="E202" s="17">
        <v>39286</v>
      </c>
      <c r="F202" s="17" t="s">
        <v>38</v>
      </c>
      <c r="G202" s="17" t="s">
        <v>39</v>
      </c>
      <c r="H202" s="12">
        <v>13</v>
      </c>
      <c r="I202" s="12">
        <v>2.4</v>
      </c>
      <c r="J202" s="12">
        <v>3.4</v>
      </c>
      <c r="K202" s="12">
        <v>21.714000000000002</v>
      </c>
      <c r="L202" s="1" t="s">
        <v>27</v>
      </c>
      <c r="M202" s="1" t="s">
        <v>27</v>
      </c>
      <c r="N202" s="1" t="s">
        <v>27</v>
      </c>
      <c r="O202" s="1" t="s">
        <v>27</v>
      </c>
      <c r="P202" s="1" t="s">
        <v>27</v>
      </c>
      <c r="Q202" s="1" t="s">
        <v>27</v>
      </c>
      <c r="R202" s="1" t="s">
        <v>27</v>
      </c>
      <c r="S202" s="1" t="s">
        <v>27</v>
      </c>
      <c r="T202" s="12">
        <f t="shared" si="14"/>
        <v>5.416666666666667</v>
      </c>
    </row>
    <row r="203" spans="1:20" x14ac:dyDescent="0.2">
      <c r="A203" s="1" t="s">
        <v>48</v>
      </c>
      <c r="B203" s="1" t="s">
        <v>44</v>
      </c>
      <c r="C203" s="1">
        <v>2007</v>
      </c>
      <c r="D203" s="1">
        <v>8</v>
      </c>
      <c r="E203" s="17">
        <v>39316</v>
      </c>
      <c r="F203" s="17" t="s">
        <v>38</v>
      </c>
      <c r="G203" s="17" t="s">
        <v>39</v>
      </c>
      <c r="H203" s="12">
        <v>11</v>
      </c>
      <c r="I203" s="12">
        <v>2.7</v>
      </c>
      <c r="J203" s="12">
        <v>5</v>
      </c>
      <c r="K203" s="12">
        <v>20.62</v>
      </c>
      <c r="L203" s="1" t="s">
        <v>27</v>
      </c>
      <c r="M203" s="1" t="s">
        <v>27</v>
      </c>
      <c r="N203" s="1" t="s">
        <v>27</v>
      </c>
      <c r="O203" s="1" t="s">
        <v>27</v>
      </c>
      <c r="P203" s="1" t="s">
        <v>27</v>
      </c>
      <c r="Q203" s="1" t="s">
        <v>27</v>
      </c>
      <c r="R203" s="1" t="s">
        <v>27</v>
      </c>
      <c r="S203" s="1" t="s">
        <v>27</v>
      </c>
      <c r="T203" s="12">
        <f t="shared" si="14"/>
        <v>4.0740740740740735</v>
      </c>
    </row>
    <row r="204" spans="1:20" x14ac:dyDescent="0.2">
      <c r="A204" s="1" t="s">
        <v>48</v>
      </c>
      <c r="B204" s="1" t="s">
        <v>44</v>
      </c>
      <c r="C204" s="1">
        <v>2007</v>
      </c>
      <c r="D204" s="1">
        <v>8</v>
      </c>
      <c r="E204" s="17">
        <v>39324</v>
      </c>
      <c r="F204" s="17" t="s">
        <v>38</v>
      </c>
      <c r="G204" s="17" t="s">
        <v>39</v>
      </c>
      <c r="H204" s="12">
        <v>13</v>
      </c>
      <c r="I204" s="12">
        <v>3.2</v>
      </c>
      <c r="J204" s="12">
        <v>3.4</v>
      </c>
      <c r="K204" s="12">
        <v>21.097999999999999</v>
      </c>
      <c r="L204" s="1" t="s">
        <v>27</v>
      </c>
      <c r="M204" s="1" t="s">
        <v>27</v>
      </c>
      <c r="N204" s="1" t="s">
        <v>27</v>
      </c>
      <c r="O204" s="1" t="s">
        <v>27</v>
      </c>
      <c r="P204" s="1" t="s">
        <v>27</v>
      </c>
      <c r="Q204" s="1" t="s">
        <v>27</v>
      </c>
      <c r="R204" s="1" t="s">
        <v>27</v>
      </c>
      <c r="S204" s="1" t="s">
        <v>27</v>
      </c>
      <c r="T204" s="12">
        <f t="shared" si="14"/>
        <v>4.0625</v>
      </c>
    </row>
    <row r="205" spans="1:20" x14ac:dyDescent="0.2">
      <c r="A205" s="1" t="s">
        <v>48</v>
      </c>
      <c r="B205" s="1" t="s">
        <v>44</v>
      </c>
      <c r="C205" s="1">
        <v>2007</v>
      </c>
      <c r="D205" s="1">
        <v>9</v>
      </c>
      <c r="E205" s="17">
        <v>39351</v>
      </c>
      <c r="F205" s="17" t="s">
        <v>38</v>
      </c>
      <c r="G205" s="17" t="s">
        <v>39</v>
      </c>
      <c r="H205" s="12">
        <v>15</v>
      </c>
      <c r="I205" s="12">
        <v>4.8</v>
      </c>
      <c r="J205" s="12">
        <v>3.2</v>
      </c>
      <c r="K205" s="12">
        <v>16.554000000000002</v>
      </c>
      <c r="L205" s="1" t="s">
        <v>27</v>
      </c>
      <c r="M205" s="1" t="s">
        <v>27</v>
      </c>
      <c r="N205" s="1" t="s">
        <v>27</v>
      </c>
      <c r="O205" s="1" t="s">
        <v>27</v>
      </c>
      <c r="P205" s="1" t="s">
        <v>27</v>
      </c>
      <c r="Q205" s="1" t="s">
        <v>27</v>
      </c>
      <c r="R205" s="1" t="s">
        <v>27</v>
      </c>
      <c r="S205" s="1" t="s">
        <v>27</v>
      </c>
      <c r="T205" s="12">
        <f t="shared" si="14"/>
        <v>3.125</v>
      </c>
    </row>
    <row r="206" spans="1:20" x14ac:dyDescent="0.2">
      <c r="E206" s="3">
        <v>10</v>
      </c>
      <c r="F206" s="17"/>
      <c r="G206" s="17"/>
      <c r="H206" s="12"/>
      <c r="I206" s="12"/>
      <c r="J206" s="12"/>
      <c r="K206" s="12"/>
    </row>
    <row r="207" spans="1:20" x14ac:dyDescent="0.2">
      <c r="A207" s="1" t="s">
        <v>45</v>
      </c>
      <c r="B207" s="1" t="s">
        <v>44</v>
      </c>
      <c r="C207" s="1">
        <v>2008</v>
      </c>
      <c r="D207" s="1">
        <v>5</v>
      </c>
      <c r="E207" s="17">
        <v>39573.392361111109</v>
      </c>
      <c r="F207" s="17" t="s">
        <v>29</v>
      </c>
      <c r="G207" s="14">
        <v>1</v>
      </c>
      <c r="H207" s="12">
        <v>8.1999999999999993</v>
      </c>
      <c r="I207" s="12">
        <v>2.54</v>
      </c>
      <c r="J207" s="12">
        <v>3.8</v>
      </c>
      <c r="K207" s="16">
        <v>13.5</v>
      </c>
      <c r="L207" s="16">
        <v>204</v>
      </c>
      <c r="M207" s="1" t="s">
        <v>27</v>
      </c>
      <c r="N207" s="1" t="s">
        <v>27</v>
      </c>
      <c r="O207" s="1" t="s">
        <v>27</v>
      </c>
      <c r="P207" s="1" t="s">
        <v>27</v>
      </c>
      <c r="Q207" s="1" t="s">
        <v>27</v>
      </c>
      <c r="R207" s="1" t="s">
        <v>27</v>
      </c>
      <c r="S207" s="3">
        <v>24.878048780487806</v>
      </c>
      <c r="T207" s="12">
        <f t="shared" ref="T207:T218" si="15">H207/I207</f>
        <v>3.228346456692913</v>
      </c>
    </row>
    <row r="208" spans="1:20" ht="15" x14ac:dyDescent="0.25">
      <c r="A208" s="1" t="s">
        <v>45</v>
      </c>
      <c r="B208" s="1" t="s">
        <v>44</v>
      </c>
      <c r="C208" s="1">
        <v>2008</v>
      </c>
      <c r="D208" s="1">
        <v>5</v>
      </c>
      <c r="E208" s="17">
        <v>39587.416666666664</v>
      </c>
      <c r="F208" s="17" t="s">
        <v>29</v>
      </c>
      <c r="G208" s="14">
        <v>1</v>
      </c>
      <c r="H208" s="12">
        <v>8.6</v>
      </c>
      <c r="I208" s="12">
        <v>1.92</v>
      </c>
      <c r="J208" s="12">
        <v>3.6</v>
      </c>
      <c r="K208" s="16">
        <v>17</v>
      </c>
      <c r="L208" s="16">
        <v>305</v>
      </c>
      <c r="M208" s="26">
        <v>10</v>
      </c>
      <c r="N208" s="26">
        <v>5</v>
      </c>
      <c r="O208" s="16">
        <v>15</v>
      </c>
      <c r="P208" s="16">
        <v>290</v>
      </c>
      <c r="Q208" s="1" t="s">
        <v>27</v>
      </c>
      <c r="R208" s="14">
        <v>2</v>
      </c>
      <c r="S208" s="3">
        <v>35.465116279069768</v>
      </c>
      <c r="T208" s="12">
        <f t="shared" si="15"/>
        <v>4.479166666666667</v>
      </c>
    </row>
    <row r="209" spans="1:20" x14ac:dyDescent="0.2">
      <c r="A209" s="1" t="s">
        <v>45</v>
      </c>
      <c r="B209" s="1" t="s">
        <v>44</v>
      </c>
      <c r="C209" s="1">
        <v>2008</v>
      </c>
      <c r="D209" s="1">
        <v>6</v>
      </c>
      <c r="E209" s="17">
        <v>39601.40625</v>
      </c>
      <c r="F209" s="17" t="s">
        <v>29</v>
      </c>
      <c r="G209" s="14">
        <v>1</v>
      </c>
      <c r="H209" s="12">
        <v>12.8</v>
      </c>
      <c r="I209" s="12">
        <v>2.68</v>
      </c>
      <c r="J209" s="12">
        <v>2.1</v>
      </c>
      <c r="K209" s="16">
        <v>17</v>
      </c>
      <c r="L209" s="16">
        <v>212</v>
      </c>
      <c r="M209" s="1" t="s">
        <v>27</v>
      </c>
      <c r="N209" s="1" t="s">
        <v>27</v>
      </c>
      <c r="O209" s="1" t="s">
        <v>27</v>
      </c>
      <c r="P209" s="1" t="s">
        <v>27</v>
      </c>
      <c r="Q209" s="1" t="s">
        <v>27</v>
      </c>
      <c r="R209" s="12" t="s">
        <v>27</v>
      </c>
      <c r="S209" s="3">
        <v>16.5625</v>
      </c>
      <c r="T209" s="12">
        <f t="shared" si="15"/>
        <v>4.7761194029850742</v>
      </c>
    </row>
    <row r="210" spans="1:20" x14ac:dyDescent="0.2">
      <c r="A210" s="1" t="s">
        <v>45</v>
      </c>
      <c r="B210" s="1" t="s">
        <v>44</v>
      </c>
      <c r="C210" s="1">
        <v>2008</v>
      </c>
      <c r="D210" s="1">
        <v>6</v>
      </c>
      <c r="E210" s="17">
        <v>39614</v>
      </c>
      <c r="F210" s="17" t="s">
        <v>29</v>
      </c>
      <c r="G210" s="14">
        <v>1</v>
      </c>
      <c r="H210" s="12">
        <v>10.199999999999999</v>
      </c>
      <c r="I210" s="12">
        <v>2.46</v>
      </c>
      <c r="J210" s="12">
        <v>3.2</v>
      </c>
      <c r="K210" s="16">
        <v>15</v>
      </c>
      <c r="L210" s="16">
        <v>199</v>
      </c>
      <c r="M210" s="1" t="s">
        <v>27</v>
      </c>
      <c r="N210" s="1" t="s">
        <v>27</v>
      </c>
      <c r="O210" s="1" t="s">
        <v>27</v>
      </c>
      <c r="P210" s="1" t="s">
        <v>27</v>
      </c>
      <c r="Q210" s="1" t="s">
        <v>27</v>
      </c>
      <c r="R210" s="12" t="s">
        <v>27</v>
      </c>
      <c r="S210" s="3">
        <v>19.509803921568629</v>
      </c>
      <c r="T210" s="12">
        <f t="shared" si="15"/>
        <v>4.1463414634146343</v>
      </c>
    </row>
    <row r="211" spans="1:20" x14ac:dyDescent="0.2">
      <c r="A211" s="1" t="s">
        <v>45</v>
      </c>
      <c r="B211" s="1" t="s">
        <v>44</v>
      </c>
      <c r="C211" s="1">
        <v>2008</v>
      </c>
      <c r="D211" s="1">
        <v>6</v>
      </c>
      <c r="E211" s="17">
        <v>39629.372916666667</v>
      </c>
      <c r="F211" s="17" t="s">
        <v>29</v>
      </c>
      <c r="G211" s="14">
        <v>1</v>
      </c>
      <c r="H211" s="12">
        <v>8.5</v>
      </c>
      <c r="I211" s="12">
        <v>1.29</v>
      </c>
      <c r="J211" s="12">
        <v>4.5</v>
      </c>
      <c r="K211" s="16">
        <v>22</v>
      </c>
      <c r="L211" s="16">
        <v>323</v>
      </c>
      <c r="M211" s="1" t="s">
        <v>27</v>
      </c>
      <c r="N211" s="1" t="s">
        <v>27</v>
      </c>
      <c r="O211" s="1" t="s">
        <v>27</v>
      </c>
      <c r="P211" s="1" t="s">
        <v>27</v>
      </c>
      <c r="Q211" s="1" t="s">
        <v>27</v>
      </c>
      <c r="R211" s="12" t="s">
        <v>27</v>
      </c>
      <c r="S211" s="3">
        <v>38</v>
      </c>
      <c r="T211" s="12">
        <f t="shared" si="15"/>
        <v>6.5891472868217056</v>
      </c>
    </row>
    <row r="212" spans="1:20" x14ac:dyDescent="0.2">
      <c r="A212" s="1" t="s">
        <v>45</v>
      </c>
      <c r="B212" s="1" t="s">
        <v>44</v>
      </c>
      <c r="C212" s="1">
        <v>2008</v>
      </c>
      <c r="D212" s="1">
        <v>7</v>
      </c>
      <c r="E212" s="17">
        <v>39650</v>
      </c>
      <c r="F212" s="17" t="s">
        <v>29</v>
      </c>
      <c r="G212" s="14">
        <v>1</v>
      </c>
      <c r="H212" s="12">
        <v>8.1</v>
      </c>
      <c r="I212" s="12">
        <v>1.25</v>
      </c>
      <c r="J212" s="20">
        <v>3.6</v>
      </c>
      <c r="K212" s="16">
        <v>22.5</v>
      </c>
      <c r="L212" s="16">
        <v>214</v>
      </c>
      <c r="M212" s="1" t="s">
        <v>27</v>
      </c>
      <c r="N212" s="1" t="s">
        <v>27</v>
      </c>
      <c r="O212" s="1" t="s">
        <v>27</v>
      </c>
      <c r="P212" s="1" t="s">
        <v>27</v>
      </c>
      <c r="Q212" s="1" t="s">
        <v>27</v>
      </c>
      <c r="R212" s="12" t="s">
        <v>27</v>
      </c>
      <c r="S212" s="3">
        <v>26.419753086419753</v>
      </c>
      <c r="T212" s="12">
        <f t="shared" si="15"/>
        <v>6.4799999999999995</v>
      </c>
    </row>
    <row r="213" spans="1:20" x14ac:dyDescent="0.2">
      <c r="A213" s="1" t="s">
        <v>45</v>
      </c>
      <c r="B213" s="1" t="s">
        <v>44</v>
      </c>
      <c r="C213" s="1">
        <v>2008</v>
      </c>
      <c r="D213" s="1">
        <v>8</v>
      </c>
      <c r="E213" s="17">
        <v>39671</v>
      </c>
      <c r="F213" s="17" t="s">
        <v>29</v>
      </c>
      <c r="G213" s="14">
        <v>1</v>
      </c>
      <c r="H213" s="12">
        <v>9.9</v>
      </c>
      <c r="I213" s="12">
        <v>1.9</v>
      </c>
      <c r="J213" s="20">
        <v>2.9</v>
      </c>
      <c r="K213" s="16">
        <v>21</v>
      </c>
      <c r="L213" s="16">
        <v>236</v>
      </c>
      <c r="M213" s="1" t="s">
        <v>27</v>
      </c>
      <c r="N213" s="1" t="s">
        <v>27</v>
      </c>
      <c r="O213" s="1" t="s">
        <v>27</v>
      </c>
      <c r="P213" s="1" t="s">
        <v>27</v>
      </c>
      <c r="Q213" s="1" t="s">
        <v>27</v>
      </c>
      <c r="R213" s="12" t="s">
        <v>27</v>
      </c>
      <c r="S213" s="3">
        <v>23.838383838383837</v>
      </c>
      <c r="T213" s="12">
        <f t="shared" si="15"/>
        <v>5.2105263157894743</v>
      </c>
    </row>
    <row r="214" spans="1:20" ht="15" x14ac:dyDescent="0.25">
      <c r="A214" s="1" t="s">
        <v>45</v>
      </c>
      <c r="B214" s="1" t="s">
        <v>44</v>
      </c>
      <c r="C214" s="1">
        <v>2008</v>
      </c>
      <c r="D214" s="1">
        <v>8</v>
      </c>
      <c r="E214" s="17">
        <v>39685</v>
      </c>
      <c r="F214" s="17" t="s">
        <v>29</v>
      </c>
      <c r="G214" s="14">
        <v>1</v>
      </c>
      <c r="H214" s="12">
        <v>12.6</v>
      </c>
      <c r="I214" s="12">
        <v>1.62</v>
      </c>
      <c r="J214" s="20">
        <v>2.8</v>
      </c>
      <c r="K214" s="16">
        <v>20.5</v>
      </c>
      <c r="L214" s="16">
        <v>229</v>
      </c>
      <c r="M214" s="26">
        <v>10</v>
      </c>
      <c r="N214" s="26">
        <v>5</v>
      </c>
      <c r="O214" s="16">
        <v>15</v>
      </c>
      <c r="P214" s="16">
        <v>214</v>
      </c>
      <c r="Q214" s="1" t="s">
        <v>27</v>
      </c>
      <c r="R214" s="14">
        <v>2</v>
      </c>
      <c r="S214" s="3">
        <v>18.174603174603174</v>
      </c>
      <c r="T214" s="12">
        <f t="shared" si="15"/>
        <v>7.7777777777777768</v>
      </c>
    </row>
    <row r="215" spans="1:20" x14ac:dyDescent="0.2">
      <c r="A215" s="1" t="s">
        <v>45</v>
      </c>
      <c r="B215" s="1" t="s">
        <v>44</v>
      </c>
      <c r="C215" s="1">
        <v>2008</v>
      </c>
      <c r="D215" s="1">
        <v>9</v>
      </c>
      <c r="E215" s="21">
        <v>39699.409722222219</v>
      </c>
      <c r="F215" s="17" t="s">
        <v>29</v>
      </c>
      <c r="G215" s="14">
        <v>1</v>
      </c>
      <c r="H215" s="12">
        <v>10.6</v>
      </c>
      <c r="I215" s="12">
        <v>1.31</v>
      </c>
      <c r="J215" s="20">
        <v>4.2</v>
      </c>
      <c r="K215" s="16">
        <v>19.5</v>
      </c>
      <c r="L215" s="16">
        <v>262</v>
      </c>
      <c r="M215" s="1" t="s">
        <v>27</v>
      </c>
      <c r="N215" s="1" t="s">
        <v>27</v>
      </c>
      <c r="O215" s="1" t="s">
        <v>27</v>
      </c>
      <c r="P215" s="1" t="s">
        <v>27</v>
      </c>
      <c r="Q215" s="1" t="s">
        <v>27</v>
      </c>
      <c r="R215" s="12" t="s">
        <v>27</v>
      </c>
      <c r="S215" s="3">
        <v>24.716981132075471</v>
      </c>
      <c r="T215" s="12">
        <f t="shared" si="15"/>
        <v>8.0916030534351133</v>
      </c>
    </row>
    <row r="216" spans="1:20" x14ac:dyDescent="0.2">
      <c r="A216" s="1" t="s">
        <v>45</v>
      </c>
      <c r="B216" s="1" t="s">
        <v>44</v>
      </c>
      <c r="C216" s="1">
        <v>2008</v>
      </c>
      <c r="D216" s="1">
        <v>9</v>
      </c>
      <c r="E216" s="21">
        <v>39713.4375</v>
      </c>
      <c r="F216" s="17" t="s">
        <v>29</v>
      </c>
      <c r="G216" s="14">
        <v>1</v>
      </c>
      <c r="H216" s="12">
        <v>15.4</v>
      </c>
      <c r="I216" s="12">
        <v>1.56</v>
      </c>
      <c r="J216" s="20">
        <v>3.2</v>
      </c>
      <c r="K216" s="16">
        <v>18</v>
      </c>
      <c r="L216" s="16">
        <v>245</v>
      </c>
      <c r="M216" s="1" t="s">
        <v>27</v>
      </c>
      <c r="N216" s="1" t="s">
        <v>27</v>
      </c>
      <c r="O216" s="1" t="s">
        <v>27</v>
      </c>
      <c r="P216" s="1" t="s">
        <v>27</v>
      </c>
      <c r="Q216" s="1" t="s">
        <v>27</v>
      </c>
      <c r="R216" s="12" t="s">
        <v>27</v>
      </c>
      <c r="S216" s="3">
        <v>15.909090909090908</v>
      </c>
      <c r="T216" s="12">
        <f t="shared" si="15"/>
        <v>9.8717948717948723</v>
      </c>
    </row>
    <row r="217" spans="1:20" x14ac:dyDescent="0.2">
      <c r="A217" s="1" t="s">
        <v>45</v>
      </c>
      <c r="B217" s="1" t="s">
        <v>44</v>
      </c>
      <c r="C217" s="1">
        <v>2008</v>
      </c>
      <c r="D217" s="1">
        <v>10</v>
      </c>
      <c r="E217" s="21">
        <v>39727.4375</v>
      </c>
      <c r="F217" s="17" t="s">
        <v>29</v>
      </c>
      <c r="G217" s="14">
        <v>1</v>
      </c>
      <c r="H217" s="12">
        <v>10.200000000000001</v>
      </c>
      <c r="I217" s="12">
        <v>1.86</v>
      </c>
      <c r="J217" s="20">
        <v>6.8</v>
      </c>
      <c r="K217" s="16">
        <v>15.5</v>
      </c>
      <c r="L217" s="16">
        <v>253</v>
      </c>
      <c r="M217" s="1" t="s">
        <v>27</v>
      </c>
      <c r="N217" s="1" t="s">
        <v>27</v>
      </c>
      <c r="O217" s="1" t="s">
        <v>27</v>
      </c>
      <c r="P217" s="1" t="s">
        <v>27</v>
      </c>
      <c r="Q217" s="1" t="s">
        <v>27</v>
      </c>
      <c r="R217" s="12" t="s">
        <v>27</v>
      </c>
      <c r="S217" s="3">
        <v>24.803921568627448</v>
      </c>
      <c r="T217" s="12">
        <f t="shared" si="15"/>
        <v>5.4838709677419359</v>
      </c>
    </row>
    <row r="218" spans="1:20" x14ac:dyDescent="0.2">
      <c r="A218" s="1" t="s">
        <v>45</v>
      </c>
      <c r="B218" s="1" t="s">
        <v>44</v>
      </c>
      <c r="C218" s="1">
        <v>2008</v>
      </c>
      <c r="D218" s="1">
        <v>10</v>
      </c>
      <c r="E218" s="21">
        <v>39741.354166666664</v>
      </c>
      <c r="F218" s="17" t="s">
        <v>29</v>
      </c>
      <c r="G218" s="14">
        <v>1</v>
      </c>
      <c r="H218" s="12">
        <v>11.700000000000001</v>
      </c>
      <c r="I218" s="12">
        <v>0.79</v>
      </c>
      <c r="J218" s="20">
        <v>6.8</v>
      </c>
      <c r="K218" s="16">
        <v>12.5</v>
      </c>
      <c r="L218" s="16">
        <v>201</v>
      </c>
      <c r="M218" s="1" t="s">
        <v>27</v>
      </c>
      <c r="N218" s="1" t="s">
        <v>27</v>
      </c>
      <c r="O218" s="1" t="s">
        <v>27</v>
      </c>
      <c r="P218" s="1" t="s">
        <v>27</v>
      </c>
      <c r="Q218" s="1" t="s">
        <v>27</v>
      </c>
      <c r="R218" s="12" t="s">
        <v>27</v>
      </c>
      <c r="S218" s="3">
        <v>17.179487179487179</v>
      </c>
      <c r="T218" s="12">
        <f t="shared" si="15"/>
        <v>14.810126582278482</v>
      </c>
    </row>
    <row r="219" spans="1:20" x14ac:dyDescent="0.2">
      <c r="E219" s="3">
        <v>12</v>
      </c>
      <c r="F219" s="17"/>
      <c r="G219" s="17"/>
      <c r="H219" s="12">
        <f>AVERAGE(H207:H218)</f>
        <v>10.566666666666666</v>
      </c>
      <c r="I219" s="12">
        <f>AVERAGE(I207:I218)</f>
        <v>1.7649999999999997</v>
      </c>
      <c r="J219" s="12"/>
      <c r="K219" s="16"/>
      <c r="L219" s="16"/>
      <c r="M219" s="16"/>
      <c r="N219" s="16"/>
      <c r="O219" s="16"/>
      <c r="P219" s="16"/>
      <c r="R219" s="14"/>
      <c r="S219" s="3"/>
    </row>
    <row r="220" spans="1:20" x14ac:dyDescent="0.2">
      <c r="A220" s="1" t="s">
        <v>49</v>
      </c>
      <c r="B220" s="1" t="s">
        <v>44</v>
      </c>
      <c r="C220" s="1">
        <v>2008</v>
      </c>
      <c r="D220" s="1">
        <v>5</v>
      </c>
      <c r="E220" s="17">
        <v>39598</v>
      </c>
      <c r="F220" s="17" t="s">
        <v>38</v>
      </c>
      <c r="G220" s="17" t="s">
        <v>39</v>
      </c>
      <c r="H220" s="12">
        <v>10</v>
      </c>
      <c r="I220" s="12">
        <v>2.1</v>
      </c>
      <c r="J220" s="14">
        <v>3.1</v>
      </c>
      <c r="K220" s="12">
        <v>17.667999999999999</v>
      </c>
      <c r="L220" s="1" t="s">
        <v>27</v>
      </c>
      <c r="M220" s="1" t="s">
        <v>27</v>
      </c>
      <c r="N220" s="1" t="s">
        <v>27</v>
      </c>
      <c r="O220" s="1" t="s">
        <v>27</v>
      </c>
      <c r="P220" s="1" t="s">
        <v>27</v>
      </c>
      <c r="Q220" s="1" t="s">
        <v>27</v>
      </c>
      <c r="R220" s="1" t="s">
        <v>27</v>
      </c>
      <c r="S220" s="1" t="s">
        <v>27</v>
      </c>
      <c r="T220" s="12">
        <f t="shared" ref="T220:T225" si="16">H220/I220</f>
        <v>4.7619047619047619</v>
      </c>
    </row>
    <row r="221" spans="1:20" x14ac:dyDescent="0.2">
      <c r="A221" s="1" t="s">
        <v>49</v>
      </c>
      <c r="B221" s="1" t="s">
        <v>44</v>
      </c>
      <c r="C221" s="1">
        <v>2008</v>
      </c>
      <c r="D221" s="1">
        <v>6</v>
      </c>
      <c r="E221" s="11">
        <v>39610</v>
      </c>
      <c r="F221" s="17" t="s">
        <v>38</v>
      </c>
      <c r="G221" s="17" t="s">
        <v>39</v>
      </c>
      <c r="H221" s="12">
        <v>13</v>
      </c>
      <c r="I221" s="12">
        <v>5.3</v>
      </c>
      <c r="J221" s="14">
        <v>2.5</v>
      </c>
      <c r="K221" s="12">
        <v>14.215999999999999</v>
      </c>
      <c r="L221" s="1" t="s">
        <v>27</v>
      </c>
      <c r="M221" s="1" t="s">
        <v>27</v>
      </c>
      <c r="N221" s="1" t="s">
        <v>27</v>
      </c>
      <c r="O221" s="1" t="s">
        <v>27</v>
      </c>
      <c r="P221" s="1" t="s">
        <v>27</v>
      </c>
      <c r="Q221" s="1" t="s">
        <v>27</v>
      </c>
      <c r="R221" s="1" t="s">
        <v>27</v>
      </c>
      <c r="S221" s="1" t="s">
        <v>27</v>
      </c>
      <c r="T221" s="12">
        <f t="shared" si="16"/>
        <v>2.4528301886792452</v>
      </c>
    </row>
    <row r="222" spans="1:20" x14ac:dyDescent="0.2">
      <c r="A222" s="1" t="s">
        <v>49</v>
      </c>
      <c r="B222" s="1" t="s">
        <v>44</v>
      </c>
      <c r="C222" s="1">
        <v>2008</v>
      </c>
      <c r="D222" s="1">
        <v>6</v>
      </c>
      <c r="E222" s="17">
        <v>39619</v>
      </c>
      <c r="F222" s="17" t="s">
        <v>38</v>
      </c>
      <c r="G222" s="17" t="s">
        <v>39</v>
      </c>
      <c r="H222" s="12">
        <v>9</v>
      </c>
      <c r="I222" s="12">
        <v>2.7</v>
      </c>
      <c r="J222" s="14">
        <v>3.6</v>
      </c>
      <c r="K222" s="12">
        <v>17.131999999999998</v>
      </c>
      <c r="L222" s="1" t="s">
        <v>27</v>
      </c>
      <c r="M222" s="1" t="s">
        <v>27</v>
      </c>
      <c r="N222" s="1" t="s">
        <v>27</v>
      </c>
      <c r="O222" s="1" t="s">
        <v>27</v>
      </c>
      <c r="P222" s="1" t="s">
        <v>27</v>
      </c>
      <c r="Q222" s="1" t="s">
        <v>27</v>
      </c>
      <c r="R222" s="1" t="s">
        <v>27</v>
      </c>
      <c r="S222" s="1" t="s">
        <v>27</v>
      </c>
      <c r="T222" s="12">
        <f t="shared" si="16"/>
        <v>3.333333333333333</v>
      </c>
    </row>
    <row r="223" spans="1:20" x14ac:dyDescent="0.2">
      <c r="A223" s="1" t="s">
        <v>49</v>
      </c>
      <c r="B223" s="1" t="s">
        <v>44</v>
      </c>
      <c r="C223" s="1">
        <v>2008</v>
      </c>
      <c r="D223" s="1">
        <v>7</v>
      </c>
      <c r="E223" s="17">
        <v>39631</v>
      </c>
      <c r="F223" s="17" t="s">
        <v>38</v>
      </c>
      <c r="G223" s="17" t="s">
        <v>39</v>
      </c>
      <c r="H223" s="12">
        <v>10</v>
      </c>
      <c r="I223" s="12">
        <v>1.5</v>
      </c>
      <c r="J223" s="14">
        <v>5.5</v>
      </c>
      <c r="K223" s="12">
        <v>21.454000000000001</v>
      </c>
      <c r="L223" s="1" t="s">
        <v>27</v>
      </c>
      <c r="M223" s="1" t="s">
        <v>27</v>
      </c>
      <c r="N223" s="1" t="s">
        <v>27</v>
      </c>
      <c r="O223" s="1" t="s">
        <v>27</v>
      </c>
      <c r="P223" s="1" t="s">
        <v>27</v>
      </c>
      <c r="Q223" s="1" t="s">
        <v>27</v>
      </c>
      <c r="R223" s="1" t="s">
        <v>27</v>
      </c>
      <c r="S223" s="1" t="s">
        <v>27</v>
      </c>
      <c r="T223" s="12">
        <f t="shared" si="16"/>
        <v>6.666666666666667</v>
      </c>
    </row>
    <row r="224" spans="1:20" x14ac:dyDescent="0.2">
      <c r="A224" s="1" t="s">
        <v>49</v>
      </c>
      <c r="B224" s="1" t="s">
        <v>44</v>
      </c>
      <c r="C224" s="1">
        <v>2008</v>
      </c>
      <c r="D224" s="1">
        <v>8</v>
      </c>
      <c r="E224" s="17">
        <v>39681</v>
      </c>
      <c r="F224" s="17" t="s">
        <v>38</v>
      </c>
      <c r="G224" s="17" t="s">
        <v>39</v>
      </c>
      <c r="H224" s="12">
        <v>13</v>
      </c>
      <c r="I224" s="12">
        <v>4.3</v>
      </c>
      <c r="J224" s="14">
        <v>2</v>
      </c>
      <c r="K224" s="12">
        <v>20.642000000000003</v>
      </c>
      <c r="L224" s="1" t="s">
        <v>27</v>
      </c>
      <c r="M224" s="1" t="s">
        <v>27</v>
      </c>
      <c r="N224" s="1" t="s">
        <v>27</v>
      </c>
      <c r="O224" s="1" t="s">
        <v>27</v>
      </c>
      <c r="P224" s="1" t="s">
        <v>27</v>
      </c>
      <c r="Q224" s="1" t="s">
        <v>27</v>
      </c>
      <c r="R224" s="1" t="s">
        <v>27</v>
      </c>
      <c r="S224" s="1" t="s">
        <v>27</v>
      </c>
      <c r="T224" s="12">
        <f t="shared" si="16"/>
        <v>3.0232558139534884</v>
      </c>
    </row>
    <row r="225" spans="1:20" x14ac:dyDescent="0.2">
      <c r="A225" s="1" t="s">
        <v>49</v>
      </c>
      <c r="B225" s="1" t="s">
        <v>44</v>
      </c>
      <c r="C225" s="1">
        <v>2008</v>
      </c>
      <c r="D225" s="1">
        <v>9</v>
      </c>
      <c r="E225" s="17">
        <v>39708</v>
      </c>
      <c r="F225" s="17" t="s">
        <v>38</v>
      </c>
      <c r="G225" s="17" t="s">
        <v>39</v>
      </c>
      <c r="H225" s="12">
        <v>10</v>
      </c>
      <c r="I225" s="12">
        <v>1.6</v>
      </c>
      <c r="J225" s="14">
        <v>6</v>
      </c>
      <c r="K225" s="12">
        <v>19.863999999999997</v>
      </c>
      <c r="L225" s="1" t="s">
        <v>27</v>
      </c>
      <c r="M225" s="1" t="s">
        <v>27</v>
      </c>
      <c r="N225" s="1" t="s">
        <v>27</v>
      </c>
      <c r="O225" s="1" t="s">
        <v>27</v>
      </c>
      <c r="P225" s="1" t="s">
        <v>27</v>
      </c>
      <c r="Q225" s="1" t="s">
        <v>27</v>
      </c>
      <c r="R225" s="1" t="s">
        <v>27</v>
      </c>
      <c r="S225" s="1" t="s">
        <v>27</v>
      </c>
      <c r="T225" s="12">
        <f t="shared" si="16"/>
        <v>6.25</v>
      </c>
    </row>
    <row r="226" spans="1:20" x14ac:dyDescent="0.2">
      <c r="E226" s="3">
        <v>6</v>
      </c>
      <c r="F226" s="17"/>
      <c r="G226" s="17"/>
      <c r="H226" s="12"/>
      <c r="I226" s="12"/>
      <c r="J226" s="12"/>
      <c r="K226" s="12"/>
    </row>
    <row r="227" spans="1:20" x14ac:dyDescent="0.2">
      <c r="A227" s="1" t="s">
        <v>45</v>
      </c>
      <c r="B227" s="1" t="s">
        <v>44</v>
      </c>
      <c r="C227" s="1">
        <v>2009</v>
      </c>
      <c r="D227" s="1">
        <v>5</v>
      </c>
      <c r="E227" s="17">
        <v>39937</v>
      </c>
      <c r="F227" s="17" t="s">
        <v>29</v>
      </c>
      <c r="G227" s="14">
        <v>1</v>
      </c>
      <c r="H227" s="14">
        <v>16.899999999999999</v>
      </c>
      <c r="I227" s="14">
        <v>1.3</v>
      </c>
      <c r="J227" s="14">
        <v>5.5</v>
      </c>
      <c r="K227" s="16">
        <v>15</v>
      </c>
      <c r="L227" s="16">
        <v>249</v>
      </c>
      <c r="M227" s="1" t="s">
        <v>27</v>
      </c>
      <c r="N227" s="1" t="s">
        <v>27</v>
      </c>
      <c r="O227" s="1" t="s">
        <v>27</v>
      </c>
      <c r="P227" s="1" t="s">
        <v>27</v>
      </c>
      <c r="Q227" s="1" t="s">
        <v>27</v>
      </c>
      <c r="R227" s="12" t="s">
        <v>27</v>
      </c>
      <c r="S227" s="3">
        <v>14.733727810650889</v>
      </c>
      <c r="T227" s="12">
        <f t="shared" ref="T227:T238" si="17">H227/I227</f>
        <v>12.999999999999998</v>
      </c>
    </row>
    <row r="228" spans="1:20" ht="15" x14ac:dyDescent="0.25">
      <c r="A228" s="1" t="s">
        <v>45</v>
      </c>
      <c r="B228" s="1" t="s">
        <v>44</v>
      </c>
      <c r="C228" s="1">
        <v>2009</v>
      </c>
      <c r="D228" s="1">
        <v>5</v>
      </c>
      <c r="E228" s="17">
        <v>39951</v>
      </c>
      <c r="F228" s="17" t="s">
        <v>29</v>
      </c>
      <c r="G228" s="14">
        <v>1</v>
      </c>
      <c r="H228" s="14">
        <v>17.100000000000001</v>
      </c>
      <c r="I228" s="14">
        <v>2.9</v>
      </c>
      <c r="J228" s="14">
        <v>4.4000000000000004</v>
      </c>
      <c r="K228" s="16">
        <v>16.5</v>
      </c>
      <c r="L228" s="16">
        <v>233</v>
      </c>
      <c r="M228" s="26">
        <v>5</v>
      </c>
      <c r="N228" s="26">
        <v>2.5</v>
      </c>
      <c r="O228" s="16">
        <v>7.5</v>
      </c>
      <c r="P228" s="16">
        <v>225.5</v>
      </c>
      <c r="Q228" s="1" t="s">
        <v>27</v>
      </c>
      <c r="R228" s="14">
        <v>2</v>
      </c>
      <c r="S228" s="3">
        <v>13.625730994152045</v>
      </c>
      <c r="T228" s="12">
        <f t="shared" si="17"/>
        <v>5.8965517241379315</v>
      </c>
    </row>
    <row r="229" spans="1:20" x14ac:dyDescent="0.2">
      <c r="A229" s="1" t="s">
        <v>45</v>
      </c>
      <c r="B229" s="1" t="s">
        <v>44</v>
      </c>
      <c r="C229" s="1">
        <v>2009</v>
      </c>
      <c r="D229" s="1">
        <v>6</v>
      </c>
      <c r="E229" s="17">
        <v>39965</v>
      </c>
      <c r="F229" s="17" t="s">
        <v>29</v>
      </c>
      <c r="G229" s="14">
        <v>1</v>
      </c>
      <c r="H229" s="14">
        <v>17.600000000000001</v>
      </c>
      <c r="I229" s="14">
        <v>1.6</v>
      </c>
      <c r="J229" s="14">
        <v>4.0999999999999996</v>
      </c>
      <c r="K229" s="16">
        <v>20</v>
      </c>
      <c r="L229" s="16">
        <v>278</v>
      </c>
      <c r="M229" s="1" t="s">
        <v>27</v>
      </c>
      <c r="N229" s="1" t="s">
        <v>27</v>
      </c>
      <c r="O229" s="1" t="s">
        <v>27</v>
      </c>
      <c r="P229" s="1" t="s">
        <v>27</v>
      </c>
      <c r="Q229" s="1" t="s">
        <v>27</v>
      </c>
      <c r="R229" s="12" t="s">
        <v>27</v>
      </c>
      <c r="S229" s="3">
        <v>15.795454545454545</v>
      </c>
      <c r="T229" s="12">
        <f t="shared" si="17"/>
        <v>11</v>
      </c>
    </row>
    <row r="230" spans="1:20" x14ac:dyDescent="0.2">
      <c r="A230" s="1" t="s">
        <v>45</v>
      </c>
      <c r="B230" s="1" t="s">
        <v>44</v>
      </c>
      <c r="C230" s="1">
        <v>2009</v>
      </c>
      <c r="D230" s="1">
        <v>6</v>
      </c>
      <c r="E230" s="17">
        <v>39979</v>
      </c>
      <c r="F230" s="17" t="s">
        <v>29</v>
      </c>
      <c r="G230" s="14">
        <v>1</v>
      </c>
      <c r="H230" s="14">
        <v>17.899999999999999</v>
      </c>
      <c r="I230" s="14">
        <v>3.3</v>
      </c>
      <c r="J230" s="14">
        <v>2.4</v>
      </c>
      <c r="K230" s="16">
        <v>21.5</v>
      </c>
      <c r="L230" s="16">
        <v>302</v>
      </c>
      <c r="M230" s="1" t="s">
        <v>27</v>
      </c>
      <c r="N230" s="1" t="s">
        <v>27</v>
      </c>
      <c r="O230" s="1" t="s">
        <v>27</v>
      </c>
      <c r="P230" s="1" t="s">
        <v>27</v>
      </c>
      <c r="Q230" s="1" t="s">
        <v>27</v>
      </c>
      <c r="R230" s="12" t="s">
        <v>27</v>
      </c>
      <c r="S230" s="3">
        <v>16.871508379888269</v>
      </c>
      <c r="T230" s="12">
        <f t="shared" si="17"/>
        <v>5.4242424242424239</v>
      </c>
    </row>
    <row r="231" spans="1:20" x14ac:dyDescent="0.2">
      <c r="A231" s="1" t="s">
        <v>45</v>
      </c>
      <c r="B231" s="1" t="s">
        <v>44</v>
      </c>
      <c r="C231" s="1">
        <v>2009</v>
      </c>
      <c r="D231" s="1">
        <v>6</v>
      </c>
      <c r="E231" s="17">
        <v>39993</v>
      </c>
      <c r="F231" s="17" t="s">
        <v>29</v>
      </c>
      <c r="G231" s="14">
        <v>1</v>
      </c>
      <c r="H231" s="14">
        <v>13.4</v>
      </c>
      <c r="I231" s="14">
        <v>3.2</v>
      </c>
      <c r="J231" s="14">
        <v>3.3</v>
      </c>
      <c r="K231" s="16">
        <v>20</v>
      </c>
      <c r="L231" s="16">
        <v>250</v>
      </c>
      <c r="M231" s="1" t="s">
        <v>27</v>
      </c>
      <c r="N231" s="1" t="s">
        <v>27</v>
      </c>
      <c r="O231" s="1" t="s">
        <v>27</v>
      </c>
      <c r="P231" s="1" t="s">
        <v>27</v>
      </c>
      <c r="Q231" s="1" t="s">
        <v>27</v>
      </c>
      <c r="R231" s="12" t="s">
        <v>27</v>
      </c>
      <c r="S231" s="3">
        <v>18.656716417910449</v>
      </c>
      <c r="T231" s="12">
        <f t="shared" si="17"/>
        <v>4.1875</v>
      </c>
    </row>
    <row r="232" spans="1:20" x14ac:dyDescent="0.2">
      <c r="A232" s="1" t="s">
        <v>45</v>
      </c>
      <c r="B232" s="1" t="s">
        <v>44</v>
      </c>
      <c r="C232" s="1">
        <v>2009</v>
      </c>
      <c r="D232" s="1">
        <v>7</v>
      </c>
      <c r="E232" s="17">
        <v>40007</v>
      </c>
      <c r="F232" s="17" t="s">
        <v>29</v>
      </c>
      <c r="G232" s="14">
        <v>1</v>
      </c>
      <c r="H232" s="14">
        <v>22.8</v>
      </c>
      <c r="I232" s="14">
        <v>3.7</v>
      </c>
      <c r="J232" s="14">
        <v>2.2000000000000002</v>
      </c>
      <c r="K232" s="16">
        <v>20</v>
      </c>
      <c r="L232" s="16">
        <v>317</v>
      </c>
      <c r="M232" s="1" t="s">
        <v>27</v>
      </c>
      <c r="N232" s="1" t="s">
        <v>27</v>
      </c>
      <c r="O232" s="1" t="s">
        <v>27</v>
      </c>
      <c r="P232" s="1" t="s">
        <v>27</v>
      </c>
      <c r="Q232" s="1" t="s">
        <v>27</v>
      </c>
      <c r="R232" s="12" t="s">
        <v>27</v>
      </c>
      <c r="S232" s="3">
        <v>13.903508771929824</v>
      </c>
      <c r="T232" s="12">
        <f t="shared" si="17"/>
        <v>6.1621621621621623</v>
      </c>
    </row>
    <row r="233" spans="1:20" x14ac:dyDescent="0.2">
      <c r="A233" s="1" t="s">
        <v>45</v>
      </c>
      <c r="B233" s="1" t="s">
        <v>44</v>
      </c>
      <c r="C233" s="1">
        <v>2009</v>
      </c>
      <c r="D233" s="1">
        <v>8</v>
      </c>
      <c r="E233" s="17">
        <v>40028</v>
      </c>
      <c r="F233" s="17" t="s">
        <v>29</v>
      </c>
      <c r="G233" s="14">
        <v>1</v>
      </c>
      <c r="H233" s="14">
        <v>9.5</v>
      </c>
      <c r="I233" s="14">
        <v>2</v>
      </c>
      <c r="J233" s="14">
        <v>4.2</v>
      </c>
      <c r="K233" s="16">
        <v>26</v>
      </c>
      <c r="L233" s="16">
        <v>229</v>
      </c>
      <c r="M233" s="1" t="s">
        <v>27</v>
      </c>
      <c r="N233" s="1" t="s">
        <v>27</v>
      </c>
      <c r="O233" s="1" t="s">
        <v>27</v>
      </c>
      <c r="P233" s="1" t="s">
        <v>27</v>
      </c>
      <c r="Q233" s="1" t="s">
        <v>27</v>
      </c>
      <c r="R233" s="12" t="s">
        <v>27</v>
      </c>
      <c r="S233" s="3">
        <v>24.105263157894736</v>
      </c>
      <c r="T233" s="12">
        <f t="shared" si="17"/>
        <v>4.75</v>
      </c>
    </row>
    <row r="234" spans="1:20" x14ac:dyDescent="0.2">
      <c r="A234" s="1" t="s">
        <v>45</v>
      </c>
      <c r="B234" s="1" t="s">
        <v>44</v>
      </c>
      <c r="C234" s="1">
        <v>2009</v>
      </c>
      <c r="D234" s="1">
        <v>8</v>
      </c>
      <c r="E234" s="17">
        <v>40041</v>
      </c>
      <c r="F234" s="17" t="s">
        <v>29</v>
      </c>
      <c r="G234" s="14">
        <v>1</v>
      </c>
      <c r="H234" s="14">
        <v>16.899999999999999</v>
      </c>
      <c r="I234" s="14">
        <v>1.2</v>
      </c>
      <c r="J234" s="14">
        <v>4.5</v>
      </c>
      <c r="K234" s="16">
        <v>21</v>
      </c>
      <c r="L234" s="16">
        <v>282</v>
      </c>
      <c r="M234" s="1" t="s">
        <v>27</v>
      </c>
      <c r="N234" s="1" t="s">
        <v>27</v>
      </c>
      <c r="O234" s="1" t="s">
        <v>27</v>
      </c>
      <c r="P234" s="1" t="s">
        <v>27</v>
      </c>
      <c r="Q234" s="1" t="s">
        <v>27</v>
      </c>
      <c r="R234" s="12" t="s">
        <v>27</v>
      </c>
      <c r="S234" s="3">
        <v>16.68639053254438</v>
      </c>
      <c r="T234" s="12">
        <f t="shared" si="17"/>
        <v>14.083333333333332</v>
      </c>
    </row>
    <row r="235" spans="1:20" ht="15" x14ac:dyDescent="0.25">
      <c r="A235" s="1" t="s">
        <v>45</v>
      </c>
      <c r="B235" s="1" t="s">
        <v>44</v>
      </c>
      <c r="C235" s="1">
        <v>2009</v>
      </c>
      <c r="D235" s="1">
        <v>8</v>
      </c>
      <c r="E235" s="17">
        <v>40056</v>
      </c>
      <c r="F235" s="17" t="s">
        <v>29</v>
      </c>
      <c r="G235" s="14">
        <v>1</v>
      </c>
      <c r="H235" s="14">
        <v>14.4</v>
      </c>
      <c r="I235" s="14">
        <v>2.6</v>
      </c>
      <c r="J235" s="14">
        <v>3.9</v>
      </c>
      <c r="K235" s="16">
        <v>21</v>
      </c>
      <c r="L235" s="16">
        <v>222</v>
      </c>
      <c r="M235" s="26">
        <v>5</v>
      </c>
      <c r="N235" s="16">
        <v>6.6</v>
      </c>
      <c r="O235" s="16">
        <v>11.6</v>
      </c>
      <c r="P235" s="16">
        <v>210.4</v>
      </c>
      <c r="Q235" s="1" t="s">
        <v>27</v>
      </c>
      <c r="R235" s="14">
        <v>2</v>
      </c>
      <c r="S235" s="3">
        <v>15.416666666666666</v>
      </c>
      <c r="T235" s="12">
        <f t="shared" si="17"/>
        <v>5.5384615384615383</v>
      </c>
    </row>
    <row r="236" spans="1:20" x14ac:dyDescent="0.2">
      <c r="A236" s="1" t="s">
        <v>45</v>
      </c>
      <c r="B236" s="1" t="s">
        <v>44</v>
      </c>
      <c r="C236" s="1">
        <v>2009</v>
      </c>
      <c r="D236" s="1">
        <v>9</v>
      </c>
      <c r="E236" s="17">
        <v>40070</v>
      </c>
      <c r="F236" s="17" t="s">
        <v>29</v>
      </c>
      <c r="G236" s="14">
        <v>1</v>
      </c>
      <c r="H236" s="14">
        <v>7.3</v>
      </c>
      <c r="I236" s="14">
        <v>2.5</v>
      </c>
      <c r="J236" s="14">
        <v>3.2</v>
      </c>
      <c r="K236" s="16">
        <v>20</v>
      </c>
      <c r="L236" s="16">
        <v>251</v>
      </c>
      <c r="M236" s="1" t="s">
        <v>27</v>
      </c>
      <c r="N236" s="1" t="s">
        <v>27</v>
      </c>
      <c r="O236" s="1" t="s">
        <v>27</v>
      </c>
      <c r="P236" s="1" t="s">
        <v>27</v>
      </c>
      <c r="Q236" s="1" t="s">
        <v>27</v>
      </c>
      <c r="R236" s="12" t="s">
        <v>27</v>
      </c>
      <c r="S236" s="3">
        <v>34.38356164383562</v>
      </c>
      <c r="T236" s="12">
        <f t="shared" si="17"/>
        <v>2.92</v>
      </c>
    </row>
    <row r="237" spans="1:20" x14ac:dyDescent="0.2">
      <c r="A237" s="1" t="s">
        <v>45</v>
      </c>
      <c r="B237" s="1" t="s">
        <v>44</v>
      </c>
      <c r="C237" s="1">
        <v>2009</v>
      </c>
      <c r="D237" s="1">
        <v>9</v>
      </c>
      <c r="E237" s="17">
        <v>40084</v>
      </c>
      <c r="F237" s="17" t="s">
        <v>29</v>
      </c>
      <c r="G237" s="14">
        <v>1</v>
      </c>
      <c r="H237" s="14">
        <v>13.9</v>
      </c>
      <c r="I237" s="14">
        <v>2.2999999999999998</v>
      </c>
      <c r="J237" s="14">
        <v>3.2</v>
      </c>
      <c r="K237" s="16">
        <v>18</v>
      </c>
      <c r="L237" s="16">
        <v>258</v>
      </c>
      <c r="M237" s="1" t="s">
        <v>27</v>
      </c>
      <c r="N237" s="1" t="s">
        <v>27</v>
      </c>
      <c r="O237" s="1" t="s">
        <v>27</v>
      </c>
      <c r="P237" s="1" t="s">
        <v>27</v>
      </c>
      <c r="Q237" s="1" t="s">
        <v>27</v>
      </c>
      <c r="R237" s="12" t="s">
        <v>27</v>
      </c>
      <c r="S237" s="3">
        <v>18.561151079136689</v>
      </c>
      <c r="T237" s="12">
        <f t="shared" si="17"/>
        <v>6.0434782608695654</v>
      </c>
    </row>
    <row r="238" spans="1:20" x14ac:dyDescent="0.2">
      <c r="A238" s="1" t="s">
        <v>45</v>
      </c>
      <c r="B238" s="1" t="s">
        <v>44</v>
      </c>
      <c r="C238" s="1">
        <v>2009</v>
      </c>
      <c r="D238" s="1">
        <v>10</v>
      </c>
      <c r="E238" s="17">
        <v>40105</v>
      </c>
      <c r="F238" s="17" t="s">
        <v>29</v>
      </c>
      <c r="G238" s="14">
        <v>1</v>
      </c>
      <c r="H238" s="14">
        <v>17.8</v>
      </c>
      <c r="I238" s="14">
        <v>2.17</v>
      </c>
      <c r="J238" s="14">
        <v>3.2</v>
      </c>
      <c r="K238" s="16">
        <v>13</v>
      </c>
      <c r="L238" s="16">
        <v>280</v>
      </c>
      <c r="M238" s="1" t="s">
        <v>27</v>
      </c>
      <c r="N238" s="1" t="s">
        <v>27</v>
      </c>
      <c r="O238" s="1" t="s">
        <v>27</v>
      </c>
      <c r="P238" s="1" t="s">
        <v>27</v>
      </c>
      <c r="Q238" s="1" t="s">
        <v>27</v>
      </c>
      <c r="R238" s="12" t="s">
        <v>27</v>
      </c>
      <c r="S238" s="3">
        <v>15.730337078651685</v>
      </c>
      <c r="T238" s="12">
        <f t="shared" si="17"/>
        <v>8.2027649769585267</v>
      </c>
    </row>
    <row r="239" spans="1:20" x14ac:dyDescent="0.2">
      <c r="E239" s="3">
        <v>12</v>
      </c>
      <c r="F239" s="17"/>
      <c r="G239" s="17"/>
      <c r="H239" s="12">
        <f>AVERAGE(H227:H238)</f>
        <v>15.458333333333336</v>
      </c>
      <c r="I239" s="12">
        <f>AVERAGE(I227:I238)</f>
        <v>2.3975000000000004</v>
      </c>
      <c r="J239" s="14"/>
      <c r="K239" s="16"/>
      <c r="L239" s="16"/>
      <c r="M239" s="16"/>
      <c r="N239" s="16"/>
      <c r="O239" s="16"/>
      <c r="P239" s="16"/>
      <c r="R239" s="14"/>
      <c r="S239" s="3"/>
    </row>
    <row r="240" spans="1:20" x14ac:dyDescent="0.2">
      <c r="A240" s="1" t="s">
        <v>50</v>
      </c>
      <c r="B240" s="1" t="s">
        <v>44</v>
      </c>
      <c r="C240" s="1">
        <v>2009</v>
      </c>
      <c r="D240" s="1">
        <v>5</v>
      </c>
      <c r="E240" s="17">
        <v>39945</v>
      </c>
      <c r="F240" s="17" t="s">
        <v>38</v>
      </c>
      <c r="G240" s="17" t="s">
        <v>39</v>
      </c>
      <c r="H240" s="12">
        <v>21</v>
      </c>
      <c r="I240" s="12">
        <v>2.7</v>
      </c>
      <c r="J240" s="12">
        <v>3.2</v>
      </c>
      <c r="K240" s="12">
        <v>13.9</v>
      </c>
      <c r="L240" s="1" t="s">
        <v>27</v>
      </c>
      <c r="M240" s="1" t="s">
        <v>27</v>
      </c>
      <c r="N240" s="1" t="s">
        <v>27</v>
      </c>
      <c r="O240" s="1" t="s">
        <v>27</v>
      </c>
      <c r="P240" s="1" t="s">
        <v>27</v>
      </c>
      <c r="Q240" s="1" t="s">
        <v>27</v>
      </c>
      <c r="R240" s="1" t="s">
        <v>27</v>
      </c>
      <c r="S240" s="1" t="s">
        <v>27</v>
      </c>
      <c r="T240" s="12">
        <f t="shared" ref="T240:T247" si="18">H240/I240</f>
        <v>7.7777777777777777</v>
      </c>
    </row>
    <row r="241" spans="1:20" x14ac:dyDescent="0.2">
      <c r="A241" s="1" t="s">
        <v>50</v>
      </c>
      <c r="B241" s="1" t="s">
        <v>44</v>
      </c>
      <c r="C241" s="1">
        <v>2009</v>
      </c>
      <c r="D241" s="1">
        <v>5</v>
      </c>
      <c r="E241" s="17">
        <v>39961</v>
      </c>
      <c r="F241" s="17" t="s">
        <v>38</v>
      </c>
      <c r="G241" s="17" t="s">
        <v>39</v>
      </c>
      <c r="H241" s="12">
        <v>16</v>
      </c>
      <c r="I241" s="12">
        <v>2.4</v>
      </c>
      <c r="J241" s="14">
        <v>4.5</v>
      </c>
      <c r="K241" s="12">
        <v>18.204000000000001</v>
      </c>
      <c r="L241" s="1" t="s">
        <v>27</v>
      </c>
      <c r="M241" s="1" t="s">
        <v>27</v>
      </c>
      <c r="N241" s="1" t="s">
        <v>27</v>
      </c>
      <c r="O241" s="1" t="s">
        <v>27</v>
      </c>
      <c r="P241" s="1" t="s">
        <v>27</v>
      </c>
      <c r="Q241" s="1" t="s">
        <v>27</v>
      </c>
      <c r="R241" s="1" t="s">
        <v>27</v>
      </c>
      <c r="S241" s="1" t="s">
        <v>27</v>
      </c>
      <c r="T241" s="12">
        <f t="shared" si="18"/>
        <v>6.666666666666667</v>
      </c>
    </row>
    <row r="242" spans="1:20" x14ac:dyDescent="0.2">
      <c r="A242" s="1" t="s">
        <v>50</v>
      </c>
      <c r="B242" s="1" t="s">
        <v>44</v>
      </c>
      <c r="C242" s="1">
        <v>2009</v>
      </c>
      <c r="D242" s="1">
        <v>6</v>
      </c>
      <c r="E242" s="17">
        <v>39973</v>
      </c>
      <c r="F242" s="17" t="s">
        <v>38</v>
      </c>
      <c r="G242" s="17" t="s">
        <v>39</v>
      </c>
      <c r="H242" s="12">
        <v>18</v>
      </c>
      <c r="I242" s="12">
        <v>2.4</v>
      </c>
      <c r="J242" s="14">
        <v>3.1</v>
      </c>
      <c r="K242" s="12">
        <v>20.91</v>
      </c>
      <c r="L242" s="1" t="s">
        <v>27</v>
      </c>
      <c r="M242" s="1" t="s">
        <v>27</v>
      </c>
      <c r="N242" s="1" t="s">
        <v>27</v>
      </c>
      <c r="O242" s="1" t="s">
        <v>27</v>
      </c>
      <c r="P242" s="1" t="s">
        <v>27</v>
      </c>
      <c r="Q242" s="1" t="s">
        <v>27</v>
      </c>
      <c r="R242" s="1" t="s">
        <v>27</v>
      </c>
      <c r="S242" s="1" t="s">
        <v>27</v>
      </c>
      <c r="T242" s="12">
        <f t="shared" si="18"/>
        <v>7.5</v>
      </c>
    </row>
    <row r="243" spans="1:20" x14ac:dyDescent="0.2">
      <c r="A243" s="1" t="s">
        <v>50</v>
      </c>
      <c r="B243" s="1" t="s">
        <v>44</v>
      </c>
      <c r="C243" s="1">
        <v>2009</v>
      </c>
      <c r="D243" s="1">
        <v>6</v>
      </c>
      <c r="E243" s="17">
        <v>39986</v>
      </c>
      <c r="F243" s="17" t="s">
        <v>38</v>
      </c>
      <c r="G243" s="17" t="s">
        <v>39</v>
      </c>
      <c r="H243" s="12">
        <v>18</v>
      </c>
      <c r="I243" s="12">
        <v>2.4</v>
      </c>
      <c r="J243" s="14">
        <v>3.1</v>
      </c>
      <c r="K243" s="12">
        <v>20.91</v>
      </c>
      <c r="L243" s="1" t="s">
        <v>27</v>
      </c>
      <c r="M243" s="1" t="s">
        <v>27</v>
      </c>
      <c r="N243" s="1" t="s">
        <v>27</v>
      </c>
      <c r="O243" s="1" t="s">
        <v>27</v>
      </c>
      <c r="P243" s="1" t="s">
        <v>27</v>
      </c>
      <c r="Q243" s="1" t="s">
        <v>27</v>
      </c>
      <c r="R243" s="1" t="s">
        <v>27</v>
      </c>
      <c r="S243" s="1" t="s">
        <v>27</v>
      </c>
      <c r="T243" s="12">
        <f t="shared" si="18"/>
        <v>7.5</v>
      </c>
    </row>
    <row r="244" spans="1:20" x14ac:dyDescent="0.2">
      <c r="A244" s="1" t="s">
        <v>50</v>
      </c>
      <c r="B244" s="1" t="s">
        <v>44</v>
      </c>
      <c r="C244" s="1">
        <v>2009</v>
      </c>
      <c r="D244" s="1">
        <v>7</v>
      </c>
      <c r="E244" s="17">
        <v>40018</v>
      </c>
      <c r="F244" s="17" t="s">
        <v>38</v>
      </c>
      <c r="G244" s="17" t="s">
        <v>39</v>
      </c>
      <c r="H244" s="12">
        <v>17</v>
      </c>
      <c r="I244" s="12">
        <v>6.4</v>
      </c>
      <c r="J244" s="14">
        <v>2.4</v>
      </c>
      <c r="K244" s="12">
        <v>20.148</v>
      </c>
      <c r="L244" s="1" t="s">
        <v>27</v>
      </c>
      <c r="M244" s="1" t="s">
        <v>27</v>
      </c>
      <c r="N244" s="1" t="s">
        <v>27</v>
      </c>
      <c r="O244" s="1" t="s">
        <v>27</v>
      </c>
      <c r="P244" s="1" t="s">
        <v>27</v>
      </c>
      <c r="Q244" s="1" t="s">
        <v>27</v>
      </c>
      <c r="R244" s="1" t="s">
        <v>27</v>
      </c>
      <c r="S244" s="1" t="s">
        <v>27</v>
      </c>
      <c r="T244" s="12">
        <f t="shared" si="18"/>
        <v>2.65625</v>
      </c>
    </row>
    <row r="245" spans="1:20" x14ac:dyDescent="0.2">
      <c r="A245" s="1" t="s">
        <v>50</v>
      </c>
      <c r="B245" s="1" t="s">
        <v>44</v>
      </c>
      <c r="C245" s="1">
        <v>2009</v>
      </c>
      <c r="D245" s="1">
        <v>8</v>
      </c>
      <c r="E245" s="17">
        <v>40051</v>
      </c>
      <c r="F245" s="17" t="s">
        <v>38</v>
      </c>
      <c r="G245" s="17" t="s">
        <v>39</v>
      </c>
      <c r="H245" s="12">
        <v>10</v>
      </c>
      <c r="I245" s="12">
        <v>1.6</v>
      </c>
      <c r="J245" s="14">
        <v>4.4000000000000004</v>
      </c>
      <c r="K245" s="12">
        <v>21</v>
      </c>
      <c r="L245" s="1" t="s">
        <v>27</v>
      </c>
      <c r="M245" s="1" t="s">
        <v>27</v>
      </c>
      <c r="N245" s="1" t="s">
        <v>27</v>
      </c>
      <c r="O245" s="1" t="s">
        <v>27</v>
      </c>
      <c r="P245" s="1" t="s">
        <v>27</v>
      </c>
      <c r="Q245" s="1" t="s">
        <v>27</v>
      </c>
      <c r="R245" s="1" t="s">
        <v>27</v>
      </c>
      <c r="S245" s="1" t="s">
        <v>27</v>
      </c>
      <c r="T245" s="12">
        <f t="shared" si="18"/>
        <v>6.25</v>
      </c>
    </row>
    <row r="246" spans="1:20" x14ac:dyDescent="0.2">
      <c r="A246" s="1" t="s">
        <v>50</v>
      </c>
      <c r="B246" s="1" t="s">
        <v>44</v>
      </c>
      <c r="C246" s="1">
        <v>2009</v>
      </c>
      <c r="D246" s="1">
        <v>9</v>
      </c>
      <c r="E246" s="17">
        <v>40059</v>
      </c>
      <c r="F246" s="17" t="s">
        <v>38</v>
      </c>
      <c r="G246" s="17" t="s">
        <v>39</v>
      </c>
      <c r="H246" s="12">
        <v>4</v>
      </c>
      <c r="I246" s="12">
        <v>4</v>
      </c>
      <c r="J246" s="14">
        <v>3.6</v>
      </c>
      <c r="K246" s="12">
        <v>21</v>
      </c>
      <c r="L246" s="1" t="s">
        <v>27</v>
      </c>
      <c r="M246" s="1" t="s">
        <v>27</v>
      </c>
      <c r="N246" s="1" t="s">
        <v>27</v>
      </c>
      <c r="O246" s="1" t="s">
        <v>27</v>
      </c>
      <c r="P246" s="1" t="s">
        <v>27</v>
      </c>
      <c r="Q246" s="1" t="s">
        <v>27</v>
      </c>
      <c r="R246" s="1" t="s">
        <v>27</v>
      </c>
      <c r="S246" s="1" t="s">
        <v>27</v>
      </c>
      <c r="T246" s="12">
        <f t="shared" si="18"/>
        <v>1</v>
      </c>
    </row>
    <row r="247" spans="1:20" x14ac:dyDescent="0.2">
      <c r="A247" s="1" t="s">
        <v>50</v>
      </c>
      <c r="B247" s="1" t="s">
        <v>44</v>
      </c>
      <c r="C247" s="1">
        <v>2009</v>
      </c>
      <c r="D247" s="1">
        <v>9</v>
      </c>
      <c r="E247" s="17">
        <v>40074</v>
      </c>
      <c r="F247" s="17" t="s">
        <v>38</v>
      </c>
      <c r="G247" s="17" t="s">
        <v>39</v>
      </c>
      <c r="H247" s="12">
        <v>9</v>
      </c>
      <c r="I247" s="12">
        <v>2.1</v>
      </c>
      <c r="J247" s="12">
        <v>4</v>
      </c>
      <c r="K247" s="12">
        <v>21</v>
      </c>
      <c r="L247" s="1" t="s">
        <v>27</v>
      </c>
      <c r="M247" s="1" t="s">
        <v>27</v>
      </c>
      <c r="N247" s="1" t="s">
        <v>27</v>
      </c>
      <c r="O247" s="1" t="s">
        <v>27</v>
      </c>
      <c r="P247" s="1" t="s">
        <v>27</v>
      </c>
      <c r="Q247" s="1" t="s">
        <v>27</v>
      </c>
      <c r="R247" s="1" t="s">
        <v>27</v>
      </c>
      <c r="S247" s="1" t="s">
        <v>27</v>
      </c>
      <c r="T247" s="12">
        <f t="shared" si="18"/>
        <v>4.2857142857142856</v>
      </c>
    </row>
    <row r="248" spans="1:20" x14ac:dyDescent="0.2">
      <c r="E248" s="3">
        <v>8</v>
      </c>
      <c r="F248" s="17"/>
      <c r="G248" s="17"/>
      <c r="H248" s="12"/>
      <c r="I248" s="12"/>
      <c r="J248" s="12"/>
      <c r="K248" s="12"/>
    </row>
    <row r="249" spans="1:20" x14ac:dyDescent="0.2">
      <c r="A249" s="1" t="s">
        <v>45</v>
      </c>
      <c r="B249" s="1" t="s">
        <v>44</v>
      </c>
      <c r="C249" s="1">
        <v>2010</v>
      </c>
      <c r="D249" s="1">
        <v>5</v>
      </c>
      <c r="E249" s="17">
        <v>40308</v>
      </c>
      <c r="F249" s="17" t="s">
        <v>29</v>
      </c>
      <c r="G249" s="14">
        <v>1</v>
      </c>
      <c r="H249" s="14">
        <v>10.6</v>
      </c>
      <c r="I249" s="14">
        <v>1.8</v>
      </c>
      <c r="J249" s="14">
        <v>4.9000000000000004</v>
      </c>
      <c r="K249" s="16">
        <v>14.5</v>
      </c>
      <c r="L249" s="16">
        <v>198</v>
      </c>
      <c r="M249" s="1" t="s">
        <v>27</v>
      </c>
      <c r="N249" s="1" t="s">
        <v>27</v>
      </c>
      <c r="O249" s="1" t="s">
        <v>27</v>
      </c>
      <c r="P249" s="1" t="s">
        <v>27</v>
      </c>
      <c r="Q249" s="1" t="s">
        <v>27</v>
      </c>
      <c r="R249" s="12" t="s">
        <v>27</v>
      </c>
      <c r="S249" s="3">
        <v>18.679245283018869</v>
      </c>
      <c r="T249" s="12">
        <f t="shared" ref="T249:T260" si="19">H249/I249</f>
        <v>5.8888888888888884</v>
      </c>
    </row>
    <row r="250" spans="1:20" ht="15" x14ac:dyDescent="0.25">
      <c r="A250" s="1" t="s">
        <v>45</v>
      </c>
      <c r="B250" s="1" t="s">
        <v>44</v>
      </c>
      <c r="C250" s="1">
        <v>2010</v>
      </c>
      <c r="D250" s="1">
        <v>5</v>
      </c>
      <c r="E250" s="17">
        <v>40322</v>
      </c>
      <c r="F250" s="17" t="s">
        <v>29</v>
      </c>
      <c r="G250" s="14">
        <v>1</v>
      </c>
      <c r="H250" s="14">
        <v>12.3</v>
      </c>
      <c r="I250" s="14">
        <v>4.0999999999999996</v>
      </c>
      <c r="J250" s="14">
        <v>1</v>
      </c>
      <c r="K250" s="16">
        <v>15.5</v>
      </c>
      <c r="L250" s="16">
        <v>220</v>
      </c>
      <c r="M250" s="1" t="s">
        <v>27</v>
      </c>
      <c r="N250" s="26">
        <v>2.5</v>
      </c>
      <c r="O250" s="1" t="s">
        <v>27</v>
      </c>
      <c r="P250" s="1" t="s">
        <v>27</v>
      </c>
      <c r="Q250" s="1" t="s">
        <v>27</v>
      </c>
      <c r="R250" s="14">
        <v>2</v>
      </c>
      <c r="S250" s="3">
        <v>17.886178861788618</v>
      </c>
      <c r="T250" s="12">
        <f t="shared" si="19"/>
        <v>3.0000000000000004</v>
      </c>
    </row>
    <row r="251" spans="1:20" x14ac:dyDescent="0.2">
      <c r="A251" s="1" t="s">
        <v>45</v>
      </c>
      <c r="B251" s="1" t="s">
        <v>44</v>
      </c>
      <c r="C251" s="1">
        <v>2010</v>
      </c>
      <c r="D251" s="1">
        <v>6</v>
      </c>
      <c r="E251" s="17">
        <v>40335</v>
      </c>
      <c r="F251" s="17" t="s">
        <v>29</v>
      </c>
      <c r="G251" s="14">
        <v>1</v>
      </c>
      <c r="H251" s="14">
        <v>10.6</v>
      </c>
      <c r="I251" s="14">
        <v>2.6</v>
      </c>
      <c r="J251" s="14">
        <v>4.8</v>
      </c>
      <c r="K251" s="16">
        <v>17</v>
      </c>
      <c r="L251" s="16">
        <v>218</v>
      </c>
      <c r="M251" s="1" t="s">
        <v>27</v>
      </c>
      <c r="N251" s="1" t="s">
        <v>27</v>
      </c>
      <c r="O251" s="1" t="s">
        <v>27</v>
      </c>
      <c r="P251" s="1" t="s">
        <v>27</v>
      </c>
      <c r="Q251" s="1" t="s">
        <v>27</v>
      </c>
      <c r="R251" s="1" t="s">
        <v>27</v>
      </c>
      <c r="S251" s="3">
        <v>20.566037735849058</v>
      </c>
      <c r="T251" s="12">
        <f t="shared" si="19"/>
        <v>4.0769230769230766</v>
      </c>
    </row>
    <row r="252" spans="1:20" x14ac:dyDescent="0.2">
      <c r="A252" s="1" t="s">
        <v>45</v>
      </c>
      <c r="B252" s="1" t="s">
        <v>44</v>
      </c>
      <c r="C252" s="1">
        <v>2010</v>
      </c>
      <c r="D252" s="1">
        <v>6</v>
      </c>
      <c r="E252" s="17">
        <v>40349</v>
      </c>
      <c r="F252" s="17" t="s">
        <v>29</v>
      </c>
      <c r="G252" s="14">
        <v>1</v>
      </c>
      <c r="H252" s="14">
        <v>18.3</v>
      </c>
      <c r="I252" s="14">
        <v>4.5999999999999996</v>
      </c>
      <c r="J252" s="14">
        <v>1.9</v>
      </c>
      <c r="K252" s="16">
        <v>16.5</v>
      </c>
      <c r="L252" s="16">
        <v>254</v>
      </c>
      <c r="M252" s="1" t="s">
        <v>27</v>
      </c>
      <c r="N252" s="1" t="s">
        <v>27</v>
      </c>
      <c r="O252" s="1" t="s">
        <v>27</v>
      </c>
      <c r="P252" s="1" t="s">
        <v>27</v>
      </c>
      <c r="Q252" s="1" t="s">
        <v>27</v>
      </c>
      <c r="R252" s="1" t="s">
        <v>27</v>
      </c>
      <c r="S252" s="3">
        <v>13.879781420765028</v>
      </c>
      <c r="T252" s="12">
        <f t="shared" si="19"/>
        <v>3.9782608695652177</v>
      </c>
    </row>
    <row r="253" spans="1:20" x14ac:dyDescent="0.2">
      <c r="A253" s="1" t="s">
        <v>45</v>
      </c>
      <c r="B253" s="1" t="s">
        <v>44</v>
      </c>
      <c r="C253" s="1">
        <v>2010</v>
      </c>
      <c r="D253" s="1">
        <v>7</v>
      </c>
      <c r="E253" s="17">
        <v>40370</v>
      </c>
      <c r="F253" s="17" t="s">
        <v>29</v>
      </c>
      <c r="G253" s="14">
        <v>1</v>
      </c>
      <c r="H253" s="14">
        <v>11.3</v>
      </c>
      <c r="I253" s="14">
        <v>1.7</v>
      </c>
      <c r="J253" s="14">
        <v>3.4</v>
      </c>
      <c r="K253" s="16">
        <v>22</v>
      </c>
      <c r="L253" s="16">
        <v>241</v>
      </c>
      <c r="M253" s="1" t="s">
        <v>27</v>
      </c>
      <c r="N253" s="1" t="s">
        <v>27</v>
      </c>
      <c r="O253" s="1" t="s">
        <v>27</v>
      </c>
      <c r="P253" s="1" t="s">
        <v>27</v>
      </c>
      <c r="Q253" s="1" t="s">
        <v>27</v>
      </c>
      <c r="R253" s="1" t="s">
        <v>27</v>
      </c>
      <c r="S253" s="3">
        <v>21.327433628318584</v>
      </c>
      <c r="T253" s="12">
        <f t="shared" si="19"/>
        <v>6.6470588235294121</v>
      </c>
    </row>
    <row r="254" spans="1:20" x14ac:dyDescent="0.2">
      <c r="A254" s="1" t="s">
        <v>45</v>
      </c>
      <c r="B254" s="1" t="s">
        <v>44</v>
      </c>
      <c r="C254" s="1">
        <v>2010</v>
      </c>
      <c r="D254" s="1">
        <v>7</v>
      </c>
      <c r="E254" s="17">
        <v>40384</v>
      </c>
      <c r="F254" s="17" t="s">
        <v>29</v>
      </c>
      <c r="G254" s="14">
        <v>1</v>
      </c>
      <c r="H254" s="14">
        <v>8.8000000000000007</v>
      </c>
      <c r="I254" s="14">
        <v>1.9</v>
      </c>
      <c r="J254" s="14">
        <v>3.9</v>
      </c>
      <c r="K254" s="16">
        <v>22.5</v>
      </c>
      <c r="L254" s="16">
        <v>213</v>
      </c>
      <c r="M254" s="1" t="s">
        <v>27</v>
      </c>
      <c r="N254" s="1" t="s">
        <v>27</v>
      </c>
      <c r="O254" s="1" t="s">
        <v>27</v>
      </c>
      <c r="P254" s="1" t="s">
        <v>27</v>
      </c>
      <c r="Q254" s="1" t="s">
        <v>27</v>
      </c>
      <c r="R254" s="1" t="s">
        <v>27</v>
      </c>
      <c r="S254" s="3">
        <v>24.204545454545453</v>
      </c>
      <c r="T254" s="12">
        <f t="shared" si="19"/>
        <v>4.6315789473684212</v>
      </c>
    </row>
    <row r="255" spans="1:20" x14ac:dyDescent="0.2">
      <c r="A255" s="1" t="s">
        <v>45</v>
      </c>
      <c r="B255" s="1" t="s">
        <v>44</v>
      </c>
      <c r="C255" s="1">
        <v>2010</v>
      </c>
      <c r="D255" s="1">
        <v>8</v>
      </c>
      <c r="E255" s="17">
        <v>40398</v>
      </c>
      <c r="F255" s="17" t="s">
        <v>29</v>
      </c>
      <c r="G255" s="14">
        <v>1</v>
      </c>
      <c r="H255" s="14">
        <v>10.9</v>
      </c>
      <c r="I255" s="14">
        <v>1.9</v>
      </c>
      <c r="J255" s="14">
        <v>3.9</v>
      </c>
      <c r="K255" s="16">
        <v>21</v>
      </c>
      <c r="L255" s="16">
        <v>228</v>
      </c>
      <c r="M255" s="1" t="s">
        <v>27</v>
      </c>
      <c r="N255" s="1" t="s">
        <v>27</v>
      </c>
      <c r="O255" s="1" t="s">
        <v>27</v>
      </c>
      <c r="P255" s="1" t="s">
        <v>27</v>
      </c>
      <c r="Q255" s="1" t="s">
        <v>27</v>
      </c>
      <c r="R255" s="1" t="s">
        <v>27</v>
      </c>
      <c r="S255" s="3">
        <v>20.917431192660551</v>
      </c>
      <c r="T255" s="12">
        <f t="shared" si="19"/>
        <v>5.7368421052631584</v>
      </c>
    </row>
    <row r="256" spans="1:20" x14ac:dyDescent="0.2">
      <c r="A256" s="1" t="s">
        <v>45</v>
      </c>
      <c r="B256" s="1" t="s">
        <v>44</v>
      </c>
      <c r="C256" s="1">
        <v>2010</v>
      </c>
      <c r="D256" s="1">
        <v>8</v>
      </c>
      <c r="E256" s="17">
        <v>40413</v>
      </c>
      <c r="F256" s="17" t="s">
        <v>29</v>
      </c>
      <c r="G256" s="14">
        <v>1</v>
      </c>
      <c r="H256" s="14">
        <v>22.3</v>
      </c>
      <c r="I256" s="14">
        <v>4.3</v>
      </c>
      <c r="J256" s="14">
        <v>2.9</v>
      </c>
      <c r="K256" s="16">
        <v>21</v>
      </c>
      <c r="L256" s="16">
        <v>281</v>
      </c>
      <c r="M256" s="1" t="s">
        <v>27</v>
      </c>
      <c r="N256" s="16">
        <v>16</v>
      </c>
      <c r="O256" s="1" t="s">
        <v>27</v>
      </c>
      <c r="P256" s="1" t="s">
        <v>27</v>
      </c>
      <c r="Q256" s="1" t="s">
        <v>27</v>
      </c>
      <c r="R256" s="16">
        <v>2.1</v>
      </c>
      <c r="S256" s="3">
        <v>12.600896860986547</v>
      </c>
      <c r="T256" s="12">
        <f t="shared" si="19"/>
        <v>5.1860465116279073</v>
      </c>
    </row>
    <row r="257" spans="1:20" x14ac:dyDescent="0.2">
      <c r="A257" s="1" t="s">
        <v>45</v>
      </c>
      <c r="B257" s="1" t="s">
        <v>44</v>
      </c>
      <c r="C257" s="1">
        <v>2010</v>
      </c>
      <c r="D257" s="1">
        <v>9</v>
      </c>
      <c r="E257" s="17">
        <v>40434</v>
      </c>
      <c r="F257" s="17" t="s">
        <v>29</v>
      </c>
      <c r="G257" s="14">
        <v>1</v>
      </c>
      <c r="H257" s="14">
        <v>12.7</v>
      </c>
      <c r="I257" s="14">
        <v>3.4</v>
      </c>
      <c r="J257" s="14">
        <v>3.2</v>
      </c>
      <c r="K257" s="16">
        <v>18</v>
      </c>
      <c r="L257" s="16">
        <v>272</v>
      </c>
      <c r="M257" s="1" t="s">
        <v>27</v>
      </c>
      <c r="N257" s="1" t="s">
        <v>27</v>
      </c>
      <c r="O257" s="1" t="s">
        <v>27</v>
      </c>
      <c r="P257" s="1" t="s">
        <v>27</v>
      </c>
      <c r="Q257" s="1" t="s">
        <v>27</v>
      </c>
      <c r="R257" s="1" t="s">
        <v>27</v>
      </c>
      <c r="S257" s="3">
        <v>21.41732283464567</v>
      </c>
      <c r="T257" s="12">
        <f t="shared" si="19"/>
        <v>3.7352941176470589</v>
      </c>
    </row>
    <row r="258" spans="1:20" x14ac:dyDescent="0.2">
      <c r="A258" s="1" t="s">
        <v>45</v>
      </c>
      <c r="B258" s="1" t="s">
        <v>44</v>
      </c>
      <c r="C258" s="1">
        <v>2010</v>
      </c>
      <c r="D258" s="1">
        <v>9</v>
      </c>
      <c r="E258" s="17">
        <v>40448</v>
      </c>
      <c r="F258" s="17" t="s">
        <v>29</v>
      </c>
      <c r="G258" s="14">
        <v>1</v>
      </c>
      <c r="H258" s="14">
        <v>12.2</v>
      </c>
      <c r="I258" s="14">
        <v>2.6</v>
      </c>
      <c r="J258" s="14">
        <v>4.2</v>
      </c>
      <c r="K258" s="16">
        <v>18</v>
      </c>
      <c r="L258" s="16">
        <v>225</v>
      </c>
      <c r="M258" s="1" t="s">
        <v>27</v>
      </c>
      <c r="N258" s="1" t="s">
        <v>27</v>
      </c>
      <c r="O258" s="1" t="s">
        <v>27</v>
      </c>
      <c r="P258" s="1" t="s">
        <v>27</v>
      </c>
      <c r="Q258" s="1" t="s">
        <v>27</v>
      </c>
      <c r="R258" s="1" t="s">
        <v>27</v>
      </c>
      <c r="S258" s="3">
        <v>18.442622950819672</v>
      </c>
      <c r="T258" s="12">
        <f t="shared" si="19"/>
        <v>4.6923076923076916</v>
      </c>
    </row>
    <row r="259" spans="1:20" x14ac:dyDescent="0.2">
      <c r="A259" s="1" t="s">
        <v>45</v>
      </c>
      <c r="B259" s="1" t="s">
        <v>44</v>
      </c>
      <c r="C259" s="1">
        <v>2010</v>
      </c>
      <c r="D259" s="1">
        <v>10</v>
      </c>
      <c r="E259" s="17">
        <v>40462</v>
      </c>
      <c r="F259" s="17" t="s">
        <v>29</v>
      </c>
      <c r="G259" s="14">
        <v>1</v>
      </c>
      <c r="H259" s="14">
        <v>13.9</v>
      </c>
      <c r="I259" s="14">
        <v>6.2</v>
      </c>
      <c r="J259" s="14">
        <v>2.9</v>
      </c>
      <c r="K259" s="16">
        <v>16</v>
      </c>
      <c r="L259" s="16">
        <v>281</v>
      </c>
      <c r="M259" s="1" t="s">
        <v>27</v>
      </c>
      <c r="N259" s="1" t="s">
        <v>27</v>
      </c>
      <c r="O259" s="1" t="s">
        <v>27</v>
      </c>
      <c r="P259" s="1" t="s">
        <v>27</v>
      </c>
      <c r="Q259" s="1" t="s">
        <v>27</v>
      </c>
      <c r="R259" s="1" t="s">
        <v>27</v>
      </c>
      <c r="S259" s="3">
        <v>20.215827338129497</v>
      </c>
      <c r="T259" s="12">
        <f t="shared" si="19"/>
        <v>2.2419354838709675</v>
      </c>
    </row>
    <row r="260" spans="1:20" x14ac:dyDescent="0.2">
      <c r="A260" s="1" t="s">
        <v>45</v>
      </c>
      <c r="B260" s="1" t="s">
        <v>44</v>
      </c>
      <c r="C260" s="1">
        <v>2010</v>
      </c>
      <c r="D260" s="1">
        <v>10</v>
      </c>
      <c r="E260" s="17">
        <v>40477</v>
      </c>
      <c r="F260" s="17" t="s">
        <v>29</v>
      </c>
      <c r="G260" s="14">
        <v>1</v>
      </c>
      <c r="H260" s="14">
        <v>14.2</v>
      </c>
      <c r="I260" s="14">
        <v>5.8</v>
      </c>
      <c r="J260" s="14">
        <v>2.9</v>
      </c>
      <c r="K260" s="16">
        <v>12</v>
      </c>
      <c r="L260" s="16">
        <v>303</v>
      </c>
      <c r="M260" s="1" t="s">
        <v>27</v>
      </c>
      <c r="N260" s="1" t="s">
        <v>27</v>
      </c>
      <c r="O260" s="1" t="s">
        <v>27</v>
      </c>
      <c r="P260" s="1" t="s">
        <v>27</v>
      </c>
      <c r="Q260" s="1" t="s">
        <v>27</v>
      </c>
      <c r="R260" s="1" t="s">
        <v>27</v>
      </c>
      <c r="S260" s="3">
        <v>21.338028169014084</v>
      </c>
      <c r="T260" s="12">
        <f t="shared" si="19"/>
        <v>2.4482758620689653</v>
      </c>
    </row>
    <row r="261" spans="1:20" x14ac:dyDescent="0.2">
      <c r="C261"/>
      <c r="E261" s="3">
        <v>12</v>
      </c>
      <c r="F261" s="17"/>
      <c r="G261" s="17"/>
      <c r="H261" s="12">
        <f>AVERAGE(H249:H260)</f>
        <v>13.174999999999999</v>
      </c>
      <c r="I261" s="12">
        <f>AVERAGE(I249:I260)</f>
        <v>3.4083333333333332</v>
      </c>
      <c r="J261" s="14"/>
      <c r="K261" s="16"/>
      <c r="L261" s="16"/>
      <c r="M261" s="16"/>
      <c r="N261" s="16"/>
      <c r="O261" s="16"/>
      <c r="P261" s="16"/>
      <c r="R261" s="16"/>
      <c r="S261" s="3"/>
    </row>
    <row r="262" spans="1:20" x14ac:dyDescent="0.2">
      <c r="A262" s="1" t="s">
        <v>51</v>
      </c>
      <c r="B262" s="1" t="s">
        <v>44</v>
      </c>
      <c r="C262" s="1">
        <v>2010</v>
      </c>
      <c r="D262" s="1">
        <v>5</v>
      </c>
      <c r="E262" s="17">
        <v>40308</v>
      </c>
      <c r="F262" s="17" t="s">
        <v>38</v>
      </c>
      <c r="G262" s="17" t="s">
        <v>39</v>
      </c>
      <c r="H262" s="12">
        <v>25</v>
      </c>
      <c r="I262" s="12">
        <v>3.2</v>
      </c>
      <c r="J262" s="12">
        <v>4.8</v>
      </c>
      <c r="K262" s="12">
        <v>14.74</v>
      </c>
      <c r="L262" s="1" t="s">
        <v>27</v>
      </c>
      <c r="M262" s="1" t="s">
        <v>27</v>
      </c>
      <c r="N262" s="1" t="s">
        <v>27</v>
      </c>
      <c r="O262" s="1" t="s">
        <v>27</v>
      </c>
      <c r="P262" s="1" t="s">
        <v>27</v>
      </c>
      <c r="Q262" s="1" t="s">
        <v>27</v>
      </c>
      <c r="R262" s="1" t="s">
        <v>27</v>
      </c>
      <c r="S262" s="1" t="s">
        <v>27</v>
      </c>
      <c r="T262" s="12">
        <f t="shared" ref="T262:T269" si="20">H262/I262</f>
        <v>7.8125</v>
      </c>
    </row>
    <row r="263" spans="1:20" x14ac:dyDescent="0.2">
      <c r="A263" s="1" t="s">
        <v>51</v>
      </c>
      <c r="B263" s="1" t="s">
        <v>44</v>
      </c>
      <c r="C263" s="1">
        <v>2010</v>
      </c>
      <c r="D263" s="1">
        <v>6</v>
      </c>
      <c r="E263" s="17">
        <v>40330</v>
      </c>
      <c r="F263" s="17" t="s">
        <v>38</v>
      </c>
      <c r="G263" s="17" t="s">
        <v>39</v>
      </c>
      <c r="H263" s="12">
        <v>14</v>
      </c>
      <c r="I263" s="12">
        <v>2.1</v>
      </c>
      <c r="J263" s="14">
        <v>3.7</v>
      </c>
      <c r="K263" s="12">
        <v>15.84</v>
      </c>
      <c r="L263" s="1" t="s">
        <v>27</v>
      </c>
      <c r="M263" s="1" t="s">
        <v>27</v>
      </c>
      <c r="N263" s="1" t="s">
        <v>27</v>
      </c>
      <c r="O263" s="1" t="s">
        <v>27</v>
      </c>
      <c r="P263" s="1" t="s">
        <v>27</v>
      </c>
      <c r="Q263" s="1" t="s">
        <v>27</v>
      </c>
      <c r="R263" s="1" t="s">
        <v>27</v>
      </c>
      <c r="S263" s="1" t="s">
        <v>27</v>
      </c>
      <c r="T263" s="12">
        <f t="shared" si="20"/>
        <v>6.6666666666666661</v>
      </c>
    </row>
    <row r="264" spans="1:20" x14ac:dyDescent="0.2">
      <c r="A264" s="1" t="s">
        <v>51</v>
      </c>
      <c r="B264" s="1" t="s">
        <v>44</v>
      </c>
      <c r="C264" s="1">
        <v>2010</v>
      </c>
      <c r="D264" s="1">
        <v>6</v>
      </c>
      <c r="E264" s="17">
        <v>40340</v>
      </c>
      <c r="F264" s="17" t="s">
        <v>38</v>
      </c>
      <c r="G264" s="17" t="s">
        <v>39</v>
      </c>
      <c r="H264" s="12">
        <v>17</v>
      </c>
      <c r="I264" s="12">
        <v>4.3</v>
      </c>
      <c r="J264" s="14">
        <v>4.2</v>
      </c>
      <c r="K264" s="12">
        <v>17.8</v>
      </c>
      <c r="L264" s="1" t="s">
        <v>27</v>
      </c>
      <c r="M264" s="1" t="s">
        <v>27</v>
      </c>
      <c r="N264" s="1" t="s">
        <v>27</v>
      </c>
      <c r="O264" s="1" t="s">
        <v>27</v>
      </c>
      <c r="P264" s="1" t="s">
        <v>27</v>
      </c>
      <c r="Q264" s="1" t="s">
        <v>27</v>
      </c>
      <c r="R264" s="1" t="s">
        <v>27</v>
      </c>
      <c r="S264" s="1" t="s">
        <v>27</v>
      </c>
      <c r="T264" s="12">
        <f t="shared" si="20"/>
        <v>3.9534883720930236</v>
      </c>
    </row>
    <row r="265" spans="1:20" x14ac:dyDescent="0.2">
      <c r="A265" s="1" t="s">
        <v>51</v>
      </c>
      <c r="B265" s="1" t="s">
        <v>44</v>
      </c>
      <c r="C265" s="1">
        <v>2010</v>
      </c>
      <c r="D265" s="1">
        <v>7</v>
      </c>
      <c r="E265" s="17">
        <v>40360</v>
      </c>
      <c r="F265" s="17" t="s">
        <v>38</v>
      </c>
      <c r="G265" s="17" t="s">
        <v>39</v>
      </c>
      <c r="H265" s="12">
        <v>13</v>
      </c>
      <c r="I265" s="12">
        <v>4.5</v>
      </c>
      <c r="J265" s="14">
        <v>3.4</v>
      </c>
      <c r="K265" s="12">
        <v>19.560000000000002</v>
      </c>
      <c r="L265" s="1" t="s">
        <v>27</v>
      </c>
      <c r="M265" s="1" t="s">
        <v>27</v>
      </c>
      <c r="N265" s="1" t="s">
        <v>27</v>
      </c>
      <c r="O265" s="1" t="s">
        <v>27</v>
      </c>
      <c r="P265" s="1" t="s">
        <v>27</v>
      </c>
      <c r="Q265" s="1" t="s">
        <v>27</v>
      </c>
      <c r="R265" s="1" t="s">
        <v>27</v>
      </c>
      <c r="S265" s="1" t="s">
        <v>27</v>
      </c>
      <c r="T265" s="12">
        <f t="shared" si="20"/>
        <v>2.8888888888888888</v>
      </c>
    </row>
    <row r="266" spans="1:20" x14ac:dyDescent="0.2">
      <c r="A266" s="1" t="s">
        <v>51</v>
      </c>
      <c r="B266" s="1" t="s">
        <v>44</v>
      </c>
      <c r="C266" s="1">
        <v>2010</v>
      </c>
      <c r="D266" s="1">
        <v>7</v>
      </c>
      <c r="E266" s="17">
        <v>40374</v>
      </c>
      <c r="F266" s="17" t="s">
        <v>38</v>
      </c>
      <c r="G266" s="17" t="s">
        <v>39</v>
      </c>
      <c r="H266" s="12">
        <v>14</v>
      </c>
      <c r="I266" s="12">
        <v>2.1</v>
      </c>
      <c r="J266" s="14">
        <v>3.8</v>
      </c>
      <c r="K266" s="12">
        <v>22.139999999999997</v>
      </c>
      <c r="L266" s="1" t="s">
        <v>27</v>
      </c>
      <c r="M266" s="1" t="s">
        <v>27</v>
      </c>
      <c r="N266" s="1" t="s">
        <v>27</v>
      </c>
      <c r="O266" s="1" t="s">
        <v>27</v>
      </c>
      <c r="P266" s="1" t="s">
        <v>27</v>
      </c>
      <c r="Q266" s="1" t="s">
        <v>27</v>
      </c>
      <c r="R266" s="1" t="s">
        <v>27</v>
      </c>
      <c r="S266" s="1" t="s">
        <v>27</v>
      </c>
      <c r="T266" s="12">
        <f t="shared" si="20"/>
        <v>6.6666666666666661</v>
      </c>
    </row>
    <row r="267" spans="1:20" x14ac:dyDescent="0.2">
      <c r="A267" s="1" t="s">
        <v>51</v>
      </c>
      <c r="B267" s="1" t="s">
        <v>44</v>
      </c>
      <c r="C267" s="1">
        <v>2010</v>
      </c>
      <c r="D267" s="1">
        <v>8</v>
      </c>
      <c r="E267" s="17">
        <v>40395</v>
      </c>
      <c r="F267" s="17" t="s">
        <v>38</v>
      </c>
      <c r="G267" s="17" t="s">
        <v>39</v>
      </c>
      <c r="H267" s="12">
        <v>9</v>
      </c>
      <c r="I267" s="12">
        <v>1.3</v>
      </c>
      <c r="J267" s="14">
        <v>4.5999999999999996</v>
      </c>
      <c r="K267" s="12">
        <v>22.880000000000003</v>
      </c>
      <c r="L267" s="1" t="s">
        <v>27</v>
      </c>
      <c r="M267" s="1" t="s">
        <v>27</v>
      </c>
      <c r="N267" s="1" t="s">
        <v>27</v>
      </c>
      <c r="O267" s="1" t="s">
        <v>27</v>
      </c>
      <c r="P267" s="1" t="s">
        <v>27</v>
      </c>
      <c r="Q267" s="1" t="s">
        <v>27</v>
      </c>
      <c r="R267" s="1" t="s">
        <v>27</v>
      </c>
      <c r="S267" s="1" t="s">
        <v>27</v>
      </c>
      <c r="T267" s="12">
        <f t="shared" si="20"/>
        <v>6.9230769230769225</v>
      </c>
    </row>
    <row r="268" spans="1:20" x14ac:dyDescent="0.2">
      <c r="A268" s="1" t="s">
        <v>51</v>
      </c>
      <c r="B268" s="1" t="s">
        <v>44</v>
      </c>
      <c r="C268" s="1">
        <v>2010</v>
      </c>
      <c r="D268" s="1">
        <v>8</v>
      </c>
      <c r="E268" s="17">
        <v>40416</v>
      </c>
      <c r="F268" s="17" t="s">
        <v>38</v>
      </c>
      <c r="G268" s="17" t="s">
        <v>39</v>
      </c>
      <c r="H268" s="12">
        <v>11</v>
      </c>
      <c r="I268" s="12">
        <v>2.1</v>
      </c>
      <c r="J268" s="14">
        <v>2.8</v>
      </c>
      <c r="K268" s="12">
        <v>21.4</v>
      </c>
      <c r="L268" s="1" t="s">
        <v>27</v>
      </c>
      <c r="M268" s="1" t="s">
        <v>27</v>
      </c>
      <c r="N268" s="1" t="s">
        <v>27</v>
      </c>
      <c r="O268" s="1" t="s">
        <v>27</v>
      </c>
      <c r="P268" s="1" t="s">
        <v>27</v>
      </c>
      <c r="Q268" s="1" t="s">
        <v>27</v>
      </c>
      <c r="R268" s="1" t="s">
        <v>27</v>
      </c>
      <c r="S268" s="1" t="s">
        <v>27</v>
      </c>
      <c r="T268" s="12">
        <f t="shared" si="20"/>
        <v>5.2380952380952381</v>
      </c>
    </row>
    <row r="269" spans="1:20" x14ac:dyDescent="0.2">
      <c r="A269" s="1" t="s">
        <v>51</v>
      </c>
      <c r="B269" s="1" t="s">
        <v>44</v>
      </c>
      <c r="C269" s="1">
        <v>2010</v>
      </c>
      <c r="D269" s="1">
        <v>9</v>
      </c>
      <c r="E269" s="17">
        <v>40442</v>
      </c>
      <c r="F269" s="17" t="s">
        <v>38</v>
      </c>
      <c r="G269" s="17" t="s">
        <v>39</v>
      </c>
      <c r="H269" s="12">
        <v>13</v>
      </c>
      <c r="I269" s="12">
        <v>3.7</v>
      </c>
      <c r="J269" s="12">
        <v>3.4</v>
      </c>
      <c r="K269" s="12">
        <v>18.5</v>
      </c>
      <c r="L269" s="1" t="s">
        <v>27</v>
      </c>
      <c r="M269" s="1" t="s">
        <v>27</v>
      </c>
      <c r="N269" s="1" t="s">
        <v>27</v>
      </c>
      <c r="O269" s="1" t="s">
        <v>27</v>
      </c>
      <c r="P269" s="1" t="s">
        <v>27</v>
      </c>
      <c r="Q269" s="1" t="s">
        <v>27</v>
      </c>
      <c r="R269" s="1" t="s">
        <v>27</v>
      </c>
      <c r="S269" s="1" t="s">
        <v>27</v>
      </c>
      <c r="T269" s="12">
        <f t="shared" si="20"/>
        <v>3.5135135135135132</v>
      </c>
    </row>
    <row r="270" spans="1:20" x14ac:dyDescent="0.2">
      <c r="E270" s="3">
        <v>8</v>
      </c>
      <c r="F270" s="17"/>
      <c r="G270" s="17"/>
      <c r="H270" s="12"/>
      <c r="I270" s="12"/>
      <c r="J270" s="12"/>
      <c r="K270" s="12"/>
    </row>
    <row r="271" spans="1:20" x14ac:dyDescent="0.2">
      <c r="A271" s="1" t="s">
        <v>45</v>
      </c>
      <c r="B271" s="1" t="s">
        <v>44</v>
      </c>
      <c r="C271" s="1">
        <v>2011</v>
      </c>
      <c r="D271" s="1">
        <v>5</v>
      </c>
      <c r="E271" s="17">
        <v>40672</v>
      </c>
      <c r="F271" s="17" t="s">
        <v>29</v>
      </c>
      <c r="G271" s="14">
        <v>1</v>
      </c>
      <c r="H271" s="14">
        <v>10.199999999999999</v>
      </c>
      <c r="I271" s="14">
        <v>4.4000000000000004</v>
      </c>
      <c r="J271" s="14">
        <v>3.6</v>
      </c>
      <c r="K271" s="16">
        <v>13</v>
      </c>
      <c r="L271" s="16">
        <v>254</v>
      </c>
      <c r="M271" s="1" t="s">
        <v>27</v>
      </c>
      <c r="N271" s="1" t="s">
        <v>27</v>
      </c>
      <c r="O271" s="1" t="s">
        <v>27</v>
      </c>
      <c r="P271" s="1" t="s">
        <v>27</v>
      </c>
      <c r="Q271" s="1" t="s">
        <v>27</v>
      </c>
      <c r="R271" s="1" t="s">
        <v>27</v>
      </c>
      <c r="S271" s="3">
        <v>24.901960784313726</v>
      </c>
      <c r="T271" s="12">
        <f t="shared" ref="T271:T282" si="21">H271/I271</f>
        <v>2.3181818181818179</v>
      </c>
    </row>
    <row r="272" spans="1:20" x14ac:dyDescent="0.2">
      <c r="A272" s="1" t="s">
        <v>45</v>
      </c>
      <c r="B272" s="1" t="s">
        <v>44</v>
      </c>
      <c r="C272" s="1">
        <v>2011</v>
      </c>
      <c r="D272" s="1">
        <v>5</v>
      </c>
      <c r="E272" s="17">
        <v>40685</v>
      </c>
      <c r="F272" s="17" t="s">
        <v>29</v>
      </c>
      <c r="G272" s="14">
        <v>1</v>
      </c>
      <c r="H272" s="14">
        <v>12.6</v>
      </c>
      <c r="I272" s="14">
        <v>6</v>
      </c>
      <c r="J272" s="14">
        <v>3.3</v>
      </c>
      <c r="K272" s="16">
        <v>16</v>
      </c>
      <c r="L272" s="16">
        <v>248</v>
      </c>
      <c r="M272" s="1" t="s">
        <v>27</v>
      </c>
      <c r="N272" s="16">
        <v>6.2</v>
      </c>
      <c r="O272" s="1" t="s">
        <v>27</v>
      </c>
      <c r="P272" s="1" t="s">
        <v>27</v>
      </c>
      <c r="Q272" s="1" t="s">
        <v>27</v>
      </c>
      <c r="R272" s="16">
        <v>2</v>
      </c>
      <c r="S272" s="3">
        <v>19.682539682539684</v>
      </c>
      <c r="T272" s="12">
        <f t="shared" si="21"/>
        <v>2.1</v>
      </c>
    </row>
    <row r="273" spans="1:20" x14ac:dyDescent="0.2">
      <c r="A273" s="1" t="s">
        <v>45</v>
      </c>
      <c r="B273" s="1" t="s">
        <v>44</v>
      </c>
      <c r="C273" s="1">
        <v>2011</v>
      </c>
      <c r="D273" s="1">
        <v>6</v>
      </c>
      <c r="E273" s="17">
        <v>40700</v>
      </c>
      <c r="F273" s="17" t="s">
        <v>29</v>
      </c>
      <c r="G273" s="14">
        <v>1</v>
      </c>
      <c r="H273" s="14">
        <v>12.1</v>
      </c>
      <c r="I273" s="14">
        <v>5.3</v>
      </c>
      <c r="J273" s="14">
        <v>2.5</v>
      </c>
      <c r="K273" s="16">
        <v>19</v>
      </c>
      <c r="L273" s="16">
        <v>248</v>
      </c>
      <c r="M273" s="1" t="s">
        <v>27</v>
      </c>
      <c r="N273" s="1" t="s">
        <v>27</v>
      </c>
      <c r="O273" s="1" t="s">
        <v>27</v>
      </c>
      <c r="P273" s="1" t="s">
        <v>27</v>
      </c>
      <c r="Q273" s="1" t="s">
        <v>27</v>
      </c>
      <c r="R273" s="1" t="s">
        <v>27</v>
      </c>
      <c r="S273" s="3">
        <v>20.495867768595041</v>
      </c>
      <c r="T273" s="12">
        <f t="shared" si="21"/>
        <v>2.2830188679245285</v>
      </c>
    </row>
    <row r="274" spans="1:20" x14ac:dyDescent="0.2">
      <c r="A274" s="1" t="s">
        <v>45</v>
      </c>
      <c r="B274" s="1" t="s">
        <v>44</v>
      </c>
      <c r="C274" s="1">
        <v>2011</v>
      </c>
      <c r="D274" s="1">
        <v>6</v>
      </c>
      <c r="E274" s="17">
        <v>40713</v>
      </c>
      <c r="F274" s="17" t="s">
        <v>29</v>
      </c>
      <c r="G274" s="14">
        <v>1</v>
      </c>
      <c r="H274" s="14">
        <v>15.8</v>
      </c>
      <c r="I274" s="14">
        <v>4.45</v>
      </c>
      <c r="J274" s="14">
        <v>1.7</v>
      </c>
      <c r="K274" s="16">
        <v>18</v>
      </c>
      <c r="L274" s="16">
        <v>270</v>
      </c>
      <c r="M274" s="1" t="s">
        <v>27</v>
      </c>
      <c r="N274" s="1" t="s">
        <v>27</v>
      </c>
      <c r="O274" s="1" t="s">
        <v>27</v>
      </c>
      <c r="P274" s="1" t="s">
        <v>27</v>
      </c>
      <c r="Q274" s="1" t="s">
        <v>27</v>
      </c>
      <c r="R274" s="1" t="s">
        <v>27</v>
      </c>
      <c r="S274" s="3">
        <v>17.088607594936708</v>
      </c>
      <c r="T274" s="12">
        <f t="shared" si="21"/>
        <v>3.5505617977528092</v>
      </c>
    </row>
    <row r="275" spans="1:20" x14ac:dyDescent="0.2">
      <c r="A275" s="1" t="s">
        <v>45</v>
      </c>
      <c r="B275" s="1" t="s">
        <v>44</v>
      </c>
      <c r="C275" s="1">
        <v>2011</v>
      </c>
      <c r="D275" s="1">
        <v>7</v>
      </c>
      <c r="E275" s="17">
        <v>40734</v>
      </c>
      <c r="F275" s="17" t="s">
        <v>29</v>
      </c>
      <c r="G275" s="14">
        <v>1</v>
      </c>
      <c r="H275" s="14">
        <v>12.2</v>
      </c>
      <c r="I275" s="14">
        <v>3.29</v>
      </c>
      <c r="J275" s="14">
        <v>3.3</v>
      </c>
      <c r="K275" s="16">
        <v>20</v>
      </c>
      <c r="L275" s="16">
        <v>263</v>
      </c>
      <c r="M275" s="1" t="s">
        <v>27</v>
      </c>
      <c r="N275" s="1" t="s">
        <v>27</v>
      </c>
      <c r="O275" s="1" t="s">
        <v>27</v>
      </c>
      <c r="P275" s="1" t="s">
        <v>27</v>
      </c>
      <c r="Q275" s="1" t="s">
        <v>27</v>
      </c>
      <c r="R275" s="1" t="s">
        <v>27</v>
      </c>
      <c r="S275" s="3">
        <v>21.557377049180328</v>
      </c>
      <c r="T275" s="12">
        <f t="shared" si="21"/>
        <v>3.7082066869300911</v>
      </c>
    </row>
    <row r="276" spans="1:20" x14ac:dyDescent="0.2">
      <c r="A276" s="1" t="s">
        <v>45</v>
      </c>
      <c r="B276" s="1" t="s">
        <v>44</v>
      </c>
      <c r="C276" s="1">
        <v>2011</v>
      </c>
      <c r="D276" s="1">
        <v>7</v>
      </c>
      <c r="E276" s="17">
        <v>40749</v>
      </c>
      <c r="F276" s="17" t="s">
        <v>29</v>
      </c>
      <c r="G276" s="14">
        <v>1</v>
      </c>
      <c r="H276" s="14">
        <v>8.6999999999999993</v>
      </c>
      <c r="I276" s="14">
        <v>1.2</v>
      </c>
      <c r="J276" s="14">
        <v>4.7</v>
      </c>
      <c r="K276" s="16">
        <v>20</v>
      </c>
      <c r="L276" s="16">
        <v>251</v>
      </c>
      <c r="M276" s="1" t="s">
        <v>27</v>
      </c>
      <c r="N276" s="1" t="s">
        <v>27</v>
      </c>
      <c r="O276" s="1" t="s">
        <v>27</v>
      </c>
      <c r="P276" s="1" t="s">
        <v>27</v>
      </c>
      <c r="Q276" s="1" t="s">
        <v>27</v>
      </c>
      <c r="R276" s="1" t="s">
        <v>27</v>
      </c>
      <c r="S276" s="3">
        <v>28.850574712643681</v>
      </c>
      <c r="T276" s="12">
        <f t="shared" si="21"/>
        <v>7.25</v>
      </c>
    </row>
    <row r="277" spans="1:20" x14ac:dyDescent="0.2">
      <c r="A277" s="1" t="s">
        <v>45</v>
      </c>
      <c r="B277" s="1" t="s">
        <v>44</v>
      </c>
      <c r="C277" s="1">
        <v>2011</v>
      </c>
      <c r="D277" s="1">
        <v>8</v>
      </c>
      <c r="E277" s="17">
        <v>40763</v>
      </c>
      <c r="F277" s="17" t="s">
        <v>29</v>
      </c>
      <c r="G277" s="14">
        <v>1</v>
      </c>
      <c r="H277" s="14">
        <v>9.9</v>
      </c>
      <c r="I277" s="14">
        <v>2.12</v>
      </c>
      <c r="J277" s="14">
        <v>4</v>
      </c>
      <c r="K277" s="16">
        <v>22</v>
      </c>
      <c r="L277" s="16">
        <v>274</v>
      </c>
      <c r="M277" s="1" t="s">
        <v>27</v>
      </c>
      <c r="N277" s="1" t="s">
        <v>27</v>
      </c>
      <c r="O277" s="1" t="s">
        <v>27</v>
      </c>
      <c r="P277" s="1" t="s">
        <v>27</v>
      </c>
      <c r="Q277" s="1" t="s">
        <v>27</v>
      </c>
      <c r="R277" s="1" t="s">
        <v>27</v>
      </c>
      <c r="S277" s="3">
        <v>27.676767676767675</v>
      </c>
      <c r="T277" s="12">
        <f t="shared" si="21"/>
        <v>4.6698113207547172</v>
      </c>
    </row>
    <row r="278" spans="1:20" x14ac:dyDescent="0.2">
      <c r="A278" s="1" t="s">
        <v>45</v>
      </c>
      <c r="B278" s="1" t="s">
        <v>44</v>
      </c>
      <c r="C278" s="1">
        <v>2011</v>
      </c>
      <c r="D278" s="1">
        <v>8</v>
      </c>
      <c r="E278" s="17">
        <v>40777</v>
      </c>
      <c r="F278" s="17" t="s">
        <v>29</v>
      </c>
      <c r="G278" s="14">
        <v>1</v>
      </c>
      <c r="H278" s="14">
        <v>10.5</v>
      </c>
      <c r="I278" s="14">
        <v>2.0099999999999998</v>
      </c>
      <c r="J278" s="14">
        <v>3.8</v>
      </c>
      <c r="K278" s="16">
        <v>22</v>
      </c>
      <c r="L278" s="16">
        <v>311</v>
      </c>
      <c r="M278" s="1" t="s">
        <v>27</v>
      </c>
      <c r="N278" s="16">
        <v>9.4</v>
      </c>
      <c r="O278" s="1" t="s">
        <v>27</v>
      </c>
      <c r="P278" s="1" t="s">
        <v>27</v>
      </c>
      <c r="Q278" s="1" t="s">
        <v>27</v>
      </c>
      <c r="R278" s="16">
        <v>2</v>
      </c>
      <c r="S278" s="3">
        <v>29.61904761904762</v>
      </c>
      <c r="T278" s="12">
        <f t="shared" si="21"/>
        <v>5.2238805970149258</v>
      </c>
    </row>
    <row r="279" spans="1:20" x14ac:dyDescent="0.2">
      <c r="A279" s="1" t="s">
        <v>45</v>
      </c>
      <c r="B279" s="1" t="s">
        <v>44</v>
      </c>
      <c r="C279" s="1">
        <v>2011</v>
      </c>
      <c r="D279" s="1">
        <v>9</v>
      </c>
      <c r="E279" s="17">
        <v>40798</v>
      </c>
      <c r="F279" s="17" t="s">
        <v>29</v>
      </c>
      <c r="G279" s="14">
        <v>1</v>
      </c>
      <c r="H279" s="14">
        <v>10.199999999999999</v>
      </c>
      <c r="I279" s="14">
        <v>2.5</v>
      </c>
      <c r="J279" s="14">
        <v>3.3</v>
      </c>
      <c r="K279" s="16">
        <v>22</v>
      </c>
      <c r="L279" s="16">
        <v>275</v>
      </c>
      <c r="M279" s="1" t="s">
        <v>27</v>
      </c>
      <c r="N279" s="1" t="s">
        <v>27</v>
      </c>
      <c r="O279" s="1" t="s">
        <v>27</v>
      </c>
      <c r="P279" s="1" t="s">
        <v>27</v>
      </c>
      <c r="Q279" s="1" t="s">
        <v>27</v>
      </c>
      <c r="R279" s="1" t="s">
        <v>27</v>
      </c>
      <c r="S279" s="3">
        <v>26.96078431372549</v>
      </c>
      <c r="T279" s="12">
        <f t="shared" si="21"/>
        <v>4.08</v>
      </c>
    </row>
    <row r="280" spans="1:20" x14ac:dyDescent="0.2">
      <c r="A280" s="1" t="s">
        <v>45</v>
      </c>
      <c r="B280" s="1" t="s">
        <v>44</v>
      </c>
      <c r="C280" s="1">
        <v>2011</v>
      </c>
      <c r="D280" s="1">
        <v>9</v>
      </c>
      <c r="E280" s="17">
        <v>40812</v>
      </c>
      <c r="F280" s="17" t="s">
        <v>29</v>
      </c>
      <c r="G280" s="14">
        <v>1</v>
      </c>
      <c r="H280" s="14">
        <v>15.2</v>
      </c>
      <c r="I280" s="14">
        <v>3.6</v>
      </c>
      <c r="J280" s="14">
        <v>3</v>
      </c>
      <c r="K280" s="16">
        <v>18.5</v>
      </c>
      <c r="L280" s="16">
        <v>301</v>
      </c>
      <c r="M280" s="1" t="s">
        <v>27</v>
      </c>
      <c r="N280" s="1" t="s">
        <v>27</v>
      </c>
      <c r="O280" s="1" t="s">
        <v>27</v>
      </c>
      <c r="P280" s="1" t="s">
        <v>27</v>
      </c>
      <c r="Q280" s="1" t="s">
        <v>27</v>
      </c>
      <c r="R280" s="1" t="s">
        <v>27</v>
      </c>
      <c r="S280" s="3">
        <v>19.80263157894737</v>
      </c>
      <c r="T280" s="12">
        <f t="shared" si="21"/>
        <v>4.2222222222222223</v>
      </c>
    </row>
    <row r="281" spans="1:20" x14ac:dyDescent="0.2">
      <c r="A281" s="1" t="s">
        <v>45</v>
      </c>
      <c r="B281" s="1" t="s">
        <v>44</v>
      </c>
      <c r="C281" s="1">
        <v>2011</v>
      </c>
      <c r="D281" s="1">
        <v>10</v>
      </c>
      <c r="E281" s="17">
        <v>40826</v>
      </c>
      <c r="F281" s="17" t="s">
        <v>29</v>
      </c>
      <c r="G281" s="14">
        <v>1</v>
      </c>
      <c r="H281" s="14">
        <v>12.2</v>
      </c>
      <c r="I281" s="14">
        <v>6.7</v>
      </c>
      <c r="J281" s="14">
        <v>3.7</v>
      </c>
      <c r="K281" s="16">
        <v>15.5</v>
      </c>
      <c r="L281" s="16">
        <v>314</v>
      </c>
      <c r="M281" s="1" t="s">
        <v>27</v>
      </c>
      <c r="N281" s="1" t="s">
        <v>27</v>
      </c>
      <c r="O281" s="1" t="s">
        <v>27</v>
      </c>
      <c r="P281" s="1" t="s">
        <v>27</v>
      </c>
      <c r="Q281" s="1" t="s">
        <v>27</v>
      </c>
      <c r="R281" s="1" t="s">
        <v>27</v>
      </c>
      <c r="S281" s="3">
        <v>25.73770491803279</v>
      </c>
      <c r="T281" s="12">
        <f t="shared" si="21"/>
        <v>1.8208955223880596</v>
      </c>
    </row>
    <row r="282" spans="1:20" x14ac:dyDescent="0.2">
      <c r="A282" s="1" t="s">
        <v>45</v>
      </c>
      <c r="B282" s="1" t="s">
        <v>44</v>
      </c>
      <c r="C282" s="1">
        <v>2011</v>
      </c>
      <c r="D282" s="1">
        <v>10</v>
      </c>
      <c r="E282" s="17">
        <v>40840</v>
      </c>
      <c r="F282" s="17" t="s">
        <v>29</v>
      </c>
      <c r="G282" s="14">
        <v>1</v>
      </c>
      <c r="H282" s="14">
        <v>12</v>
      </c>
      <c r="I282" s="14">
        <v>6.3</v>
      </c>
      <c r="J282" s="14">
        <v>4</v>
      </c>
      <c r="K282" s="16">
        <v>13</v>
      </c>
      <c r="L282" s="16">
        <v>290</v>
      </c>
      <c r="M282" s="1" t="s">
        <v>27</v>
      </c>
      <c r="N282" s="1" t="s">
        <v>27</v>
      </c>
      <c r="O282" s="1" t="s">
        <v>27</v>
      </c>
      <c r="P282" s="1" t="s">
        <v>27</v>
      </c>
      <c r="Q282" s="1" t="s">
        <v>27</v>
      </c>
      <c r="R282" s="1" t="s">
        <v>27</v>
      </c>
      <c r="S282" s="3">
        <v>24.166666666666668</v>
      </c>
      <c r="T282" s="12">
        <f t="shared" si="21"/>
        <v>1.9047619047619049</v>
      </c>
    </row>
    <row r="283" spans="1:20" x14ac:dyDescent="0.2">
      <c r="E283" s="3">
        <v>12</v>
      </c>
      <c r="H283" s="12">
        <f>AVERAGE(H271:H282)</f>
        <v>11.800000000000002</v>
      </c>
      <c r="I283" s="12">
        <f>AVERAGE(I271:I282)</f>
        <v>3.9891666666666663</v>
      </c>
      <c r="J283" s="12"/>
      <c r="K283" s="16"/>
      <c r="L283" s="16"/>
      <c r="M283" s="16"/>
      <c r="N283" s="16"/>
      <c r="O283" s="16"/>
      <c r="P283" s="16"/>
      <c r="R283" s="16"/>
      <c r="S283" s="3"/>
    </row>
    <row r="284" spans="1:20" x14ac:dyDescent="0.2">
      <c r="A284" s="1" t="s">
        <v>52</v>
      </c>
      <c r="B284" s="1" t="s">
        <v>44</v>
      </c>
      <c r="C284" s="1">
        <v>2011</v>
      </c>
      <c r="D284" s="1">
        <v>5</v>
      </c>
      <c r="E284" s="17">
        <v>40676</v>
      </c>
      <c r="F284" s="17" t="s">
        <v>38</v>
      </c>
      <c r="G284" s="17" t="s">
        <v>39</v>
      </c>
      <c r="H284" s="12">
        <v>12</v>
      </c>
      <c r="I284" s="12">
        <v>4.8</v>
      </c>
      <c r="J284" s="12">
        <v>3.5</v>
      </c>
      <c r="K284" s="12">
        <v>14.040000000000001</v>
      </c>
      <c r="L284" s="1" t="s">
        <v>27</v>
      </c>
      <c r="M284" s="1" t="s">
        <v>27</v>
      </c>
      <c r="N284" s="1" t="s">
        <v>27</v>
      </c>
      <c r="O284" s="1" t="s">
        <v>27</v>
      </c>
      <c r="P284" s="1" t="s">
        <v>27</v>
      </c>
      <c r="Q284" s="1" t="s">
        <v>27</v>
      </c>
      <c r="R284" s="1" t="s">
        <v>27</v>
      </c>
      <c r="S284" s="1" t="s">
        <v>27</v>
      </c>
      <c r="T284" s="12">
        <f t="shared" ref="T284:T292" si="22">H284/I284</f>
        <v>2.5</v>
      </c>
    </row>
    <row r="285" spans="1:20" x14ac:dyDescent="0.2">
      <c r="A285" s="1" t="s">
        <v>52</v>
      </c>
      <c r="B285" s="1" t="s">
        <v>44</v>
      </c>
      <c r="C285" s="1">
        <v>2011</v>
      </c>
      <c r="D285" s="1">
        <v>5</v>
      </c>
      <c r="E285" s="17">
        <v>40689</v>
      </c>
      <c r="F285" s="17" t="s">
        <v>38</v>
      </c>
      <c r="G285" s="17" t="s">
        <v>39</v>
      </c>
      <c r="H285" s="12">
        <v>8.3000000000000007</v>
      </c>
      <c r="I285" s="12">
        <v>0.6</v>
      </c>
      <c r="J285" s="14">
        <v>2.9</v>
      </c>
      <c r="K285" s="12">
        <v>15.9</v>
      </c>
      <c r="L285" s="1" t="s">
        <v>27</v>
      </c>
      <c r="M285" s="1" t="s">
        <v>27</v>
      </c>
      <c r="N285" s="1" t="s">
        <v>27</v>
      </c>
      <c r="O285" s="1" t="s">
        <v>27</v>
      </c>
      <c r="P285" s="1" t="s">
        <v>27</v>
      </c>
      <c r="Q285" s="1" t="s">
        <v>27</v>
      </c>
      <c r="R285" s="1" t="s">
        <v>27</v>
      </c>
      <c r="S285" s="1" t="s">
        <v>27</v>
      </c>
      <c r="T285" s="12">
        <f t="shared" si="22"/>
        <v>13.833333333333336</v>
      </c>
    </row>
    <row r="286" spans="1:20" x14ac:dyDescent="0.2">
      <c r="A286" s="1" t="s">
        <v>52</v>
      </c>
      <c r="B286" s="1" t="s">
        <v>44</v>
      </c>
      <c r="C286" s="1">
        <v>2011</v>
      </c>
      <c r="D286" s="1">
        <v>6</v>
      </c>
      <c r="E286" s="17">
        <v>40704</v>
      </c>
      <c r="F286" s="17" t="s">
        <v>38</v>
      </c>
      <c r="G286" s="17" t="s">
        <v>39</v>
      </c>
      <c r="H286" s="12">
        <v>13</v>
      </c>
      <c r="I286" s="12">
        <v>6</v>
      </c>
      <c r="J286" s="14">
        <v>2.8</v>
      </c>
      <c r="K286" s="12">
        <v>17.720000000000002</v>
      </c>
      <c r="L286" s="1" t="s">
        <v>27</v>
      </c>
      <c r="M286" s="1" t="s">
        <v>27</v>
      </c>
      <c r="N286" s="1" t="s">
        <v>27</v>
      </c>
      <c r="O286" s="1" t="s">
        <v>27</v>
      </c>
      <c r="P286" s="1" t="s">
        <v>27</v>
      </c>
      <c r="Q286" s="1" t="s">
        <v>27</v>
      </c>
      <c r="R286" s="1" t="s">
        <v>27</v>
      </c>
      <c r="S286" s="1" t="s">
        <v>27</v>
      </c>
      <c r="T286" s="12">
        <f t="shared" si="22"/>
        <v>2.1666666666666665</v>
      </c>
    </row>
    <row r="287" spans="1:20" x14ac:dyDescent="0.2">
      <c r="A287" s="1" t="s">
        <v>52</v>
      </c>
      <c r="B287" s="1" t="s">
        <v>44</v>
      </c>
      <c r="C287" s="1">
        <v>2011</v>
      </c>
      <c r="D287" s="1">
        <v>6</v>
      </c>
      <c r="E287" s="17">
        <v>40717</v>
      </c>
      <c r="F287" s="17" t="s">
        <v>38</v>
      </c>
      <c r="G287" s="17" t="s">
        <v>39</v>
      </c>
      <c r="H287" s="12">
        <v>14</v>
      </c>
      <c r="I287" s="12">
        <v>2.1</v>
      </c>
      <c r="J287" s="14">
        <v>3</v>
      </c>
      <c r="K287" s="12">
        <v>20.159999999999997</v>
      </c>
      <c r="L287" s="1" t="s">
        <v>27</v>
      </c>
      <c r="M287" s="1" t="s">
        <v>27</v>
      </c>
      <c r="N287" s="1" t="s">
        <v>27</v>
      </c>
      <c r="O287" s="1" t="s">
        <v>27</v>
      </c>
      <c r="P287" s="1" t="s">
        <v>27</v>
      </c>
      <c r="Q287" s="1" t="s">
        <v>27</v>
      </c>
      <c r="R287" s="1" t="s">
        <v>27</v>
      </c>
      <c r="S287" s="1" t="s">
        <v>27</v>
      </c>
      <c r="T287" s="12">
        <f t="shared" si="22"/>
        <v>6.6666666666666661</v>
      </c>
    </row>
    <row r="288" spans="1:20" x14ac:dyDescent="0.2">
      <c r="A288" s="1" t="s">
        <v>52</v>
      </c>
      <c r="B288" s="1" t="s">
        <v>44</v>
      </c>
      <c r="C288" s="1">
        <v>2011</v>
      </c>
      <c r="D288" s="1">
        <v>7</v>
      </c>
      <c r="E288" s="17">
        <v>40732</v>
      </c>
      <c r="F288" s="17" t="s">
        <v>38</v>
      </c>
      <c r="G288" s="17" t="s">
        <v>39</v>
      </c>
      <c r="H288" s="12">
        <v>14</v>
      </c>
      <c r="I288" s="12">
        <v>2.1</v>
      </c>
      <c r="J288" s="14">
        <v>3</v>
      </c>
      <c r="K288" s="12">
        <v>20.159999999999997</v>
      </c>
      <c r="L288" s="1" t="s">
        <v>27</v>
      </c>
      <c r="M288" s="1" t="s">
        <v>27</v>
      </c>
      <c r="N288" s="1" t="s">
        <v>27</v>
      </c>
      <c r="O288" s="1" t="s">
        <v>27</v>
      </c>
      <c r="P288" s="1" t="s">
        <v>27</v>
      </c>
      <c r="Q288" s="1" t="s">
        <v>27</v>
      </c>
      <c r="R288" s="1" t="s">
        <v>27</v>
      </c>
      <c r="S288" s="1" t="s">
        <v>27</v>
      </c>
      <c r="T288" s="12">
        <f t="shared" si="22"/>
        <v>6.6666666666666661</v>
      </c>
    </row>
    <row r="289" spans="1:20" x14ac:dyDescent="0.2">
      <c r="A289" s="1" t="s">
        <v>52</v>
      </c>
      <c r="B289" s="1" t="s">
        <v>44</v>
      </c>
      <c r="C289" s="1">
        <v>2011</v>
      </c>
      <c r="D289" s="1">
        <v>8</v>
      </c>
      <c r="E289" s="17">
        <v>40766</v>
      </c>
      <c r="F289" s="17" t="s">
        <v>38</v>
      </c>
      <c r="G289" s="17" t="s">
        <v>39</v>
      </c>
      <c r="H289" s="12">
        <v>16</v>
      </c>
      <c r="I289" s="12">
        <v>1.6</v>
      </c>
      <c r="J289" s="14">
        <v>3.5</v>
      </c>
      <c r="K289" s="12">
        <v>21.88</v>
      </c>
      <c r="L289" s="1" t="s">
        <v>27</v>
      </c>
      <c r="M289" s="1" t="s">
        <v>27</v>
      </c>
      <c r="N289" s="1" t="s">
        <v>27</v>
      </c>
      <c r="O289" s="1" t="s">
        <v>27</v>
      </c>
      <c r="P289" s="1" t="s">
        <v>27</v>
      </c>
      <c r="Q289" s="1" t="s">
        <v>27</v>
      </c>
      <c r="R289" s="1" t="s">
        <v>27</v>
      </c>
      <c r="S289" s="1" t="s">
        <v>27</v>
      </c>
      <c r="T289" s="12">
        <f t="shared" si="22"/>
        <v>10</v>
      </c>
    </row>
    <row r="290" spans="1:20" x14ac:dyDescent="0.2">
      <c r="A290" s="1" t="s">
        <v>52</v>
      </c>
      <c r="B290" s="1" t="s">
        <v>44</v>
      </c>
      <c r="C290" s="1">
        <v>2011</v>
      </c>
      <c r="D290" s="1">
        <v>8</v>
      </c>
      <c r="E290" s="17">
        <v>40785</v>
      </c>
      <c r="F290" s="17" t="s">
        <v>38</v>
      </c>
      <c r="G290" s="17" t="s">
        <v>39</v>
      </c>
      <c r="H290" s="12">
        <v>15</v>
      </c>
      <c r="I290" s="12">
        <v>2.4</v>
      </c>
      <c r="J290" s="14">
        <v>3.2</v>
      </c>
      <c r="K290" s="12">
        <v>22.18</v>
      </c>
      <c r="L290" s="1" t="s">
        <v>27</v>
      </c>
      <c r="M290" s="1" t="s">
        <v>27</v>
      </c>
      <c r="N290" s="1" t="s">
        <v>27</v>
      </c>
      <c r="O290" s="1" t="s">
        <v>27</v>
      </c>
      <c r="P290" s="1" t="s">
        <v>27</v>
      </c>
      <c r="Q290" s="1" t="s">
        <v>27</v>
      </c>
      <c r="R290" s="1" t="s">
        <v>27</v>
      </c>
      <c r="S290" s="1" t="s">
        <v>27</v>
      </c>
      <c r="T290" s="12">
        <f t="shared" si="22"/>
        <v>6.25</v>
      </c>
    </row>
    <row r="291" spans="1:20" x14ac:dyDescent="0.2">
      <c r="A291" s="1" t="s">
        <v>52</v>
      </c>
      <c r="B291" s="1" t="s">
        <v>44</v>
      </c>
      <c r="C291" s="1">
        <v>2011</v>
      </c>
      <c r="D291" s="1">
        <v>9</v>
      </c>
      <c r="E291" s="17">
        <v>40801</v>
      </c>
      <c r="F291" s="17" t="s">
        <v>38</v>
      </c>
      <c r="G291" s="17" t="s">
        <v>39</v>
      </c>
      <c r="H291" s="12">
        <v>15</v>
      </c>
      <c r="I291" s="12">
        <v>2.4</v>
      </c>
      <c r="J291" s="12">
        <v>2.8</v>
      </c>
      <c r="K291" s="12">
        <v>20.6</v>
      </c>
      <c r="L291" s="1" t="s">
        <v>27</v>
      </c>
      <c r="M291" s="1" t="s">
        <v>27</v>
      </c>
      <c r="N291" s="1" t="s">
        <v>27</v>
      </c>
      <c r="O291" s="1" t="s">
        <v>27</v>
      </c>
      <c r="P291" s="1" t="s">
        <v>27</v>
      </c>
      <c r="Q291" s="1" t="s">
        <v>27</v>
      </c>
      <c r="R291" s="1" t="s">
        <v>27</v>
      </c>
      <c r="S291" s="1" t="s">
        <v>27</v>
      </c>
      <c r="T291" s="12">
        <f t="shared" si="22"/>
        <v>6.25</v>
      </c>
    </row>
    <row r="292" spans="1:20" x14ac:dyDescent="0.2">
      <c r="A292" s="1" t="s">
        <v>52</v>
      </c>
      <c r="B292" s="1" t="s">
        <v>44</v>
      </c>
      <c r="C292" s="1">
        <v>2011</v>
      </c>
      <c r="D292" s="1">
        <v>9</v>
      </c>
      <c r="E292" s="17">
        <v>40815</v>
      </c>
      <c r="F292" s="17" t="s">
        <v>38</v>
      </c>
      <c r="G292" s="17" t="s">
        <v>39</v>
      </c>
      <c r="H292" s="12">
        <v>13</v>
      </c>
      <c r="I292" s="12">
        <v>2.1</v>
      </c>
      <c r="J292" s="12">
        <v>3.5</v>
      </c>
      <c r="K292" s="12">
        <v>18.139999999999997</v>
      </c>
      <c r="L292" s="1" t="s">
        <v>27</v>
      </c>
      <c r="M292" s="1" t="s">
        <v>27</v>
      </c>
      <c r="N292" s="1" t="s">
        <v>27</v>
      </c>
      <c r="O292" s="1" t="s">
        <v>27</v>
      </c>
      <c r="P292" s="1" t="s">
        <v>27</v>
      </c>
      <c r="Q292" s="1" t="s">
        <v>27</v>
      </c>
      <c r="R292" s="1" t="s">
        <v>27</v>
      </c>
      <c r="S292" s="1" t="s">
        <v>27</v>
      </c>
      <c r="T292" s="12">
        <f t="shared" si="22"/>
        <v>6.1904761904761898</v>
      </c>
    </row>
    <row r="293" spans="1:20" x14ac:dyDescent="0.2">
      <c r="E293" s="3">
        <v>9</v>
      </c>
      <c r="F293" s="17"/>
      <c r="G293" s="17"/>
      <c r="H293" s="12"/>
      <c r="I293" s="12"/>
      <c r="J293" s="12"/>
      <c r="K293" s="12"/>
    </row>
    <row r="294" spans="1:20" x14ac:dyDescent="0.2">
      <c r="A294" s="1" t="s">
        <v>45</v>
      </c>
      <c r="B294" s="1" t="s">
        <v>44</v>
      </c>
      <c r="C294" s="1">
        <v>2012</v>
      </c>
      <c r="D294" s="1">
        <v>5</v>
      </c>
      <c r="E294" s="17">
        <v>41035.729166666664</v>
      </c>
      <c r="F294" s="17" t="s">
        <v>29</v>
      </c>
      <c r="G294" s="14">
        <v>1</v>
      </c>
      <c r="H294" s="14">
        <v>13.100000000000001</v>
      </c>
      <c r="I294" s="14">
        <v>4.57</v>
      </c>
      <c r="J294" s="14">
        <v>2.4</v>
      </c>
      <c r="K294" s="16">
        <v>16</v>
      </c>
      <c r="L294" s="16">
        <v>273</v>
      </c>
      <c r="M294" s="1" t="s">
        <v>27</v>
      </c>
      <c r="N294" s="1" t="s">
        <v>27</v>
      </c>
      <c r="O294" s="1" t="s">
        <v>27</v>
      </c>
      <c r="P294" s="1" t="s">
        <v>27</v>
      </c>
      <c r="Q294" s="1" t="s">
        <v>27</v>
      </c>
      <c r="R294" s="1" t="s">
        <v>27</v>
      </c>
      <c r="S294" s="3">
        <v>20.839694656488547</v>
      </c>
      <c r="T294" s="12">
        <f t="shared" ref="T294:T305" si="23">H294/I294</f>
        <v>2.8665207877461709</v>
      </c>
    </row>
    <row r="295" spans="1:20" x14ac:dyDescent="0.2">
      <c r="A295" s="1" t="s">
        <v>45</v>
      </c>
      <c r="B295" s="1" t="s">
        <v>44</v>
      </c>
      <c r="C295" s="1">
        <v>2012</v>
      </c>
      <c r="D295" s="1">
        <v>5</v>
      </c>
      <c r="E295" s="17">
        <v>41050.3125</v>
      </c>
      <c r="F295" s="17" t="s">
        <v>29</v>
      </c>
      <c r="G295" s="14">
        <v>1</v>
      </c>
      <c r="H295" s="14">
        <v>11.4</v>
      </c>
      <c r="I295" s="14">
        <v>3.99</v>
      </c>
      <c r="J295" s="14">
        <v>3.5</v>
      </c>
      <c r="K295" s="16">
        <v>17.5</v>
      </c>
      <c r="L295" s="16">
        <v>277</v>
      </c>
      <c r="M295" s="1" t="s">
        <v>27</v>
      </c>
      <c r="N295" s="25">
        <v>2.5</v>
      </c>
      <c r="O295" s="1" t="s">
        <v>27</v>
      </c>
      <c r="P295" s="1" t="s">
        <v>27</v>
      </c>
      <c r="Q295" s="1" t="s">
        <v>27</v>
      </c>
      <c r="R295" s="16">
        <v>2</v>
      </c>
      <c r="S295" s="3">
        <v>24.298245614035086</v>
      </c>
      <c r="T295" s="12">
        <f t="shared" si="23"/>
        <v>2.8571428571428572</v>
      </c>
    </row>
    <row r="296" spans="1:20" x14ac:dyDescent="0.2">
      <c r="A296" s="1" t="s">
        <v>45</v>
      </c>
      <c r="B296" s="1" t="s">
        <v>44</v>
      </c>
      <c r="C296" s="1">
        <v>2012</v>
      </c>
      <c r="D296" s="1">
        <v>6</v>
      </c>
      <c r="E296" s="17">
        <v>41064.458333333336</v>
      </c>
      <c r="F296" s="17" t="s">
        <v>29</v>
      </c>
      <c r="G296" s="14">
        <v>1</v>
      </c>
      <c r="H296" s="14">
        <v>11.6</v>
      </c>
      <c r="I296" s="14">
        <v>3.34</v>
      </c>
      <c r="J296" s="14">
        <v>3.1</v>
      </c>
      <c r="K296" s="16">
        <v>17.5</v>
      </c>
      <c r="L296" s="16">
        <v>270</v>
      </c>
      <c r="M296" s="1" t="s">
        <v>27</v>
      </c>
      <c r="N296" s="1" t="s">
        <v>27</v>
      </c>
      <c r="O296" s="1" t="s">
        <v>27</v>
      </c>
      <c r="P296" s="1" t="s">
        <v>27</v>
      </c>
      <c r="Q296" s="1" t="s">
        <v>27</v>
      </c>
      <c r="R296" s="1" t="s">
        <v>27</v>
      </c>
      <c r="S296" s="3">
        <v>23.27586206896552</v>
      </c>
      <c r="T296" s="12">
        <f t="shared" si="23"/>
        <v>3.4730538922155687</v>
      </c>
    </row>
    <row r="297" spans="1:20" x14ac:dyDescent="0.2">
      <c r="A297" s="1" t="s">
        <v>45</v>
      </c>
      <c r="B297" s="1" t="s">
        <v>44</v>
      </c>
      <c r="C297" s="1">
        <v>2012</v>
      </c>
      <c r="D297" s="1">
        <v>6</v>
      </c>
      <c r="E297" s="17">
        <v>41078.3125</v>
      </c>
      <c r="F297" s="17" t="s">
        <v>29</v>
      </c>
      <c r="G297" s="14">
        <v>1</v>
      </c>
      <c r="H297" s="14">
        <v>10.9</v>
      </c>
      <c r="I297" s="14">
        <v>3.1</v>
      </c>
      <c r="J297" s="14">
        <v>3</v>
      </c>
      <c r="K297" s="16">
        <v>17.5</v>
      </c>
      <c r="L297" s="16">
        <v>287</v>
      </c>
      <c r="M297" s="1" t="s">
        <v>27</v>
      </c>
      <c r="N297" s="1" t="s">
        <v>27</v>
      </c>
      <c r="O297" s="1" t="s">
        <v>27</v>
      </c>
      <c r="P297" s="1" t="s">
        <v>27</v>
      </c>
      <c r="Q297" s="1" t="s">
        <v>27</v>
      </c>
      <c r="R297" s="1" t="s">
        <v>27</v>
      </c>
      <c r="S297" s="3">
        <v>26.330275229357799</v>
      </c>
      <c r="T297" s="12">
        <f t="shared" si="23"/>
        <v>3.5161290322580645</v>
      </c>
    </row>
    <row r="298" spans="1:20" x14ac:dyDescent="0.2">
      <c r="A298" s="1" t="s">
        <v>45</v>
      </c>
      <c r="B298" s="1" t="s">
        <v>44</v>
      </c>
      <c r="C298" s="1">
        <v>2012</v>
      </c>
      <c r="D298" s="1">
        <v>7</v>
      </c>
      <c r="E298" s="17">
        <v>41099.291666666664</v>
      </c>
      <c r="F298" s="17" t="s">
        <v>29</v>
      </c>
      <c r="G298" s="14">
        <v>1</v>
      </c>
      <c r="H298" s="14">
        <v>9.7000000000000011</v>
      </c>
      <c r="I298" s="14">
        <v>2.56</v>
      </c>
      <c r="J298" s="14">
        <v>3.4</v>
      </c>
      <c r="K298" s="16">
        <v>21</v>
      </c>
      <c r="L298" s="16">
        <v>289</v>
      </c>
      <c r="M298" s="1" t="s">
        <v>27</v>
      </c>
      <c r="N298" s="1" t="s">
        <v>27</v>
      </c>
      <c r="O298" s="1" t="s">
        <v>27</v>
      </c>
      <c r="P298" s="1" t="s">
        <v>27</v>
      </c>
      <c r="Q298" s="1" t="s">
        <v>27</v>
      </c>
      <c r="R298" s="1" t="s">
        <v>27</v>
      </c>
      <c r="S298" s="3">
        <v>29.793814432989688</v>
      </c>
      <c r="T298" s="12">
        <f t="shared" si="23"/>
        <v>3.7890625000000004</v>
      </c>
    </row>
    <row r="299" spans="1:20" x14ac:dyDescent="0.2">
      <c r="A299" s="1" t="s">
        <v>45</v>
      </c>
      <c r="B299" s="1" t="s">
        <v>44</v>
      </c>
      <c r="C299" s="1">
        <v>2012</v>
      </c>
      <c r="D299" s="1">
        <v>7</v>
      </c>
      <c r="E299" s="17">
        <v>41113.3125</v>
      </c>
      <c r="F299" s="17" t="s">
        <v>29</v>
      </c>
      <c r="G299" s="14">
        <v>1</v>
      </c>
      <c r="H299" s="14">
        <v>11.4</v>
      </c>
      <c r="I299" s="14">
        <v>3.28</v>
      </c>
      <c r="J299" s="14">
        <v>3.5</v>
      </c>
      <c r="K299" s="16">
        <v>20.5</v>
      </c>
      <c r="L299" s="16">
        <v>370</v>
      </c>
      <c r="M299" s="1" t="s">
        <v>27</v>
      </c>
      <c r="N299" s="1" t="s">
        <v>27</v>
      </c>
      <c r="O299" s="1" t="s">
        <v>27</v>
      </c>
      <c r="P299" s="1" t="s">
        <v>27</v>
      </c>
      <c r="Q299" s="1" t="s">
        <v>27</v>
      </c>
      <c r="R299" s="1" t="s">
        <v>27</v>
      </c>
      <c r="S299" s="3">
        <v>32.456140350877192</v>
      </c>
      <c r="T299" s="12">
        <f t="shared" si="23"/>
        <v>3.4756097560975614</v>
      </c>
    </row>
    <row r="300" spans="1:20" x14ac:dyDescent="0.2">
      <c r="A300" s="1" t="s">
        <v>45</v>
      </c>
      <c r="B300" s="1" t="s">
        <v>44</v>
      </c>
      <c r="C300" s="1">
        <v>2012</v>
      </c>
      <c r="D300" s="1">
        <v>8</v>
      </c>
      <c r="E300" s="17">
        <v>41128</v>
      </c>
      <c r="F300" s="17" t="s">
        <v>29</v>
      </c>
      <c r="G300" s="14">
        <v>1</v>
      </c>
      <c r="H300" s="14">
        <v>10.200000000000001</v>
      </c>
      <c r="I300" s="14">
        <v>1.89</v>
      </c>
      <c r="J300" s="14">
        <v>5</v>
      </c>
      <c r="K300" s="16">
        <v>23.5</v>
      </c>
      <c r="L300" s="16">
        <v>304</v>
      </c>
      <c r="M300" s="1" t="s">
        <v>27</v>
      </c>
      <c r="N300" s="1" t="s">
        <v>27</v>
      </c>
      <c r="O300" s="1" t="s">
        <v>27</v>
      </c>
      <c r="P300" s="1" t="s">
        <v>27</v>
      </c>
      <c r="Q300" s="1" t="s">
        <v>27</v>
      </c>
      <c r="R300" s="1" t="s">
        <v>27</v>
      </c>
      <c r="S300" s="3">
        <v>29.803921568627448</v>
      </c>
      <c r="T300" s="12">
        <f t="shared" si="23"/>
        <v>5.3968253968253981</v>
      </c>
    </row>
    <row r="301" spans="1:20" x14ac:dyDescent="0.2">
      <c r="A301" s="1" t="s">
        <v>45</v>
      </c>
      <c r="B301" s="1" t="s">
        <v>44</v>
      </c>
      <c r="C301" s="1">
        <v>2012</v>
      </c>
      <c r="D301" s="1">
        <v>8</v>
      </c>
      <c r="E301" s="17">
        <v>41141.375</v>
      </c>
      <c r="F301" s="17" t="s">
        <v>29</v>
      </c>
      <c r="G301" s="14">
        <v>1</v>
      </c>
      <c r="H301" s="14">
        <v>12.4</v>
      </c>
      <c r="I301" s="14">
        <v>1.93</v>
      </c>
      <c r="J301" s="14">
        <v>4.8</v>
      </c>
      <c r="K301" s="16">
        <v>23</v>
      </c>
      <c r="L301" s="16">
        <v>318</v>
      </c>
      <c r="M301" s="1" t="s">
        <v>27</v>
      </c>
      <c r="N301" s="16">
        <v>11</v>
      </c>
      <c r="O301" s="1" t="s">
        <v>27</v>
      </c>
      <c r="P301" s="1" t="s">
        <v>27</v>
      </c>
      <c r="Q301" s="1" t="s">
        <v>27</v>
      </c>
      <c r="R301" s="16">
        <v>2</v>
      </c>
      <c r="S301" s="3">
        <v>25.64516129032258</v>
      </c>
      <c r="T301" s="12">
        <f t="shared" si="23"/>
        <v>6.4248704663212441</v>
      </c>
    </row>
    <row r="302" spans="1:20" x14ac:dyDescent="0.2">
      <c r="A302" s="1" t="s">
        <v>45</v>
      </c>
      <c r="B302" s="1" t="s">
        <v>44</v>
      </c>
      <c r="C302" s="1">
        <v>2012</v>
      </c>
      <c r="D302" s="1">
        <v>9</v>
      </c>
      <c r="E302" s="11">
        <v>41161</v>
      </c>
      <c r="F302" s="17" t="s">
        <v>29</v>
      </c>
      <c r="G302" s="14">
        <v>1</v>
      </c>
      <c r="H302" s="14">
        <v>15.100000000000001</v>
      </c>
      <c r="I302" s="14">
        <v>2.1800000000000002</v>
      </c>
      <c r="J302" s="14">
        <v>4.0999999999999996</v>
      </c>
      <c r="K302" s="16">
        <v>20</v>
      </c>
      <c r="L302" s="16">
        <v>309</v>
      </c>
      <c r="M302" s="1" t="s">
        <v>27</v>
      </c>
      <c r="N302" s="1" t="s">
        <v>27</v>
      </c>
      <c r="O302" s="1" t="s">
        <v>27</v>
      </c>
      <c r="P302" s="1" t="s">
        <v>27</v>
      </c>
      <c r="Q302" s="1" t="s">
        <v>27</v>
      </c>
      <c r="R302" s="1" t="s">
        <v>27</v>
      </c>
      <c r="S302" s="3">
        <v>20.463576158940395</v>
      </c>
      <c r="T302" s="12">
        <f t="shared" si="23"/>
        <v>6.9266055045871564</v>
      </c>
    </row>
    <row r="303" spans="1:20" x14ac:dyDescent="0.2">
      <c r="A303" s="1" t="s">
        <v>45</v>
      </c>
      <c r="B303" s="1" t="s">
        <v>44</v>
      </c>
      <c r="C303" s="1">
        <v>2012</v>
      </c>
      <c r="D303" s="1">
        <v>9</v>
      </c>
      <c r="E303" s="11">
        <v>41176</v>
      </c>
      <c r="F303" s="17" t="s">
        <v>29</v>
      </c>
      <c r="G303" s="14">
        <v>1</v>
      </c>
      <c r="H303" s="14">
        <v>14.8</v>
      </c>
      <c r="I303" s="14">
        <v>3.78</v>
      </c>
      <c r="J303" s="14">
        <v>4.0999999999999996</v>
      </c>
      <c r="K303" s="16">
        <v>19</v>
      </c>
      <c r="L303" s="16">
        <v>387</v>
      </c>
      <c r="M303" s="1" t="s">
        <v>27</v>
      </c>
      <c r="N303" s="1" t="s">
        <v>27</v>
      </c>
      <c r="O303" s="1" t="s">
        <v>27</v>
      </c>
      <c r="P303" s="1" t="s">
        <v>27</v>
      </c>
      <c r="Q303" s="1" t="s">
        <v>27</v>
      </c>
      <c r="R303" s="1" t="s">
        <v>27</v>
      </c>
      <c r="S303" s="3">
        <v>26.148648648648649</v>
      </c>
      <c r="T303" s="12">
        <f t="shared" si="23"/>
        <v>3.9153439153439158</v>
      </c>
    </row>
    <row r="304" spans="1:20" x14ac:dyDescent="0.2">
      <c r="A304" s="1" t="s">
        <v>45</v>
      </c>
      <c r="B304" s="1" t="s">
        <v>44</v>
      </c>
      <c r="C304" s="1">
        <v>2012</v>
      </c>
      <c r="D304" s="1">
        <v>10</v>
      </c>
      <c r="E304" s="11">
        <v>41190</v>
      </c>
      <c r="F304" s="17" t="s">
        <v>29</v>
      </c>
      <c r="G304" s="14">
        <v>1</v>
      </c>
      <c r="H304" s="1">
        <v>11</v>
      </c>
      <c r="I304" s="1">
        <v>3.4</v>
      </c>
      <c r="J304" s="14">
        <v>4</v>
      </c>
      <c r="K304" s="16">
        <v>16</v>
      </c>
      <c r="L304" s="16">
        <v>311</v>
      </c>
      <c r="M304" s="1" t="s">
        <v>27</v>
      </c>
      <c r="N304" s="1" t="s">
        <v>27</v>
      </c>
      <c r="O304" s="1" t="s">
        <v>27</v>
      </c>
      <c r="P304" s="1" t="s">
        <v>27</v>
      </c>
      <c r="Q304" s="1" t="s">
        <v>27</v>
      </c>
      <c r="R304" s="1" t="s">
        <v>27</v>
      </c>
      <c r="S304" s="3">
        <v>28.272727272727273</v>
      </c>
      <c r="T304" s="12">
        <f t="shared" si="23"/>
        <v>3.2352941176470589</v>
      </c>
    </row>
    <row r="305" spans="1:20" x14ac:dyDescent="0.2">
      <c r="A305" s="1" t="s">
        <v>45</v>
      </c>
      <c r="B305" s="1" t="s">
        <v>44</v>
      </c>
      <c r="C305" s="1">
        <v>2012</v>
      </c>
      <c r="D305" s="1">
        <v>10</v>
      </c>
      <c r="E305" s="11">
        <v>41204</v>
      </c>
      <c r="F305" s="17" t="s">
        <v>29</v>
      </c>
      <c r="G305" s="14">
        <v>1</v>
      </c>
      <c r="H305" s="1">
        <v>15.6</v>
      </c>
      <c r="I305" s="1">
        <v>2.9</v>
      </c>
      <c r="J305" s="1">
        <v>4.3</v>
      </c>
      <c r="K305" s="16">
        <v>12.5</v>
      </c>
      <c r="L305" s="16">
        <v>311</v>
      </c>
      <c r="M305" s="1" t="s">
        <v>27</v>
      </c>
      <c r="N305" s="1" t="s">
        <v>27</v>
      </c>
      <c r="O305" s="1" t="s">
        <v>27</v>
      </c>
      <c r="P305" s="1" t="s">
        <v>27</v>
      </c>
      <c r="Q305" s="1" t="s">
        <v>27</v>
      </c>
      <c r="R305" s="1" t="s">
        <v>27</v>
      </c>
      <c r="S305" s="3">
        <v>19.935897435897438</v>
      </c>
      <c r="T305" s="12">
        <f t="shared" si="23"/>
        <v>5.3793103448275863</v>
      </c>
    </row>
    <row r="306" spans="1:20" x14ac:dyDescent="0.2">
      <c r="E306" s="3">
        <v>12</v>
      </c>
      <c r="H306" s="12">
        <f>AVERAGE(H294:H305)</f>
        <v>12.266666666666667</v>
      </c>
      <c r="I306" s="12">
        <f>AVERAGE(I294:I305)</f>
        <v>3.0766666666666667</v>
      </c>
      <c r="K306" s="16"/>
      <c r="L306" s="16"/>
      <c r="M306" s="16"/>
      <c r="N306" s="16"/>
      <c r="O306" s="16"/>
      <c r="P306" s="16"/>
      <c r="R306" s="16"/>
      <c r="S306" s="3"/>
    </row>
    <row r="307" spans="1:20" x14ac:dyDescent="0.2">
      <c r="A307" s="1" t="s">
        <v>53</v>
      </c>
      <c r="B307" s="1" t="s">
        <v>44</v>
      </c>
      <c r="C307" s="1">
        <v>2012</v>
      </c>
      <c r="D307" s="1">
        <v>5</v>
      </c>
      <c r="E307" s="17">
        <v>41031</v>
      </c>
      <c r="F307" s="17" t="s">
        <v>38</v>
      </c>
      <c r="G307" s="17" t="s">
        <v>39</v>
      </c>
      <c r="H307" s="12">
        <v>16</v>
      </c>
      <c r="I307" s="12">
        <v>3.3</v>
      </c>
      <c r="J307" s="12">
        <v>4.3</v>
      </c>
      <c r="K307" s="12">
        <v>14.16</v>
      </c>
      <c r="L307" s="1" t="s">
        <v>27</v>
      </c>
      <c r="M307" s="1" t="s">
        <v>27</v>
      </c>
      <c r="N307" s="1" t="s">
        <v>27</v>
      </c>
      <c r="O307" s="1" t="s">
        <v>27</v>
      </c>
      <c r="P307" s="1" t="s">
        <v>27</v>
      </c>
      <c r="Q307" s="1" t="s">
        <v>27</v>
      </c>
      <c r="R307" s="1" t="s">
        <v>27</v>
      </c>
      <c r="S307" s="1" t="s">
        <v>27</v>
      </c>
      <c r="T307" s="12">
        <f t="shared" ref="T307:T312" si="24">H307/I307</f>
        <v>4.8484848484848486</v>
      </c>
    </row>
    <row r="308" spans="1:20" x14ac:dyDescent="0.2">
      <c r="A308" s="1" t="s">
        <v>53</v>
      </c>
      <c r="B308" s="1" t="s">
        <v>44</v>
      </c>
      <c r="C308" s="1">
        <v>2012</v>
      </c>
      <c r="D308" s="1">
        <v>5</v>
      </c>
      <c r="E308" s="17">
        <v>41059</v>
      </c>
      <c r="F308" s="17" t="s">
        <v>38</v>
      </c>
      <c r="G308" s="17" t="s">
        <v>39</v>
      </c>
      <c r="H308" s="12">
        <v>13</v>
      </c>
      <c r="I308" s="12">
        <v>3.7</v>
      </c>
      <c r="J308" s="14">
        <v>3.7</v>
      </c>
      <c r="K308" s="12">
        <v>17.899999999999999</v>
      </c>
      <c r="L308" s="1" t="s">
        <v>27</v>
      </c>
      <c r="M308" s="1" t="s">
        <v>27</v>
      </c>
      <c r="N308" s="1" t="s">
        <v>27</v>
      </c>
      <c r="O308" s="1" t="s">
        <v>27</v>
      </c>
      <c r="P308" s="1" t="s">
        <v>27</v>
      </c>
      <c r="Q308" s="1" t="s">
        <v>27</v>
      </c>
      <c r="R308" s="1" t="s">
        <v>27</v>
      </c>
      <c r="S308" s="1" t="s">
        <v>27</v>
      </c>
      <c r="T308" s="12">
        <f t="shared" si="24"/>
        <v>3.5135135135135132</v>
      </c>
    </row>
    <row r="309" spans="1:20" x14ac:dyDescent="0.2">
      <c r="A309" s="1" t="s">
        <v>53</v>
      </c>
      <c r="B309" s="1" t="s">
        <v>44</v>
      </c>
      <c r="C309" s="1">
        <v>2012</v>
      </c>
      <c r="D309" s="1">
        <v>6</v>
      </c>
      <c r="E309" s="17">
        <v>41087</v>
      </c>
      <c r="F309" s="17" t="s">
        <v>38</v>
      </c>
      <c r="G309" s="17" t="s">
        <v>39</v>
      </c>
      <c r="H309" s="12">
        <v>31</v>
      </c>
      <c r="I309" s="12">
        <v>6</v>
      </c>
      <c r="J309" s="14">
        <v>3</v>
      </c>
      <c r="K309" s="12">
        <v>18.580000000000002</v>
      </c>
      <c r="L309" s="1" t="s">
        <v>27</v>
      </c>
      <c r="M309" s="1" t="s">
        <v>27</v>
      </c>
      <c r="N309" s="1" t="s">
        <v>27</v>
      </c>
      <c r="O309" s="1" t="s">
        <v>27</v>
      </c>
      <c r="P309" s="1" t="s">
        <v>27</v>
      </c>
      <c r="Q309" s="1" t="s">
        <v>27</v>
      </c>
      <c r="R309" s="1" t="s">
        <v>27</v>
      </c>
      <c r="S309" s="1" t="s">
        <v>27</v>
      </c>
      <c r="T309" s="12">
        <f t="shared" si="24"/>
        <v>5.166666666666667</v>
      </c>
    </row>
    <row r="310" spans="1:20" x14ac:dyDescent="0.2">
      <c r="A310" s="1" t="s">
        <v>53</v>
      </c>
      <c r="B310" s="1" t="s">
        <v>44</v>
      </c>
      <c r="C310" s="1">
        <v>2012</v>
      </c>
      <c r="D310" s="1">
        <v>7</v>
      </c>
      <c r="E310" s="17">
        <v>41114</v>
      </c>
      <c r="F310" s="17" t="s">
        <v>38</v>
      </c>
      <c r="G310" s="17" t="s">
        <v>39</v>
      </c>
      <c r="H310" s="12">
        <v>12</v>
      </c>
      <c r="I310" s="12">
        <v>3.2</v>
      </c>
      <c r="J310" s="14">
        <v>3.3</v>
      </c>
      <c r="K310" s="12">
        <v>20.979999999999997</v>
      </c>
      <c r="L310" s="1" t="s">
        <v>27</v>
      </c>
      <c r="M310" s="1" t="s">
        <v>27</v>
      </c>
      <c r="N310" s="1" t="s">
        <v>27</v>
      </c>
      <c r="O310" s="1" t="s">
        <v>27</v>
      </c>
      <c r="P310" s="1" t="s">
        <v>27</v>
      </c>
      <c r="Q310" s="1" t="s">
        <v>27</v>
      </c>
      <c r="R310" s="1" t="s">
        <v>27</v>
      </c>
      <c r="S310" s="1" t="s">
        <v>27</v>
      </c>
      <c r="T310" s="12">
        <f t="shared" si="24"/>
        <v>3.75</v>
      </c>
    </row>
    <row r="311" spans="1:20" x14ac:dyDescent="0.2">
      <c r="A311" s="1" t="s">
        <v>53</v>
      </c>
      <c r="B311" s="1" t="s">
        <v>44</v>
      </c>
      <c r="C311" s="1">
        <v>2012</v>
      </c>
      <c r="D311" s="1">
        <v>8</v>
      </c>
      <c r="E311" s="17">
        <v>41149</v>
      </c>
      <c r="F311" s="17" t="s">
        <v>38</v>
      </c>
      <c r="G311" s="17" t="s">
        <v>39</v>
      </c>
      <c r="H311" s="12">
        <v>15</v>
      </c>
      <c r="I311" s="12">
        <v>2.1</v>
      </c>
      <c r="J311" s="14">
        <v>3.3</v>
      </c>
      <c r="K311" s="12">
        <v>21.52</v>
      </c>
      <c r="L311" s="1" t="s">
        <v>27</v>
      </c>
      <c r="M311" s="1" t="s">
        <v>27</v>
      </c>
      <c r="N311" s="1" t="s">
        <v>27</v>
      </c>
      <c r="O311" s="1" t="s">
        <v>27</v>
      </c>
      <c r="P311" s="1" t="s">
        <v>27</v>
      </c>
      <c r="Q311" s="1" t="s">
        <v>27</v>
      </c>
      <c r="R311" s="1" t="s">
        <v>27</v>
      </c>
      <c r="S311" s="1" t="s">
        <v>27</v>
      </c>
      <c r="T311" s="12">
        <f t="shared" si="24"/>
        <v>7.1428571428571423</v>
      </c>
    </row>
    <row r="312" spans="1:20" x14ac:dyDescent="0.2">
      <c r="A312" s="1" t="s">
        <v>53</v>
      </c>
      <c r="B312" s="1" t="s">
        <v>44</v>
      </c>
      <c r="C312" s="1">
        <v>2012</v>
      </c>
      <c r="D312" s="1">
        <v>9</v>
      </c>
      <c r="E312" s="17">
        <v>41170</v>
      </c>
      <c r="F312" s="17" t="s">
        <v>38</v>
      </c>
      <c r="G312" s="17" t="s">
        <v>39</v>
      </c>
      <c r="H312" s="12">
        <v>20</v>
      </c>
      <c r="I312" s="12">
        <v>1.6</v>
      </c>
      <c r="J312" s="14">
        <v>3.2</v>
      </c>
      <c r="K312" s="12">
        <v>19.82</v>
      </c>
      <c r="L312" s="1" t="s">
        <v>27</v>
      </c>
      <c r="M312" s="1" t="s">
        <v>27</v>
      </c>
      <c r="N312" s="1" t="s">
        <v>27</v>
      </c>
      <c r="O312" s="1" t="s">
        <v>27</v>
      </c>
      <c r="P312" s="1" t="s">
        <v>27</v>
      </c>
      <c r="Q312" s="1" t="s">
        <v>27</v>
      </c>
      <c r="R312" s="1" t="s">
        <v>27</v>
      </c>
      <c r="S312" s="1" t="s">
        <v>27</v>
      </c>
      <c r="T312" s="12">
        <f t="shared" si="24"/>
        <v>12.5</v>
      </c>
    </row>
    <row r="313" spans="1:20" x14ac:dyDescent="0.2">
      <c r="E313" s="3">
        <v>6</v>
      </c>
      <c r="F313" s="17"/>
      <c r="G313" s="17"/>
      <c r="H313" s="12"/>
      <c r="I313" s="12"/>
      <c r="J313" s="12"/>
      <c r="K313" s="12"/>
    </row>
    <row r="314" spans="1:20" x14ac:dyDescent="0.2">
      <c r="A314" s="1" t="s">
        <v>45</v>
      </c>
      <c r="B314" s="1" t="s">
        <v>44</v>
      </c>
      <c r="C314" s="1">
        <v>2013</v>
      </c>
      <c r="D314" s="1">
        <v>5</v>
      </c>
      <c r="E314" s="17">
        <v>41400</v>
      </c>
      <c r="F314" s="17" t="s">
        <v>29</v>
      </c>
      <c r="G314" s="14">
        <v>1</v>
      </c>
      <c r="H314" s="12">
        <v>16.5</v>
      </c>
      <c r="I314" s="12">
        <v>2.5</v>
      </c>
      <c r="J314" s="12">
        <v>4.3</v>
      </c>
      <c r="K314" s="16">
        <v>17</v>
      </c>
      <c r="L314" s="16">
        <v>389</v>
      </c>
      <c r="M314" s="1" t="s">
        <v>27</v>
      </c>
      <c r="N314" s="1" t="s">
        <v>27</v>
      </c>
      <c r="O314" s="1" t="s">
        <v>27</v>
      </c>
      <c r="P314" s="1" t="s">
        <v>27</v>
      </c>
      <c r="Q314" s="1" t="s">
        <v>27</v>
      </c>
      <c r="R314" s="1" t="s">
        <v>27</v>
      </c>
      <c r="S314" s="3">
        <v>23.575757575757574</v>
      </c>
      <c r="T314" s="12">
        <f t="shared" ref="T314:T325" si="25">H314/I314</f>
        <v>6.6</v>
      </c>
    </row>
    <row r="315" spans="1:20" x14ac:dyDescent="0.2">
      <c r="A315" s="1" t="s">
        <v>45</v>
      </c>
      <c r="B315" s="1" t="s">
        <v>44</v>
      </c>
      <c r="C315" s="1">
        <v>2013</v>
      </c>
      <c r="D315" s="1">
        <v>5</v>
      </c>
      <c r="E315" s="17">
        <v>41414</v>
      </c>
      <c r="F315" s="17" t="s">
        <v>29</v>
      </c>
      <c r="G315" s="14">
        <v>1</v>
      </c>
      <c r="H315" s="12">
        <v>14.6</v>
      </c>
      <c r="I315" s="12">
        <v>2.8</v>
      </c>
      <c r="J315" s="12">
        <v>4</v>
      </c>
      <c r="K315" s="16">
        <v>18</v>
      </c>
      <c r="L315" s="16">
        <v>331</v>
      </c>
      <c r="M315" s="1" t="s">
        <v>27</v>
      </c>
      <c r="N315" s="16">
        <v>9</v>
      </c>
      <c r="O315" s="1" t="s">
        <v>27</v>
      </c>
      <c r="P315" s="1" t="s">
        <v>27</v>
      </c>
      <c r="Q315" s="1" t="s">
        <v>27</v>
      </c>
      <c r="R315" s="16">
        <v>2</v>
      </c>
      <c r="S315" s="3">
        <v>22.671232876712331</v>
      </c>
      <c r="T315" s="12">
        <f t="shared" si="25"/>
        <v>5.2142857142857144</v>
      </c>
    </row>
    <row r="316" spans="1:20" x14ac:dyDescent="0.2">
      <c r="A316" s="1" t="s">
        <v>45</v>
      </c>
      <c r="B316" s="1" t="s">
        <v>44</v>
      </c>
      <c r="C316" s="1">
        <v>2013</v>
      </c>
      <c r="D316" s="1">
        <v>6</v>
      </c>
      <c r="E316" s="17">
        <v>41428</v>
      </c>
      <c r="F316" s="17" t="s">
        <v>29</v>
      </c>
      <c r="G316" s="14">
        <v>1</v>
      </c>
      <c r="H316" s="12">
        <v>13</v>
      </c>
      <c r="I316" s="12">
        <v>2.5</v>
      </c>
      <c r="J316" s="12">
        <v>3.9</v>
      </c>
      <c r="K316" s="16">
        <v>18.5</v>
      </c>
      <c r="L316" s="16">
        <v>337</v>
      </c>
      <c r="M316" s="1" t="s">
        <v>27</v>
      </c>
      <c r="N316" s="1" t="s">
        <v>27</v>
      </c>
      <c r="O316" s="1" t="s">
        <v>27</v>
      </c>
      <c r="P316" s="1" t="s">
        <v>27</v>
      </c>
      <c r="Q316" s="1" t="s">
        <v>27</v>
      </c>
      <c r="R316" s="1" t="s">
        <v>27</v>
      </c>
      <c r="S316" s="3">
        <v>25.923076923076923</v>
      </c>
      <c r="T316" s="12">
        <f t="shared" si="25"/>
        <v>5.2</v>
      </c>
    </row>
    <row r="317" spans="1:20" x14ac:dyDescent="0.2">
      <c r="A317" s="1" t="s">
        <v>45</v>
      </c>
      <c r="B317" s="1" t="s">
        <v>44</v>
      </c>
      <c r="C317" s="1">
        <v>2013</v>
      </c>
      <c r="D317" s="1">
        <v>6</v>
      </c>
      <c r="E317" s="17">
        <v>41441</v>
      </c>
      <c r="F317" s="17" t="s">
        <v>29</v>
      </c>
      <c r="G317" s="14">
        <v>1</v>
      </c>
      <c r="H317" s="12">
        <v>13.7</v>
      </c>
      <c r="I317" s="12">
        <v>1.2</v>
      </c>
      <c r="J317" s="12">
        <v>3.8</v>
      </c>
      <c r="K317" s="16">
        <v>20</v>
      </c>
      <c r="L317" s="16">
        <v>420</v>
      </c>
      <c r="M317" s="1" t="s">
        <v>27</v>
      </c>
      <c r="N317" s="1" t="s">
        <v>27</v>
      </c>
      <c r="O317" s="1" t="s">
        <v>27</v>
      </c>
      <c r="P317" s="1" t="s">
        <v>27</v>
      </c>
      <c r="Q317" s="1" t="s">
        <v>27</v>
      </c>
      <c r="R317" s="1" t="s">
        <v>27</v>
      </c>
      <c r="S317" s="3">
        <v>30.656934306569344</v>
      </c>
      <c r="T317" s="12">
        <f t="shared" si="25"/>
        <v>11.416666666666666</v>
      </c>
    </row>
    <row r="318" spans="1:20" x14ac:dyDescent="0.2">
      <c r="A318" s="1" t="s">
        <v>45</v>
      </c>
      <c r="B318" s="1" t="s">
        <v>44</v>
      </c>
      <c r="C318" s="1">
        <v>2013</v>
      </c>
      <c r="D318" s="1">
        <v>7</v>
      </c>
      <c r="E318" s="17">
        <v>41456</v>
      </c>
      <c r="F318" s="17" t="s">
        <v>29</v>
      </c>
      <c r="G318" s="14">
        <v>1</v>
      </c>
      <c r="H318" s="12">
        <v>11</v>
      </c>
      <c r="I318" s="12">
        <v>1.6</v>
      </c>
      <c r="J318" s="12">
        <v>3.4</v>
      </c>
      <c r="K318" s="16">
        <v>24</v>
      </c>
      <c r="L318" s="16">
        <v>293</v>
      </c>
      <c r="M318" s="1" t="s">
        <v>27</v>
      </c>
      <c r="N318" s="1" t="s">
        <v>27</v>
      </c>
      <c r="O318" s="1" t="s">
        <v>27</v>
      </c>
      <c r="P318" s="1" t="s">
        <v>27</v>
      </c>
      <c r="Q318" s="1" t="s">
        <v>27</v>
      </c>
      <c r="R318" s="1" t="s">
        <v>27</v>
      </c>
      <c r="S318" s="3">
        <v>26.636363636363637</v>
      </c>
      <c r="T318" s="12">
        <f t="shared" si="25"/>
        <v>6.875</v>
      </c>
    </row>
    <row r="319" spans="1:20" x14ac:dyDescent="0.2">
      <c r="A319" s="1" t="s">
        <v>45</v>
      </c>
      <c r="B319" s="1" t="s">
        <v>44</v>
      </c>
      <c r="C319" s="1">
        <v>2013</v>
      </c>
      <c r="D319" s="1">
        <v>7</v>
      </c>
      <c r="E319" s="17">
        <v>41470</v>
      </c>
      <c r="F319" s="17" t="s">
        <v>29</v>
      </c>
      <c r="G319" s="14">
        <v>1</v>
      </c>
      <c r="H319" s="12">
        <v>11.4</v>
      </c>
      <c r="I319" s="12">
        <v>1.8</v>
      </c>
      <c r="J319" s="12">
        <v>5</v>
      </c>
      <c r="K319" s="16">
        <v>22.5</v>
      </c>
      <c r="L319" s="16">
        <v>331</v>
      </c>
      <c r="M319" s="1" t="s">
        <v>27</v>
      </c>
      <c r="N319" s="1" t="s">
        <v>27</v>
      </c>
      <c r="O319" s="1" t="s">
        <v>27</v>
      </c>
      <c r="P319" s="1" t="s">
        <v>27</v>
      </c>
      <c r="Q319" s="1" t="s">
        <v>27</v>
      </c>
      <c r="R319" s="1" t="s">
        <v>27</v>
      </c>
      <c r="S319" s="3">
        <v>29.035087719298243</v>
      </c>
      <c r="T319" s="12">
        <f t="shared" si="25"/>
        <v>6.333333333333333</v>
      </c>
    </row>
    <row r="320" spans="1:20" x14ac:dyDescent="0.2">
      <c r="A320" s="1" t="s">
        <v>45</v>
      </c>
      <c r="B320" s="1" t="s">
        <v>44</v>
      </c>
      <c r="C320" s="1">
        <v>2013</v>
      </c>
      <c r="D320" s="1">
        <v>7</v>
      </c>
      <c r="E320" s="17">
        <v>41484</v>
      </c>
      <c r="F320" s="17" t="s">
        <v>29</v>
      </c>
      <c r="G320" s="14">
        <v>1</v>
      </c>
      <c r="H320" s="12">
        <v>16.7</v>
      </c>
      <c r="I320" s="12">
        <v>9.6</v>
      </c>
      <c r="J320" s="12">
        <v>4.0999999999999996</v>
      </c>
      <c r="K320" s="16">
        <v>23</v>
      </c>
      <c r="L320" s="16">
        <v>382</v>
      </c>
      <c r="M320" s="1" t="s">
        <v>27</v>
      </c>
      <c r="N320" s="1" t="s">
        <v>27</v>
      </c>
      <c r="O320" s="1" t="s">
        <v>27</v>
      </c>
      <c r="P320" s="1" t="s">
        <v>27</v>
      </c>
      <c r="Q320" s="1" t="s">
        <v>27</v>
      </c>
      <c r="R320" s="1" t="s">
        <v>27</v>
      </c>
      <c r="S320" s="3">
        <v>22.874251497005989</v>
      </c>
      <c r="T320" s="12">
        <f t="shared" si="25"/>
        <v>1.7395833333333333</v>
      </c>
    </row>
    <row r="321" spans="1:20" x14ac:dyDescent="0.2">
      <c r="A321" s="1" t="s">
        <v>45</v>
      </c>
      <c r="B321" s="1" t="s">
        <v>44</v>
      </c>
      <c r="C321" s="1">
        <v>2013</v>
      </c>
      <c r="D321" s="1">
        <v>8</v>
      </c>
      <c r="E321" s="17">
        <v>41498</v>
      </c>
      <c r="F321" s="17" t="s">
        <v>29</v>
      </c>
      <c r="G321" s="14">
        <v>1</v>
      </c>
      <c r="H321" s="12">
        <v>14.8</v>
      </c>
      <c r="I321" s="12">
        <v>3.1</v>
      </c>
      <c r="J321" s="12">
        <v>3.8</v>
      </c>
      <c r="K321" s="16">
        <v>23</v>
      </c>
      <c r="L321" s="16">
        <v>366</v>
      </c>
      <c r="M321" s="1" t="s">
        <v>27</v>
      </c>
      <c r="N321" s="1" t="s">
        <v>27</v>
      </c>
      <c r="O321" s="1" t="s">
        <v>27</v>
      </c>
      <c r="P321" s="1" t="s">
        <v>27</v>
      </c>
      <c r="Q321" s="1" t="s">
        <v>27</v>
      </c>
      <c r="R321" s="1" t="s">
        <v>27</v>
      </c>
      <c r="S321" s="3">
        <v>24.72972972972973</v>
      </c>
      <c r="T321" s="12">
        <f t="shared" si="25"/>
        <v>4.774193548387097</v>
      </c>
    </row>
    <row r="322" spans="1:20" x14ac:dyDescent="0.2">
      <c r="A322" s="1" t="s">
        <v>45</v>
      </c>
      <c r="B322" s="1" t="s">
        <v>44</v>
      </c>
      <c r="C322" s="1">
        <v>2013</v>
      </c>
      <c r="D322" s="1">
        <v>8</v>
      </c>
      <c r="E322" s="11">
        <v>41512</v>
      </c>
      <c r="F322" s="17" t="s">
        <v>29</v>
      </c>
      <c r="G322" s="14">
        <v>1</v>
      </c>
      <c r="H322" s="12">
        <v>19.100000000000001</v>
      </c>
      <c r="I322" s="12">
        <v>3.3</v>
      </c>
      <c r="J322" s="12">
        <v>1.2</v>
      </c>
      <c r="K322" s="16">
        <v>22</v>
      </c>
      <c r="L322" s="16">
        <v>372</v>
      </c>
      <c r="M322" s="1" t="s">
        <v>27</v>
      </c>
      <c r="N322" s="16">
        <v>17</v>
      </c>
      <c r="O322" s="1" t="s">
        <v>27</v>
      </c>
      <c r="P322" s="1" t="s">
        <v>27</v>
      </c>
      <c r="Q322" s="1" t="s">
        <v>27</v>
      </c>
      <c r="R322" s="16">
        <v>0.6</v>
      </c>
      <c r="S322" s="3">
        <v>19.476439790575913</v>
      </c>
      <c r="T322" s="12">
        <f t="shared" si="25"/>
        <v>5.787878787878789</v>
      </c>
    </row>
    <row r="323" spans="1:20" x14ac:dyDescent="0.2">
      <c r="A323" s="1" t="s">
        <v>45</v>
      </c>
      <c r="B323" s="1" t="s">
        <v>44</v>
      </c>
      <c r="C323" s="1">
        <v>2013</v>
      </c>
      <c r="D323" s="1">
        <v>9</v>
      </c>
      <c r="E323" s="11">
        <v>41525</v>
      </c>
      <c r="F323" s="17" t="s">
        <v>29</v>
      </c>
      <c r="G323" s="14">
        <v>1</v>
      </c>
      <c r="H323" s="12">
        <v>18.8</v>
      </c>
      <c r="I323" s="12">
        <v>4.9000000000000004</v>
      </c>
      <c r="J323" s="16">
        <v>2.2000000000000002</v>
      </c>
      <c r="K323" s="16">
        <v>23</v>
      </c>
      <c r="L323" s="16">
        <v>416</v>
      </c>
      <c r="M323" s="1" t="s">
        <v>27</v>
      </c>
      <c r="N323" s="1" t="s">
        <v>27</v>
      </c>
      <c r="O323" s="1" t="s">
        <v>27</v>
      </c>
      <c r="P323" s="1" t="s">
        <v>27</v>
      </c>
      <c r="Q323" s="1" t="s">
        <v>27</v>
      </c>
      <c r="R323" s="1" t="s">
        <v>27</v>
      </c>
      <c r="S323" s="3">
        <v>22.127659574468083</v>
      </c>
      <c r="T323" s="12">
        <f t="shared" si="25"/>
        <v>3.8367346938775508</v>
      </c>
    </row>
    <row r="324" spans="1:20" x14ac:dyDescent="0.2">
      <c r="A324" s="1" t="s">
        <v>45</v>
      </c>
      <c r="B324" s="1" t="s">
        <v>44</v>
      </c>
      <c r="C324" s="1">
        <v>2013</v>
      </c>
      <c r="D324" s="1">
        <v>9</v>
      </c>
      <c r="E324" s="11">
        <v>41547</v>
      </c>
      <c r="F324" s="17" t="s">
        <v>29</v>
      </c>
      <c r="G324" s="14">
        <v>1</v>
      </c>
      <c r="H324" s="12">
        <v>20.7</v>
      </c>
      <c r="I324" s="12">
        <v>17.399999999999999</v>
      </c>
      <c r="J324" s="12">
        <v>1.5</v>
      </c>
      <c r="K324" s="16">
        <v>14.5</v>
      </c>
      <c r="L324" s="16">
        <v>449</v>
      </c>
      <c r="M324" s="1" t="s">
        <v>27</v>
      </c>
      <c r="N324" s="1" t="s">
        <v>27</v>
      </c>
      <c r="O324" s="1" t="s">
        <v>27</v>
      </c>
      <c r="P324" s="1" t="s">
        <v>27</v>
      </c>
      <c r="Q324" s="1" t="s">
        <v>27</v>
      </c>
      <c r="R324" s="1" t="s">
        <v>27</v>
      </c>
      <c r="S324" s="3">
        <v>21.69082125603865</v>
      </c>
      <c r="T324" s="12">
        <f t="shared" si="25"/>
        <v>1.1896551724137931</v>
      </c>
    </row>
    <row r="325" spans="1:20" x14ac:dyDescent="0.2">
      <c r="A325" s="1" t="s">
        <v>45</v>
      </c>
      <c r="B325" s="1" t="s">
        <v>44</v>
      </c>
      <c r="C325" s="1">
        <v>2013</v>
      </c>
      <c r="D325" s="1">
        <v>10</v>
      </c>
      <c r="E325" s="11">
        <v>41568</v>
      </c>
      <c r="F325" s="17" t="s">
        <v>29</v>
      </c>
      <c r="G325" s="14">
        <v>1</v>
      </c>
      <c r="H325" s="12">
        <v>17.399999999999999</v>
      </c>
      <c r="I325" s="12">
        <v>6.6</v>
      </c>
      <c r="J325" s="12">
        <v>3</v>
      </c>
      <c r="K325" s="16">
        <v>12</v>
      </c>
      <c r="L325" s="16">
        <v>417</v>
      </c>
      <c r="M325" s="1" t="s">
        <v>27</v>
      </c>
      <c r="N325" s="1" t="s">
        <v>27</v>
      </c>
      <c r="O325" s="1" t="s">
        <v>27</v>
      </c>
      <c r="P325" s="1" t="s">
        <v>27</v>
      </c>
      <c r="Q325" s="1" t="s">
        <v>27</v>
      </c>
      <c r="R325" s="1" t="s">
        <v>27</v>
      </c>
      <c r="S325" s="3">
        <v>23.965517241379313</v>
      </c>
      <c r="T325" s="12">
        <f t="shared" si="25"/>
        <v>2.6363636363636362</v>
      </c>
    </row>
    <row r="326" spans="1:20" x14ac:dyDescent="0.2">
      <c r="E326" s="3">
        <v>12</v>
      </c>
      <c r="F326" s="17"/>
      <c r="G326" s="14"/>
      <c r="H326" s="12">
        <f>AVERAGE(H314:H325)</f>
        <v>15.641666666666667</v>
      </c>
      <c r="I326" s="12">
        <f>AVERAGE(I314:I325)</f>
        <v>4.7750000000000004</v>
      </c>
      <c r="J326" s="12"/>
      <c r="K326" s="16"/>
      <c r="L326" s="16"/>
      <c r="S326" s="3"/>
    </row>
    <row r="327" spans="1:20" x14ac:dyDescent="0.2">
      <c r="A327" s="1" t="s">
        <v>54</v>
      </c>
      <c r="B327" s="1" t="s">
        <v>44</v>
      </c>
      <c r="C327" s="1">
        <v>2013</v>
      </c>
      <c r="D327" s="1">
        <v>5</v>
      </c>
      <c r="E327" s="17">
        <v>41395</v>
      </c>
      <c r="F327" s="17" t="s">
        <v>38</v>
      </c>
      <c r="G327" s="17" t="s">
        <v>39</v>
      </c>
      <c r="H327" s="12">
        <v>19</v>
      </c>
      <c r="I327" s="12">
        <v>3.7</v>
      </c>
      <c r="J327" s="12">
        <v>3.2</v>
      </c>
      <c r="K327" s="12">
        <v>14.36</v>
      </c>
      <c r="L327" s="1" t="s">
        <v>27</v>
      </c>
      <c r="M327" s="1" t="s">
        <v>27</v>
      </c>
      <c r="N327" s="1" t="s">
        <v>27</v>
      </c>
      <c r="O327" s="1" t="s">
        <v>27</v>
      </c>
      <c r="P327" s="1" t="s">
        <v>27</v>
      </c>
      <c r="Q327" s="1" t="s">
        <v>27</v>
      </c>
      <c r="R327" s="1" t="s">
        <v>27</v>
      </c>
      <c r="S327" s="1" t="s">
        <v>27</v>
      </c>
      <c r="T327" s="12">
        <f t="shared" ref="T327:T332" si="26">H327/I327</f>
        <v>5.1351351351351351</v>
      </c>
    </row>
    <row r="328" spans="1:20" x14ac:dyDescent="0.2">
      <c r="A328" s="1" t="s">
        <v>54</v>
      </c>
      <c r="B328" s="1" t="s">
        <v>44</v>
      </c>
      <c r="C328" s="1">
        <v>2013</v>
      </c>
      <c r="D328" s="1">
        <v>5</v>
      </c>
      <c r="E328" s="17">
        <v>41423</v>
      </c>
      <c r="F328" s="17" t="s">
        <v>38</v>
      </c>
      <c r="G328" s="17" t="s">
        <v>39</v>
      </c>
      <c r="H328" s="12">
        <v>14</v>
      </c>
      <c r="I328" s="12">
        <v>4</v>
      </c>
      <c r="J328" s="14">
        <v>3</v>
      </c>
      <c r="K328" s="12">
        <v>17.119999999999997</v>
      </c>
      <c r="L328" s="1" t="s">
        <v>27</v>
      </c>
      <c r="M328" s="1" t="s">
        <v>27</v>
      </c>
      <c r="N328" s="1" t="s">
        <v>27</v>
      </c>
      <c r="O328" s="1" t="s">
        <v>27</v>
      </c>
      <c r="P328" s="1" t="s">
        <v>27</v>
      </c>
      <c r="Q328" s="1" t="s">
        <v>27</v>
      </c>
      <c r="R328" s="1" t="s">
        <v>27</v>
      </c>
      <c r="S328" s="1" t="s">
        <v>27</v>
      </c>
      <c r="T328" s="12">
        <f t="shared" si="26"/>
        <v>3.5</v>
      </c>
    </row>
    <row r="329" spans="1:20" x14ac:dyDescent="0.2">
      <c r="A329" s="1" t="s">
        <v>54</v>
      </c>
      <c r="B329" s="1" t="s">
        <v>44</v>
      </c>
      <c r="C329" s="1">
        <v>2013</v>
      </c>
      <c r="D329" s="1">
        <v>6</v>
      </c>
      <c r="E329" s="17">
        <v>41445</v>
      </c>
      <c r="F329" s="17" t="s">
        <v>38</v>
      </c>
      <c r="G329" s="17" t="s">
        <v>39</v>
      </c>
      <c r="H329" s="12">
        <v>16</v>
      </c>
      <c r="I329" s="12">
        <v>3.3</v>
      </c>
      <c r="J329" s="14">
        <v>2.4</v>
      </c>
      <c r="K329" s="12">
        <v>20.6</v>
      </c>
      <c r="L329" s="1" t="s">
        <v>27</v>
      </c>
      <c r="M329" s="1" t="s">
        <v>27</v>
      </c>
      <c r="N329" s="1" t="s">
        <v>27</v>
      </c>
      <c r="O329" s="1" t="s">
        <v>27</v>
      </c>
      <c r="P329" s="1" t="s">
        <v>27</v>
      </c>
      <c r="Q329" s="1" t="s">
        <v>27</v>
      </c>
      <c r="R329" s="1" t="s">
        <v>27</v>
      </c>
      <c r="S329" s="1" t="s">
        <v>27</v>
      </c>
      <c r="T329" s="12">
        <f t="shared" si="26"/>
        <v>4.8484848484848486</v>
      </c>
    </row>
    <row r="330" spans="1:20" x14ac:dyDescent="0.2">
      <c r="A330" s="1" t="s">
        <v>54</v>
      </c>
      <c r="B330" s="1" t="s">
        <v>44</v>
      </c>
      <c r="C330" s="1">
        <v>2013</v>
      </c>
      <c r="D330" s="1">
        <v>7</v>
      </c>
      <c r="E330" s="17">
        <v>41473</v>
      </c>
      <c r="F330" s="17" t="s">
        <v>38</v>
      </c>
      <c r="G330" s="17" t="s">
        <v>39</v>
      </c>
      <c r="H330" s="12">
        <v>15</v>
      </c>
      <c r="I330" s="12">
        <v>2.7</v>
      </c>
      <c r="J330" s="14">
        <v>3.7</v>
      </c>
      <c r="K330" s="12">
        <v>22.6</v>
      </c>
      <c r="L330" s="1" t="s">
        <v>27</v>
      </c>
      <c r="M330" s="1" t="s">
        <v>27</v>
      </c>
      <c r="N330" s="1" t="s">
        <v>27</v>
      </c>
      <c r="O330" s="1" t="s">
        <v>27</v>
      </c>
      <c r="P330" s="1" t="s">
        <v>27</v>
      </c>
      <c r="Q330" s="1" t="s">
        <v>27</v>
      </c>
      <c r="R330" s="1" t="s">
        <v>27</v>
      </c>
      <c r="S330" s="1" t="s">
        <v>27</v>
      </c>
      <c r="T330" s="12">
        <f t="shared" si="26"/>
        <v>5.5555555555555554</v>
      </c>
    </row>
    <row r="331" spans="1:20" x14ac:dyDescent="0.2">
      <c r="A331" s="1" t="s">
        <v>54</v>
      </c>
      <c r="B331" s="1" t="s">
        <v>44</v>
      </c>
      <c r="C331" s="1">
        <v>2013</v>
      </c>
      <c r="D331" s="1">
        <v>8</v>
      </c>
      <c r="E331" s="17">
        <v>41506</v>
      </c>
      <c r="F331" s="17" t="s">
        <v>38</v>
      </c>
      <c r="G331" s="17" t="s">
        <v>39</v>
      </c>
      <c r="H331" s="12">
        <v>21</v>
      </c>
      <c r="I331" s="12">
        <v>3.2</v>
      </c>
      <c r="J331" s="14">
        <v>2.4</v>
      </c>
      <c r="K331" s="12">
        <v>23.2</v>
      </c>
      <c r="L331" s="1" t="s">
        <v>27</v>
      </c>
      <c r="M331" s="1" t="s">
        <v>27</v>
      </c>
      <c r="N331" s="1" t="s">
        <v>27</v>
      </c>
      <c r="O331" s="1" t="s">
        <v>27</v>
      </c>
      <c r="P331" s="1" t="s">
        <v>27</v>
      </c>
      <c r="Q331" s="1" t="s">
        <v>27</v>
      </c>
      <c r="R331" s="1" t="s">
        <v>27</v>
      </c>
      <c r="S331" s="1" t="s">
        <v>27</v>
      </c>
      <c r="T331" s="12">
        <f t="shared" si="26"/>
        <v>6.5625</v>
      </c>
    </row>
    <row r="332" spans="1:20" x14ac:dyDescent="0.2">
      <c r="A332" s="1" t="s">
        <v>54</v>
      </c>
      <c r="B332" s="1" t="s">
        <v>44</v>
      </c>
      <c r="C332" s="1">
        <v>2013</v>
      </c>
      <c r="D332" s="1">
        <v>9</v>
      </c>
      <c r="E332" s="17">
        <v>41536</v>
      </c>
      <c r="F332" s="17" t="s">
        <v>38</v>
      </c>
      <c r="G332" s="17" t="s">
        <v>39</v>
      </c>
      <c r="H332" s="12">
        <v>21</v>
      </c>
      <c r="I332" s="12">
        <v>14</v>
      </c>
      <c r="J332" s="14">
        <v>2.8</v>
      </c>
      <c r="K332" s="12">
        <v>19.72</v>
      </c>
      <c r="L332" s="1" t="s">
        <v>27</v>
      </c>
      <c r="M332" s="1" t="s">
        <v>27</v>
      </c>
      <c r="N332" s="1" t="s">
        <v>27</v>
      </c>
      <c r="O332" s="1" t="s">
        <v>27</v>
      </c>
      <c r="P332" s="1" t="s">
        <v>27</v>
      </c>
      <c r="Q332" s="1" t="s">
        <v>27</v>
      </c>
      <c r="R332" s="1" t="s">
        <v>27</v>
      </c>
      <c r="S332" s="1" t="s">
        <v>27</v>
      </c>
      <c r="T332" s="12">
        <f t="shared" si="26"/>
        <v>1.5</v>
      </c>
    </row>
    <row r="333" spans="1:20" x14ac:dyDescent="0.2">
      <c r="E333" s="3">
        <v>6</v>
      </c>
      <c r="F333" s="17"/>
      <c r="G333" s="14"/>
      <c r="H333" s="22"/>
      <c r="I333" s="12"/>
      <c r="J333" s="12"/>
      <c r="K333" s="16"/>
      <c r="L333" s="16"/>
      <c r="S333" s="3"/>
    </row>
    <row r="334" spans="1:20" x14ac:dyDescent="0.2">
      <c r="A334" s="1" t="s">
        <v>45</v>
      </c>
      <c r="B334" s="1" t="s">
        <v>58</v>
      </c>
      <c r="C334" s="1">
        <v>2014</v>
      </c>
      <c r="D334" s="1">
        <v>5</v>
      </c>
      <c r="E334" s="11">
        <v>41763</v>
      </c>
      <c r="F334" s="17" t="s">
        <v>29</v>
      </c>
      <c r="G334" s="14">
        <v>1</v>
      </c>
      <c r="H334" s="12">
        <v>19.600000000000001</v>
      </c>
      <c r="I334" s="12">
        <v>3.95</v>
      </c>
      <c r="J334" s="12">
        <v>3.2</v>
      </c>
      <c r="K334" s="14">
        <v>14.5</v>
      </c>
      <c r="L334" s="22">
        <v>322</v>
      </c>
      <c r="M334" s="1" t="s">
        <v>27</v>
      </c>
      <c r="N334" s="1" t="s">
        <v>27</v>
      </c>
      <c r="O334" s="1" t="s">
        <v>27</v>
      </c>
      <c r="P334" s="1" t="s">
        <v>27</v>
      </c>
      <c r="Q334" s="1" t="s">
        <v>27</v>
      </c>
      <c r="R334" s="1" t="s">
        <v>27</v>
      </c>
      <c r="S334" s="3">
        <v>16.428571428571427</v>
      </c>
      <c r="T334" s="12">
        <f t="shared" ref="T334:T345" si="27">H334/I334</f>
        <v>4.962025316455696</v>
      </c>
    </row>
    <row r="335" spans="1:20" x14ac:dyDescent="0.2">
      <c r="A335" s="1" t="s">
        <v>45</v>
      </c>
      <c r="B335" s="1" t="s">
        <v>58</v>
      </c>
      <c r="C335" s="1">
        <v>2014</v>
      </c>
      <c r="D335" s="1">
        <v>5</v>
      </c>
      <c r="E335" s="11">
        <v>41778</v>
      </c>
      <c r="F335" s="17" t="s">
        <v>29</v>
      </c>
      <c r="G335" s="14">
        <v>1</v>
      </c>
      <c r="H335" s="12">
        <v>21.8</v>
      </c>
      <c r="I335" s="12">
        <v>5.92</v>
      </c>
      <c r="J335" s="12">
        <v>3</v>
      </c>
      <c r="K335" s="14">
        <v>17.5</v>
      </c>
      <c r="L335" s="22">
        <v>389</v>
      </c>
      <c r="M335" s="25">
        <v>10</v>
      </c>
      <c r="N335" s="25">
        <v>4.3</v>
      </c>
      <c r="O335" s="16">
        <v>6.8</v>
      </c>
      <c r="P335" s="16">
        <v>382.2</v>
      </c>
      <c r="Q335" s="1" t="s">
        <v>27</v>
      </c>
      <c r="R335" s="1">
        <v>0.7</v>
      </c>
      <c r="S335" s="3">
        <v>17.844036697247706</v>
      </c>
      <c r="T335" s="12">
        <f t="shared" si="27"/>
        <v>3.6824324324324325</v>
      </c>
    </row>
    <row r="336" spans="1:20" x14ac:dyDescent="0.2">
      <c r="A336" s="1" t="s">
        <v>45</v>
      </c>
      <c r="B336" s="1" t="s">
        <v>58</v>
      </c>
      <c r="C336" s="1">
        <v>2014</v>
      </c>
      <c r="D336" s="1">
        <v>6</v>
      </c>
      <c r="E336" s="11">
        <v>41792</v>
      </c>
      <c r="F336" s="17" t="s">
        <v>29</v>
      </c>
      <c r="G336" s="14">
        <v>1</v>
      </c>
      <c r="H336" s="12">
        <v>19.7</v>
      </c>
      <c r="I336" s="12">
        <v>4.93</v>
      </c>
      <c r="J336" s="12">
        <v>3</v>
      </c>
      <c r="K336" s="14">
        <v>19</v>
      </c>
      <c r="L336" s="22">
        <v>401</v>
      </c>
      <c r="M336" s="1" t="s">
        <v>27</v>
      </c>
      <c r="N336" s="1" t="s">
        <v>27</v>
      </c>
      <c r="O336" s="1" t="s">
        <v>27</v>
      </c>
      <c r="P336" s="1" t="s">
        <v>27</v>
      </c>
      <c r="Q336" s="1" t="s">
        <v>27</v>
      </c>
      <c r="R336" s="1" t="s">
        <v>27</v>
      </c>
      <c r="S336" s="3">
        <v>20.35532994923858</v>
      </c>
      <c r="T336" s="12">
        <f t="shared" si="27"/>
        <v>3.9959432048681545</v>
      </c>
    </row>
    <row r="337" spans="1:20" x14ac:dyDescent="0.2">
      <c r="A337" s="1" t="s">
        <v>45</v>
      </c>
      <c r="B337" s="1" t="s">
        <v>58</v>
      </c>
      <c r="C337" s="1">
        <v>2014</v>
      </c>
      <c r="D337" s="1">
        <v>6</v>
      </c>
      <c r="E337" s="11">
        <v>41806</v>
      </c>
      <c r="F337" s="17" t="s">
        <v>29</v>
      </c>
      <c r="G337" s="14">
        <v>1</v>
      </c>
      <c r="H337" s="12">
        <v>18.2</v>
      </c>
      <c r="I337" s="12">
        <v>5.75</v>
      </c>
      <c r="J337" s="12">
        <v>2.2999999999999998</v>
      </c>
      <c r="K337" s="14">
        <v>18</v>
      </c>
      <c r="L337" s="22">
        <v>378</v>
      </c>
      <c r="M337" s="1" t="s">
        <v>27</v>
      </c>
      <c r="N337" s="1" t="s">
        <v>27</v>
      </c>
      <c r="O337" s="1" t="s">
        <v>27</v>
      </c>
      <c r="P337" s="1" t="s">
        <v>27</v>
      </c>
      <c r="Q337" s="1" t="s">
        <v>27</v>
      </c>
      <c r="R337" s="1" t="s">
        <v>27</v>
      </c>
      <c r="S337" s="3">
        <v>20.76923076923077</v>
      </c>
      <c r="T337" s="12">
        <f t="shared" si="27"/>
        <v>3.1652173913043478</v>
      </c>
    </row>
    <row r="338" spans="1:20" x14ac:dyDescent="0.2">
      <c r="A338" s="1" t="s">
        <v>45</v>
      </c>
      <c r="B338" s="1" t="s">
        <v>58</v>
      </c>
      <c r="C338" s="1">
        <v>2014</v>
      </c>
      <c r="D338" s="1">
        <v>6</v>
      </c>
      <c r="E338" s="11">
        <v>41820</v>
      </c>
      <c r="F338" s="17" t="s">
        <v>29</v>
      </c>
      <c r="G338" s="14">
        <v>1</v>
      </c>
      <c r="H338" s="12">
        <v>18.3</v>
      </c>
      <c r="I338" s="12">
        <v>4.37</v>
      </c>
      <c r="J338" s="12">
        <v>2.5</v>
      </c>
      <c r="K338" s="14">
        <v>19.5</v>
      </c>
      <c r="L338" s="22">
        <v>348</v>
      </c>
      <c r="M338" s="1" t="s">
        <v>27</v>
      </c>
      <c r="N338" s="1" t="s">
        <v>27</v>
      </c>
      <c r="O338" s="1" t="s">
        <v>27</v>
      </c>
      <c r="P338" s="1" t="s">
        <v>27</v>
      </c>
      <c r="Q338" s="1" t="s">
        <v>27</v>
      </c>
      <c r="R338" s="1" t="s">
        <v>27</v>
      </c>
      <c r="S338" s="3">
        <v>19.016393442622949</v>
      </c>
      <c r="T338" s="12">
        <f t="shared" si="27"/>
        <v>4.1876430205949653</v>
      </c>
    </row>
    <row r="339" spans="1:20" x14ac:dyDescent="0.2">
      <c r="A339" s="1" t="s">
        <v>45</v>
      </c>
      <c r="B339" s="1" t="s">
        <v>58</v>
      </c>
      <c r="C339" s="1">
        <v>2014</v>
      </c>
      <c r="D339" s="1">
        <v>7</v>
      </c>
      <c r="E339" s="11">
        <v>41841</v>
      </c>
      <c r="F339" s="17" t="s">
        <v>29</v>
      </c>
      <c r="G339" s="14">
        <v>1</v>
      </c>
      <c r="H339" s="12">
        <v>19.7</v>
      </c>
      <c r="I339" s="12">
        <v>3.32</v>
      </c>
      <c r="J339" s="12">
        <v>3</v>
      </c>
      <c r="K339" s="14">
        <v>22</v>
      </c>
      <c r="L339" s="22">
        <v>400</v>
      </c>
      <c r="M339" s="1" t="s">
        <v>27</v>
      </c>
      <c r="N339" s="1" t="s">
        <v>27</v>
      </c>
      <c r="O339" s="1" t="s">
        <v>27</v>
      </c>
      <c r="P339" s="1" t="s">
        <v>27</v>
      </c>
      <c r="Q339" s="1" t="s">
        <v>27</v>
      </c>
      <c r="R339" s="1" t="s">
        <v>27</v>
      </c>
      <c r="S339" s="3">
        <v>20.304568527918782</v>
      </c>
      <c r="T339" s="12">
        <f t="shared" si="27"/>
        <v>5.9337349397590362</v>
      </c>
    </row>
    <row r="340" spans="1:20" x14ac:dyDescent="0.2">
      <c r="A340" s="1" t="s">
        <v>45</v>
      </c>
      <c r="B340" s="1" t="s">
        <v>58</v>
      </c>
      <c r="C340" s="1">
        <v>2014</v>
      </c>
      <c r="D340" s="1">
        <v>8</v>
      </c>
      <c r="E340" s="11">
        <v>41862</v>
      </c>
      <c r="F340" s="17" t="s">
        <v>29</v>
      </c>
      <c r="G340" s="14">
        <v>1</v>
      </c>
      <c r="H340" s="14">
        <v>18.399999999999999</v>
      </c>
      <c r="I340" s="12">
        <v>7.6</v>
      </c>
      <c r="J340" s="12">
        <v>3</v>
      </c>
      <c r="K340" s="14">
        <v>23</v>
      </c>
      <c r="L340" s="22">
        <v>415</v>
      </c>
      <c r="M340" s="1" t="s">
        <v>27</v>
      </c>
      <c r="N340" s="1" t="s">
        <v>27</v>
      </c>
      <c r="O340" s="1" t="s">
        <v>27</v>
      </c>
      <c r="P340" s="1" t="s">
        <v>27</v>
      </c>
      <c r="Q340" s="1" t="s">
        <v>27</v>
      </c>
      <c r="R340" s="1" t="s">
        <v>27</v>
      </c>
      <c r="S340" s="3">
        <v>22.554347826086957</v>
      </c>
      <c r="T340" s="12">
        <f t="shared" si="27"/>
        <v>2.4210526315789473</v>
      </c>
    </row>
    <row r="341" spans="1:20" x14ac:dyDescent="0.2">
      <c r="A341" s="1" t="s">
        <v>45</v>
      </c>
      <c r="B341" s="1" t="s">
        <v>58</v>
      </c>
      <c r="C341" s="1">
        <v>2014</v>
      </c>
      <c r="D341" s="1">
        <v>8</v>
      </c>
      <c r="E341" s="11">
        <v>41876</v>
      </c>
      <c r="F341" s="17" t="s">
        <v>29</v>
      </c>
      <c r="G341" s="14">
        <v>1</v>
      </c>
      <c r="H341" s="14">
        <v>18</v>
      </c>
      <c r="I341" s="12">
        <v>8.6199999999999992</v>
      </c>
      <c r="J341" s="12">
        <v>2.5</v>
      </c>
      <c r="K341" s="14">
        <v>22</v>
      </c>
      <c r="L341" s="22">
        <v>455</v>
      </c>
      <c r="M341" s="25">
        <v>10</v>
      </c>
      <c r="N341" s="1">
        <v>39.299999999999997</v>
      </c>
      <c r="O341" s="16">
        <v>41.8</v>
      </c>
      <c r="P341" s="16">
        <v>413.2</v>
      </c>
      <c r="Q341" s="1" t="s">
        <v>27</v>
      </c>
      <c r="R341" s="1">
        <v>0.7</v>
      </c>
      <c r="S341" s="3">
        <v>25.277777777777779</v>
      </c>
      <c r="T341" s="12">
        <f t="shared" si="27"/>
        <v>2.0881670533642693</v>
      </c>
    </row>
    <row r="342" spans="1:20" x14ac:dyDescent="0.2">
      <c r="A342" s="1" t="s">
        <v>45</v>
      </c>
      <c r="B342" s="1" t="s">
        <v>58</v>
      </c>
      <c r="C342" s="1">
        <v>2014</v>
      </c>
      <c r="D342" s="1">
        <v>9</v>
      </c>
      <c r="E342" s="11">
        <v>41890</v>
      </c>
      <c r="F342" s="17" t="s">
        <v>29</v>
      </c>
      <c r="G342" s="14">
        <v>1</v>
      </c>
      <c r="H342" s="14">
        <v>19.399999999999999</v>
      </c>
      <c r="I342" s="12">
        <v>10.6</v>
      </c>
      <c r="J342" s="12">
        <v>2.1</v>
      </c>
      <c r="K342" s="14">
        <v>21</v>
      </c>
      <c r="L342" s="22">
        <v>466</v>
      </c>
      <c r="M342" s="1" t="s">
        <v>27</v>
      </c>
      <c r="N342" s="1" t="s">
        <v>27</v>
      </c>
      <c r="O342" s="1" t="s">
        <v>27</v>
      </c>
      <c r="P342" s="1" t="s">
        <v>27</v>
      </c>
      <c r="Q342" s="1" t="s">
        <v>27</v>
      </c>
      <c r="R342" s="1" t="s">
        <v>27</v>
      </c>
      <c r="S342" s="3">
        <v>24.020618556701034</v>
      </c>
      <c r="T342" s="12">
        <f t="shared" si="27"/>
        <v>1.8301886792452831</v>
      </c>
    </row>
    <row r="343" spans="1:20" x14ac:dyDescent="0.2">
      <c r="A343" s="1" t="s">
        <v>45</v>
      </c>
      <c r="B343" s="1" t="s">
        <v>58</v>
      </c>
      <c r="C343" s="1">
        <v>2014</v>
      </c>
      <c r="D343" s="1">
        <v>9</v>
      </c>
      <c r="E343" s="11">
        <v>41904</v>
      </c>
      <c r="F343" s="17" t="s">
        <v>29</v>
      </c>
      <c r="G343" s="14">
        <v>1</v>
      </c>
      <c r="H343" s="28" t="s">
        <v>27</v>
      </c>
      <c r="I343" s="12">
        <v>8.7100000000000009</v>
      </c>
      <c r="J343" s="12">
        <v>2.6</v>
      </c>
      <c r="K343" s="14">
        <v>19.5</v>
      </c>
      <c r="L343" s="29" t="s">
        <v>27</v>
      </c>
      <c r="M343" s="1" t="s">
        <v>27</v>
      </c>
      <c r="N343" s="1" t="s">
        <v>27</v>
      </c>
      <c r="O343" s="1" t="s">
        <v>27</v>
      </c>
      <c r="P343" s="1" t="s">
        <v>27</v>
      </c>
      <c r="Q343" s="1" t="s">
        <v>27</v>
      </c>
      <c r="R343" s="1" t="s">
        <v>27</v>
      </c>
      <c r="S343" s="27" t="s">
        <v>27</v>
      </c>
      <c r="T343" s="12"/>
    </row>
    <row r="344" spans="1:20" x14ac:dyDescent="0.2">
      <c r="A344" s="1" t="s">
        <v>45</v>
      </c>
      <c r="B344" s="1" t="s">
        <v>58</v>
      </c>
      <c r="C344" s="1">
        <v>2014</v>
      </c>
      <c r="D344" s="1">
        <v>10</v>
      </c>
      <c r="E344" s="11">
        <v>41918</v>
      </c>
      <c r="F344" s="17" t="s">
        <v>29</v>
      </c>
      <c r="G344" s="14">
        <v>1</v>
      </c>
      <c r="H344" s="14">
        <v>19.2</v>
      </c>
      <c r="I344" s="12">
        <v>9.81</v>
      </c>
      <c r="J344" s="12">
        <v>3</v>
      </c>
      <c r="K344" s="14">
        <v>17</v>
      </c>
      <c r="L344" s="22">
        <v>469</v>
      </c>
      <c r="M344" s="1" t="s">
        <v>27</v>
      </c>
      <c r="N344" s="1" t="s">
        <v>27</v>
      </c>
      <c r="O344" s="1" t="s">
        <v>27</v>
      </c>
      <c r="P344" s="1" t="s">
        <v>27</v>
      </c>
      <c r="Q344" s="1" t="s">
        <v>27</v>
      </c>
      <c r="R344" s="1" t="s">
        <v>27</v>
      </c>
      <c r="S344" s="3">
        <v>24.427083333333336</v>
      </c>
      <c r="T344" s="12">
        <f t="shared" si="27"/>
        <v>1.9571865443425074</v>
      </c>
    </row>
    <row r="345" spans="1:20" x14ac:dyDescent="0.2">
      <c r="A345" s="1" t="s">
        <v>45</v>
      </c>
      <c r="B345" s="1" t="s">
        <v>58</v>
      </c>
      <c r="C345" s="1">
        <v>2014</v>
      </c>
      <c r="D345" s="1">
        <v>10</v>
      </c>
      <c r="E345" s="11">
        <v>41932</v>
      </c>
      <c r="F345" s="17" t="s">
        <v>29</v>
      </c>
      <c r="G345" s="14">
        <v>1</v>
      </c>
      <c r="H345" s="14">
        <v>19.5</v>
      </c>
      <c r="I345" s="12">
        <v>11</v>
      </c>
      <c r="J345" s="12">
        <v>3.2</v>
      </c>
      <c r="K345" s="14">
        <v>15</v>
      </c>
      <c r="L345" s="22">
        <v>552</v>
      </c>
      <c r="M345" s="1" t="s">
        <v>27</v>
      </c>
      <c r="N345" s="1" t="s">
        <v>27</v>
      </c>
      <c r="O345" s="1" t="s">
        <v>27</v>
      </c>
      <c r="P345" s="1" t="s">
        <v>27</v>
      </c>
      <c r="Q345" s="1" t="s">
        <v>27</v>
      </c>
      <c r="R345" s="1" t="s">
        <v>27</v>
      </c>
      <c r="S345" s="3">
        <v>28.307692307692307</v>
      </c>
      <c r="T345" s="12">
        <f t="shared" si="27"/>
        <v>1.7727272727272727</v>
      </c>
    </row>
    <row r="346" spans="1:20" x14ac:dyDescent="0.2">
      <c r="H346" s="12">
        <f>AVERAGE(H334:H345)</f>
        <v>19.254545454545454</v>
      </c>
      <c r="I346" s="12">
        <f>AVERAGE(I334:I345)</f>
        <v>7.0483333333333329</v>
      </c>
    </row>
    <row r="347" spans="1:20" x14ac:dyDescent="0.2">
      <c r="A347" s="1" t="s">
        <v>45</v>
      </c>
      <c r="B347" s="1" t="s">
        <v>58</v>
      </c>
      <c r="C347" s="1">
        <v>2015</v>
      </c>
      <c r="D347" s="1">
        <v>5</v>
      </c>
      <c r="E347" s="2">
        <v>42128</v>
      </c>
      <c r="F347" s="17" t="s">
        <v>29</v>
      </c>
      <c r="G347" s="14">
        <v>1</v>
      </c>
      <c r="H347" s="12">
        <v>13</v>
      </c>
      <c r="I347" s="12">
        <v>4.5</v>
      </c>
      <c r="J347" s="12">
        <v>3</v>
      </c>
      <c r="K347" s="12">
        <v>15.5</v>
      </c>
      <c r="L347" s="3">
        <v>351</v>
      </c>
      <c r="M347" s="1" t="s">
        <v>27</v>
      </c>
      <c r="N347" s="1" t="s">
        <v>27</v>
      </c>
      <c r="O347" s="1" t="s">
        <v>27</v>
      </c>
      <c r="P347" s="1" t="s">
        <v>27</v>
      </c>
      <c r="Q347" s="1" t="s">
        <v>27</v>
      </c>
      <c r="R347" s="1" t="s">
        <v>27</v>
      </c>
      <c r="S347" s="3">
        <f>L347/H347</f>
        <v>27</v>
      </c>
      <c r="T347" s="12">
        <f t="shared" ref="T347:T358" si="28">H347/I347</f>
        <v>2.8888888888888888</v>
      </c>
    </row>
    <row r="348" spans="1:20" x14ac:dyDescent="0.2">
      <c r="A348" s="1" t="s">
        <v>45</v>
      </c>
      <c r="B348" s="1" t="s">
        <v>58</v>
      </c>
      <c r="C348" s="1">
        <v>2015</v>
      </c>
      <c r="D348" s="1">
        <v>5</v>
      </c>
      <c r="E348" s="2">
        <v>42142</v>
      </c>
      <c r="F348" s="17" t="s">
        <v>29</v>
      </c>
      <c r="G348" s="14">
        <v>1</v>
      </c>
      <c r="H348" s="12">
        <v>10.5</v>
      </c>
      <c r="I348" s="12">
        <v>2.87</v>
      </c>
      <c r="J348" s="12">
        <v>3.3</v>
      </c>
      <c r="K348" s="12">
        <v>17</v>
      </c>
      <c r="L348" s="3">
        <v>305</v>
      </c>
      <c r="M348" s="25">
        <v>2.5</v>
      </c>
      <c r="N348" s="1">
        <v>3</v>
      </c>
      <c r="O348" s="1">
        <f>M348+N348</f>
        <v>5.5</v>
      </c>
      <c r="P348" s="3">
        <f>L348-O348</f>
        <v>299.5</v>
      </c>
      <c r="Q348" s="1" t="s">
        <v>27</v>
      </c>
      <c r="R348" s="1">
        <v>0.5</v>
      </c>
      <c r="S348" s="3">
        <f>L348/H348</f>
        <v>29.047619047619047</v>
      </c>
      <c r="T348" s="12">
        <f t="shared" si="28"/>
        <v>3.6585365853658534</v>
      </c>
    </row>
    <row r="349" spans="1:20" x14ac:dyDescent="0.2">
      <c r="A349" s="1" t="s">
        <v>45</v>
      </c>
      <c r="B349" s="1" t="s">
        <v>58</v>
      </c>
      <c r="C349" s="1">
        <v>2015</v>
      </c>
      <c r="D349" s="1">
        <v>6</v>
      </c>
      <c r="E349" s="2">
        <v>42156</v>
      </c>
      <c r="F349" s="17" t="s">
        <v>29</v>
      </c>
      <c r="G349" s="14">
        <v>1</v>
      </c>
      <c r="H349" s="12">
        <v>8.4</v>
      </c>
      <c r="I349" s="12">
        <v>0.5</v>
      </c>
      <c r="J349" s="12">
        <v>4</v>
      </c>
      <c r="K349" s="12">
        <v>20</v>
      </c>
      <c r="L349" s="3">
        <v>313</v>
      </c>
      <c r="M349" s="1" t="s">
        <v>27</v>
      </c>
      <c r="N349" s="1" t="s">
        <v>27</v>
      </c>
      <c r="O349" s="1" t="s">
        <v>27</v>
      </c>
      <c r="P349" s="1" t="s">
        <v>27</v>
      </c>
      <c r="Q349" s="1" t="s">
        <v>27</v>
      </c>
      <c r="R349" s="1" t="s">
        <v>27</v>
      </c>
      <c r="S349" s="3">
        <f t="shared" ref="S349:S354" si="29">L349/H349</f>
        <v>37.261904761904759</v>
      </c>
      <c r="T349" s="12">
        <f t="shared" si="28"/>
        <v>16.8</v>
      </c>
    </row>
    <row r="350" spans="1:20" x14ac:dyDescent="0.2">
      <c r="A350" s="1" t="s">
        <v>45</v>
      </c>
      <c r="B350" s="1" t="s">
        <v>58</v>
      </c>
      <c r="C350" s="1">
        <v>2015</v>
      </c>
      <c r="D350" s="1">
        <v>6</v>
      </c>
      <c r="E350" s="2">
        <v>42169</v>
      </c>
      <c r="F350" s="17" t="s">
        <v>29</v>
      </c>
      <c r="G350" s="14">
        <v>1</v>
      </c>
      <c r="H350" s="12">
        <v>25</v>
      </c>
      <c r="I350" s="12">
        <v>3.69</v>
      </c>
      <c r="J350" s="12">
        <v>3.3</v>
      </c>
      <c r="K350" s="12">
        <v>22</v>
      </c>
      <c r="L350" s="3">
        <v>483</v>
      </c>
      <c r="M350" s="1" t="s">
        <v>27</v>
      </c>
      <c r="N350" s="1" t="s">
        <v>27</v>
      </c>
      <c r="O350" s="1" t="s">
        <v>27</v>
      </c>
      <c r="P350" s="1" t="s">
        <v>27</v>
      </c>
      <c r="Q350" s="1" t="s">
        <v>27</v>
      </c>
      <c r="R350" s="1" t="s">
        <v>27</v>
      </c>
      <c r="S350" s="3">
        <f t="shared" si="29"/>
        <v>19.32</v>
      </c>
      <c r="T350" s="12">
        <f t="shared" si="28"/>
        <v>6.7750677506775068</v>
      </c>
    </row>
    <row r="351" spans="1:20" x14ac:dyDescent="0.2">
      <c r="A351" s="1" t="s">
        <v>45</v>
      </c>
      <c r="B351" s="1" t="s">
        <v>58</v>
      </c>
      <c r="C351" s="1">
        <v>2015</v>
      </c>
      <c r="D351" s="1">
        <v>6</v>
      </c>
      <c r="E351" s="2">
        <v>42184</v>
      </c>
      <c r="F351" s="17" t="s">
        <v>29</v>
      </c>
      <c r="G351" s="14">
        <v>1</v>
      </c>
      <c r="H351" s="12">
        <v>11.9</v>
      </c>
      <c r="I351" s="12">
        <v>2.5</v>
      </c>
      <c r="J351" s="12">
        <v>3.6</v>
      </c>
      <c r="K351" s="12">
        <v>23</v>
      </c>
      <c r="L351" s="3">
        <v>368</v>
      </c>
      <c r="M351" s="1" t="s">
        <v>27</v>
      </c>
      <c r="N351" s="1" t="s">
        <v>27</v>
      </c>
      <c r="O351" s="1" t="s">
        <v>27</v>
      </c>
      <c r="P351" s="1" t="s">
        <v>27</v>
      </c>
      <c r="Q351" s="1" t="s">
        <v>27</v>
      </c>
      <c r="R351" s="1" t="s">
        <v>27</v>
      </c>
      <c r="S351" s="3">
        <f t="shared" si="29"/>
        <v>30.92436974789916</v>
      </c>
      <c r="T351" s="12">
        <f t="shared" si="28"/>
        <v>4.76</v>
      </c>
    </row>
    <row r="352" spans="1:20" x14ac:dyDescent="0.2">
      <c r="A352" s="1" t="s">
        <v>45</v>
      </c>
      <c r="B352" s="1" t="s">
        <v>58</v>
      </c>
      <c r="C352" s="1">
        <v>2015</v>
      </c>
      <c r="D352" s="1">
        <v>7</v>
      </c>
      <c r="E352" s="2">
        <v>42198</v>
      </c>
      <c r="F352" s="17" t="s">
        <v>29</v>
      </c>
      <c r="G352" s="14">
        <v>1</v>
      </c>
      <c r="H352" s="12">
        <v>15.1</v>
      </c>
      <c r="I352" s="12">
        <v>4.79</v>
      </c>
      <c r="J352" s="12">
        <v>2.5</v>
      </c>
      <c r="K352" s="12">
        <v>22.5</v>
      </c>
      <c r="L352" s="3">
        <v>421</v>
      </c>
      <c r="M352" s="1" t="s">
        <v>27</v>
      </c>
      <c r="N352" s="1" t="s">
        <v>27</v>
      </c>
      <c r="O352" s="1" t="s">
        <v>27</v>
      </c>
      <c r="P352" s="1" t="s">
        <v>27</v>
      </c>
      <c r="Q352" s="1" t="s">
        <v>27</v>
      </c>
      <c r="R352" s="1" t="s">
        <v>27</v>
      </c>
      <c r="S352" s="3">
        <f t="shared" si="29"/>
        <v>27.880794701986755</v>
      </c>
      <c r="T352" s="12">
        <f t="shared" si="28"/>
        <v>3.152400835073069</v>
      </c>
    </row>
    <row r="353" spans="1:20" x14ac:dyDescent="0.2">
      <c r="A353" s="1" t="s">
        <v>45</v>
      </c>
      <c r="B353" s="1" t="s">
        <v>58</v>
      </c>
      <c r="C353" s="1">
        <v>2015</v>
      </c>
      <c r="D353" s="1">
        <v>7</v>
      </c>
      <c r="E353" s="2">
        <v>42212</v>
      </c>
      <c r="F353" s="17" t="s">
        <v>29</v>
      </c>
      <c r="G353" s="14">
        <v>1</v>
      </c>
      <c r="H353" s="12">
        <v>19.3</v>
      </c>
      <c r="I353" s="12">
        <v>7.22</v>
      </c>
      <c r="J353" s="12">
        <v>2.2000000000000002</v>
      </c>
      <c r="K353" s="12">
        <v>21</v>
      </c>
      <c r="L353" s="3">
        <v>419</v>
      </c>
      <c r="M353" s="1" t="s">
        <v>27</v>
      </c>
      <c r="N353" s="1" t="s">
        <v>27</v>
      </c>
      <c r="O353" s="1" t="s">
        <v>27</v>
      </c>
      <c r="P353" s="1" t="s">
        <v>27</v>
      </c>
      <c r="Q353" s="1" t="s">
        <v>27</v>
      </c>
      <c r="R353" s="1" t="s">
        <v>27</v>
      </c>
      <c r="S353" s="3">
        <f t="shared" si="29"/>
        <v>21.709844559585491</v>
      </c>
      <c r="T353" s="12">
        <f t="shared" si="28"/>
        <v>2.6731301939058172</v>
      </c>
    </row>
    <row r="354" spans="1:20" x14ac:dyDescent="0.2">
      <c r="A354" s="1" t="s">
        <v>45</v>
      </c>
      <c r="B354" s="1" t="s">
        <v>58</v>
      </c>
      <c r="C354" s="1">
        <v>2015</v>
      </c>
      <c r="D354" s="1">
        <v>8</v>
      </c>
      <c r="E354" s="2">
        <v>42226</v>
      </c>
      <c r="F354" s="17" t="s">
        <v>29</v>
      </c>
      <c r="G354" s="14">
        <v>1</v>
      </c>
      <c r="H354" s="12">
        <v>17.3</v>
      </c>
      <c r="I354" s="12">
        <v>6.79</v>
      </c>
      <c r="J354" s="12">
        <v>2.8</v>
      </c>
      <c r="K354" s="12">
        <v>22.5</v>
      </c>
      <c r="L354" s="3">
        <v>382</v>
      </c>
      <c r="M354" s="1" t="s">
        <v>27</v>
      </c>
      <c r="N354" s="1" t="s">
        <v>27</v>
      </c>
      <c r="O354" s="1" t="s">
        <v>27</v>
      </c>
      <c r="P354" s="1" t="s">
        <v>27</v>
      </c>
      <c r="Q354" s="1" t="s">
        <v>27</v>
      </c>
      <c r="R354" s="1" t="s">
        <v>27</v>
      </c>
      <c r="S354" s="3">
        <f t="shared" si="29"/>
        <v>22.080924855491329</v>
      </c>
      <c r="T354" s="12">
        <f t="shared" si="28"/>
        <v>2.5478645066273935</v>
      </c>
    </row>
    <row r="355" spans="1:20" x14ac:dyDescent="0.2">
      <c r="A355" s="1" t="s">
        <v>45</v>
      </c>
      <c r="B355" s="1" t="s">
        <v>58</v>
      </c>
      <c r="C355" s="1">
        <v>2015</v>
      </c>
      <c r="D355" s="1">
        <v>8</v>
      </c>
      <c r="E355" s="2">
        <v>42240</v>
      </c>
      <c r="F355" s="17" t="s">
        <v>29</v>
      </c>
      <c r="G355" s="14">
        <v>1</v>
      </c>
      <c r="H355" s="12">
        <v>23.3</v>
      </c>
      <c r="I355" s="12">
        <v>8.58</v>
      </c>
      <c r="J355" s="12">
        <v>1.8</v>
      </c>
      <c r="K355" s="12">
        <v>20.5</v>
      </c>
      <c r="L355" s="3">
        <v>500</v>
      </c>
      <c r="M355" s="1">
        <v>0</v>
      </c>
      <c r="N355" s="1">
        <v>0</v>
      </c>
      <c r="O355" s="1">
        <f>M355+N355</f>
        <v>0</v>
      </c>
      <c r="P355" s="3">
        <f>L355-O355</f>
        <v>500</v>
      </c>
      <c r="Q355" s="1" t="s">
        <v>27</v>
      </c>
      <c r="R355" s="1">
        <v>0</v>
      </c>
      <c r="S355" s="3">
        <f>L355/H355</f>
        <v>21.459227467811157</v>
      </c>
      <c r="T355" s="12">
        <f t="shared" si="28"/>
        <v>2.7156177156177157</v>
      </c>
    </row>
    <row r="356" spans="1:20" x14ac:dyDescent="0.2">
      <c r="A356" s="1" t="s">
        <v>45</v>
      </c>
      <c r="B356" s="1" t="s">
        <v>58</v>
      </c>
      <c r="C356" s="1">
        <v>2015</v>
      </c>
      <c r="D356" s="1">
        <v>9</v>
      </c>
      <c r="E356" s="2">
        <v>42261</v>
      </c>
      <c r="F356" s="17" t="s">
        <v>29</v>
      </c>
      <c r="G356" s="14">
        <v>1</v>
      </c>
      <c r="H356" s="12">
        <v>20.5</v>
      </c>
      <c r="I356" s="12">
        <v>8.56</v>
      </c>
      <c r="J356" s="12">
        <v>2</v>
      </c>
      <c r="K356" s="12">
        <v>18.5</v>
      </c>
      <c r="L356" s="3">
        <v>456</v>
      </c>
      <c r="M356" s="1" t="s">
        <v>27</v>
      </c>
      <c r="N356" s="1" t="s">
        <v>27</v>
      </c>
      <c r="O356" s="1" t="s">
        <v>27</v>
      </c>
      <c r="P356" s="1" t="s">
        <v>27</v>
      </c>
      <c r="Q356" s="1" t="s">
        <v>27</v>
      </c>
      <c r="R356" s="1" t="s">
        <v>27</v>
      </c>
      <c r="S356" s="3">
        <f t="shared" ref="S356:S358" si="30">L356/H356</f>
        <v>22.243902439024389</v>
      </c>
      <c r="T356" s="12">
        <f t="shared" si="28"/>
        <v>2.3948598130841119</v>
      </c>
    </row>
    <row r="357" spans="1:20" x14ac:dyDescent="0.2">
      <c r="A357" s="1" t="s">
        <v>45</v>
      </c>
      <c r="B357" s="1" t="s">
        <v>58</v>
      </c>
      <c r="C357" s="1">
        <v>2015</v>
      </c>
      <c r="D357" s="1">
        <v>10</v>
      </c>
      <c r="E357" s="2">
        <v>42282</v>
      </c>
      <c r="F357" s="17" t="s">
        <v>29</v>
      </c>
      <c r="G357" s="14">
        <v>1</v>
      </c>
      <c r="H357" s="12">
        <v>32.799999999999997</v>
      </c>
      <c r="I357" s="12">
        <v>8.31</v>
      </c>
      <c r="J357" s="12">
        <v>1.7</v>
      </c>
      <c r="K357" s="12">
        <v>15</v>
      </c>
      <c r="L357" s="3">
        <v>548</v>
      </c>
      <c r="M357" s="1" t="s">
        <v>27</v>
      </c>
      <c r="N357" s="1" t="s">
        <v>27</v>
      </c>
      <c r="O357" s="1" t="s">
        <v>27</v>
      </c>
      <c r="P357" s="1" t="s">
        <v>27</v>
      </c>
      <c r="Q357" s="1" t="s">
        <v>27</v>
      </c>
      <c r="R357" s="1" t="s">
        <v>27</v>
      </c>
      <c r="S357" s="3">
        <f t="shared" si="30"/>
        <v>16.707317073170731</v>
      </c>
      <c r="T357" s="12">
        <f t="shared" si="28"/>
        <v>3.9470517448856794</v>
      </c>
    </row>
    <row r="358" spans="1:20" x14ac:dyDescent="0.2">
      <c r="A358" s="1" t="s">
        <v>45</v>
      </c>
      <c r="B358" s="1" t="s">
        <v>58</v>
      </c>
      <c r="C358" s="1">
        <v>2015</v>
      </c>
      <c r="D358" s="1">
        <v>10</v>
      </c>
      <c r="E358" s="2">
        <v>42296</v>
      </c>
      <c r="F358" s="17" t="s">
        <v>29</v>
      </c>
      <c r="G358" s="14">
        <v>1</v>
      </c>
      <c r="H358" s="12">
        <v>20.2</v>
      </c>
      <c r="I358" s="12">
        <v>8.1999999999999993</v>
      </c>
      <c r="J358" s="12">
        <v>2.6</v>
      </c>
      <c r="K358" s="12">
        <v>14</v>
      </c>
      <c r="L358" s="3">
        <v>429</v>
      </c>
      <c r="M358" s="1" t="s">
        <v>27</v>
      </c>
      <c r="N358" s="1" t="s">
        <v>27</v>
      </c>
      <c r="O358" s="1" t="s">
        <v>27</v>
      </c>
      <c r="P358" s="1" t="s">
        <v>27</v>
      </c>
      <c r="Q358" s="1" t="s">
        <v>27</v>
      </c>
      <c r="R358" s="1" t="s">
        <v>27</v>
      </c>
      <c r="S358" s="3">
        <f t="shared" si="30"/>
        <v>21.237623762376238</v>
      </c>
      <c r="T358" s="12">
        <f t="shared" si="28"/>
        <v>2.4634146341463414</v>
      </c>
    </row>
    <row r="359" spans="1:20" x14ac:dyDescent="0.2">
      <c r="F359" s="17"/>
      <c r="G359" s="14"/>
      <c r="H359" s="12">
        <f>AVERAGE(H347:H358)</f>
        <v>18.108333333333331</v>
      </c>
      <c r="I359" s="12">
        <f>AVERAGE(I347:I358)</f>
        <v>5.5425000000000004</v>
      </c>
      <c r="J359" s="12"/>
      <c r="K359" s="12"/>
      <c r="L359" s="3"/>
    </row>
    <row r="360" spans="1:20" x14ac:dyDescent="0.2">
      <c r="A360" s="1" t="s">
        <v>45</v>
      </c>
      <c r="B360" s="1" t="s">
        <v>56</v>
      </c>
      <c r="C360" s="1">
        <v>2016</v>
      </c>
      <c r="D360" s="1">
        <v>5</v>
      </c>
      <c r="E360" s="2">
        <v>42499</v>
      </c>
      <c r="F360" s="17" t="s">
        <v>29</v>
      </c>
      <c r="G360" s="14">
        <v>1</v>
      </c>
      <c r="H360" s="12">
        <v>12.6</v>
      </c>
      <c r="I360" s="12">
        <v>1.1000000000000001</v>
      </c>
      <c r="J360" s="12">
        <v>6.5</v>
      </c>
      <c r="K360" s="12">
        <v>19</v>
      </c>
      <c r="L360" s="3">
        <v>211</v>
      </c>
      <c r="M360" s="1" t="s">
        <v>27</v>
      </c>
      <c r="N360" s="1" t="s">
        <v>27</v>
      </c>
      <c r="O360" s="1" t="s">
        <v>27</v>
      </c>
      <c r="P360" s="1" t="s">
        <v>27</v>
      </c>
      <c r="Q360" s="1" t="s">
        <v>27</v>
      </c>
      <c r="R360" s="1" t="s">
        <v>27</v>
      </c>
      <c r="S360" s="3">
        <f>L360/H360</f>
        <v>16.746031746031747</v>
      </c>
      <c r="T360" s="12">
        <f t="shared" ref="T360:T370" si="31">H360/I360</f>
        <v>11.454545454545453</v>
      </c>
    </row>
    <row r="361" spans="1:20" x14ac:dyDescent="0.2">
      <c r="A361" s="1" t="s">
        <v>45</v>
      </c>
      <c r="B361" s="1" t="s">
        <v>56</v>
      </c>
      <c r="C361" s="1">
        <v>2016</v>
      </c>
      <c r="D361" s="1">
        <v>5</v>
      </c>
      <c r="E361" s="2">
        <v>42514</v>
      </c>
      <c r="F361" s="17" t="s">
        <v>29</v>
      </c>
      <c r="G361" s="14">
        <v>1</v>
      </c>
      <c r="H361" s="12">
        <v>18.600000000000001</v>
      </c>
      <c r="I361" s="12">
        <v>2.5</v>
      </c>
      <c r="J361" s="12">
        <v>5.8</v>
      </c>
      <c r="K361" s="1" t="s">
        <v>27</v>
      </c>
      <c r="L361" s="3">
        <v>224</v>
      </c>
      <c r="M361" s="25">
        <v>5</v>
      </c>
      <c r="N361" s="1">
        <v>3.4</v>
      </c>
      <c r="O361" s="1">
        <f>M361+N361</f>
        <v>8.4</v>
      </c>
      <c r="P361" s="3">
        <f>L361-O361</f>
        <v>215.6</v>
      </c>
      <c r="Q361" s="1" t="s">
        <v>27</v>
      </c>
      <c r="R361" s="1">
        <v>0.5</v>
      </c>
      <c r="S361" s="3">
        <f>L361/H361</f>
        <v>12.043010752688172</v>
      </c>
      <c r="T361" s="12">
        <f t="shared" si="31"/>
        <v>7.44</v>
      </c>
    </row>
    <row r="362" spans="1:20" x14ac:dyDescent="0.2">
      <c r="A362" s="1" t="s">
        <v>45</v>
      </c>
      <c r="B362" s="1" t="s">
        <v>56</v>
      </c>
      <c r="C362" s="1">
        <v>2016</v>
      </c>
      <c r="D362" s="1">
        <v>6</v>
      </c>
      <c r="E362" s="2">
        <v>42527</v>
      </c>
      <c r="F362" s="17" t="s">
        <v>29</v>
      </c>
      <c r="G362" s="14">
        <v>1</v>
      </c>
      <c r="H362" s="12">
        <v>13.3</v>
      </c>
      <c r="I362" s="12">
        <v>1.47</v>
      </c>
      <c r="J362" s="12">
        <v>6.8</v>
      </c>
      <c r="K362" s="12">
        <v>22</v>
      </c>
      <c r="L362" s="3">
        <v>269</v>
      </c>
      <c r="M362" s="1" t="s">
        <v>27</v>
      </c>
      <c r="N362" s="1" t="s">
        <v>27</v>
      </c>
      <c r="O362" s="1" t="s">
        <v>27</v>
      </c>
      <c r="P362" s="1" t="s">
        <v>27</v>
      </c>
      <c r="Q362" s="1" t="s">
        <v>27</v>
      </c>
      <c r="R362" s="1" t="s">
        <v>27</v>
      </c>
      <c r="S362" s="3">
        <f t="shared" ref="S362:S366" si="32">L362/H362</f>
        <v>20.225563909774436</v>
      </c>
      <c r="T362" s="12">
        <f t="shared" si="31"/>
        <v>9.0476190476190474</v>
      </c>
    </row>
    <row r="363" spans="1:20" x14ac:dyDescent="0.2">
      <c r="A363" s="1" t="s">
        <v>45</v>
      </c>
      <c r="B363" s="1" t="s">
        <v>56</v>
      </c>
      <c r="C363" s="1">
        <v>2016</v>
      </c>
      <c r="D363" s="1">
        <v>6</v>
      </c>
      <c r="E363" s="2">
        <v>42541</v>
      </c>
      <c r="F363" s="17" t="s">
        <v>29</v>
      </c>
      <c r="G363" s="14">
        <v>1</v>
      </c>
      <c r="H363" s="12">
        <v>17.7</v>
      </c>
      <c r="I363" s="12">
        <v>2.0099999999999998</v>
      </c>
      <c r="J363" s="12">
        <v>4.4000000000000004</v>
      </c>
      <c r="K363" s="12">
        <v>19.5</v>
      </c>
      <c r="L363" s="3">
        <v>248</v>
      </c>
      <c r="M363" s="1" t="s">
        <v>27</v>
      </c>
      <c r="N363" s="1" t="s">
        <v>27</v>
      </c>
      <c r="O363" s="1" t="s">
        <v>27</v>
      </c>
      <c r="P363" s="1" t="s">
        <v>27</v>
      </c>
      <c r="Q363" s="1" t="s">
        <v>27</v>
      </c>
      <c r="R363" s="1" t="s">
        <v>27</v>
      </c>
      <c r="S363" s="3">
        <f t="shared" si="32"/>
        <v>14.011299435028249</v>
      </c>
      <c r="T363" s="12">
        <f t="shared" si="31"/>
        <v>8.8059701492537314</v>
      </c>
    </row>
    <row r="364" spans="1:20" x14ac:dyDescent="0.2">
      <c r="A364" s="1" t="s">
        <v>45</v>
      </c>
      <c r="B364" s="1" t="s">
        <v>56</v>
      </c>
      <c r="C364" s="1">
        <v>2016</v>
      </c>
      <c r="D364" s="1">
        <v>7</v>
      </c>
      <c r="E364" s="2">
        <v>42561</v>
      </c>
      <c r="F364" s="17" t="s">
        <v>29</v>
      </c>
      <c r="G364" s="14">
        <v>1</v>
      </c>
      <c r="H364" s="12">
        <v>17.7</v>
      </c>
      <c r="I364" s="12">
        <v>3.03</v>
      </c>
      <c r="J364" s="12">
        <v>4.5</v>
      </c>
      <c r="K364" s="12">
        <v>20</v>
      </c>
      <c r="L364" s="3">
        <v>258</v>
      </c>
      <c r="M364" s="1" t="s">
        <v>27</v>
      </c>
      <c r="N364" s="1" t="s">
        <v>27</v>
      </c>
      <c r="O364" s="1" t="s">
        <v>27</v>
      </c>
      <c r="P364" s="1" t="s">
        <v>27</v>
      </c>
      <c r="Q364" s="1" t="s">
        <v>27</v>
      </c>
      <c r="R364" s="1" t="s">
        <v>27</v>
      </c>
      <c r="S364" s="3">
        <f t="shared" si="32"/>
        <v>14.576271186440678</v>
      </c>
      <c r="T364" s="12">
        <f t="shared" si="31"/>
        <v>5.8415841584158414</v>
      </c>
    </row>
    <row r="365" spans="1:20" x14ac:dyDescent="0.2">
      <c r="A365" s="1" t="s">
        <v>45</v>
      </c>
      <c r="B365" s="1" t="s">
        <v>56</v>
      </c>
      <c r="C365" s="1">
        <v>2016</v>
      </c>
      <c r="D365" s="1">
        <v>7</v>
      </c>
      <c r="E365" s="2">
        <v>42576</v>
      </c>
      <c r="F365" s="17" t="s">
        <v>29</v>
      </c>
      <c r="G365" s="14">
        <v>1</v>
      </c>
      <c r="H365" s="12">
        <v>18.399999999999999</v>
      </c>
      <c r="I365" s="12">
        <v>2.2400000000000002</v>
      </c>
      <c r="J365" s="12">
        <v>4.7</v>
      </c>
      <c r="K365" s="12">
        <v>23.5</v>
      </c>
      <c r="L365" s="3">
        <v>314</v>
      </c>
      <c r="M365" s="1" t="s">
        <v>27</v>
      </c>
      <c r="N365" s="1" t="s">
        <v>27</v>
      </c>
      <c r="O365" s="1" t="s">
        <v>27</v>
      </c>
      <c r="P365" s="1" t="s">
        <v>27</v>
      </c>
      <c r="Q365" s="1" t="s">
        <v>27</v>
      </c>
      <c r="R365" s="1" t="s">
        <v>27</v>
      </c>
      <c r="S365" s="3">
        <f t="shared" si="32"/>
        <v>17.065217391304348</v>
      </c>
      <c r="T365" s="12">
        <f t="shared" si="31"/>
        <v>8.2142857142857135</v>
      </c>
    </row>
    <row r="366" spans="1:20" x14ac:dyDescent="0.2">
      <c r="A366" s="1" t="s">
        <v>45</v>
      </c>
      <c r="B366" s="1" t="s">
        <v>56</v>
      </c>
      <c r="C366" s="1">
        <v>2016</v>
      </c>
      <c r="D366" s="1">
        <v>8</v>
      </c>
      <c r="E366" s="2">
        <v>42590</v>
      </c>
      <c r="F366" s="17" t="s">
        <v>29</v>
      </c>
      <c r="G366" s="14">
        <v>1</v>
      </c>
      <c r="H366" s="12">
        <v>13.7</v>
      </c>
      <c r="I366" s="12">
        <v>6.09</v>
      </c>
      <c r="J366" s="12">
        <v>2.9</v>
      </c>
      <c r="K366" s="12">
        <v>22.5</v>
      </c>
      <c r="L366" s="3">
        <v>286</v>
      </c>
      <c r="M366" s="1" t="s">
        <v>27</v>
      </c>
      <c r="N366" s="1" t="s">
        <v>27</v>
      </c>
      <c r="O366" s="1" t="s">
        <v>27</v>
      </c>
      <c r="P366" s="1" t="s">
        <v>27</v>
      </c>
      <c r="Q366" s="1" t="s">
        <v>27</v>
      </c>
      <c r="R366" s="1" t="s">
        <v>27</v>
      </c>
      <c r="S366" s="3">
        <f t="shared" si="32"/>
        <v>20.875912408759124</v>
      </c>
      <c r="T366" s="12">
        <f t="shared" si="31"/>
        <v>2.2495894909688015</v>
      </c>
    </row>
    <row r="367" spans="1:20" x14ac:dyDescent="0.2">
      <c r="A367" s="1" t="s">
        <v>45</v>
      </c>
      <c r="B367" s="1" t="s">
        <v>56</v>
      </c>
      <c r="C367" s="1">
        <v>2016</v>
      </c>
      <c r="D367" s="1">
        <v>8</v>
      </c>
      <c r="E367" s="2">
        <v>42612</v>
      </c>
      <c r="F367" s="17" t="s">
        <v>29</v>
      </c>
      <c r="G367" s="14">
        <v>1</v>
      </c>
      <c r="H367" s="12">
        <v>19.600000000000001</v>
      </c>
      <c r="I367" s="12">
        <v>3.22</v>
      </c>
      <c r="J367" s="12">
        <v>3.2</v>
      </c>
      <c r="K367" s="12">
        <v>22</v>
      </c>
      <c r="L367" s="3">
        <v>295</v>
      </c>
      <c r="M367" s="25">
        <v>2.5</v>
      </c>
      <c r="N367" s="25">
        <v>2.5</v>
      </c>
      <c r="O367" s="1">
        <f>M367+N367</f>
        <v>5</v>
      </c>
      <c r="P367" s="3">
        <f>L367-O367</f>
        <v>290</v>
      </c>
      <c r="Q367" s="1" t="s">
        <v>27</v>
      </c>
      <c r="R367" s="1">
        <v>0.8</v>
      </c>
      <c r="S367" s="3">
        <f>L367/H367</f>
        <v>15.051020408163264</v>
      </c>
      <c r="T367" s="12">
        <f t="shared" si="31"/>
        <v>6.0869565217391308</v>
      </c>
    </row>
    <row r="368" spans="1:20" x14ac:dyDescent="0.2">
      <c r="A368" s="1" t="s">
        <v>45</v>
      </c>
      <c r="B368" s="1" t="s">
        <v>56</v>
      </c>
      <c r="C368" s="1">
        <v>2016</v>
      </c>
      <c r="D368" s="1">
        <v>9</v>
      </c>
      <c r="E368" s="2">
        <v>42624</v>
      </c>
      <c r="F368" s="17" t="s">
        <v>29</v>
      </c>
      <c r="G368" s="14">
        <v>1</v>
      </c>
      <c r="H368" s="12">
        <v>16</v>
      </c>
      <c r="I368" s="12">
        <v>2.4500000000000002</v>
      </c>
      <c r="J368" s="12">
        <v>4.3</v>
      </c>
      <c r="K368" s="12">
        <v>19.5</v>
      </c>
      <c r="L368" s="3">
        <v>299</v>
      </c>
      <c r="M368" s="1" t="s">
        <v>27</v>
      </c>
      <c r="N368" s="1" t="s">
        <v>27</v>
      </c>
      <c r="O368" s="1" t="s">
        <v>27</v>
      </c>
      <c r="P368" s="1" t="s">
        <v>27</v>
      </c>
      <c r="Q368" s="1" t="s">
        <v>27</v>
      </c>
      <c r="R368" s="1" t="s">
        <v>27</v>
      </c>
      <c r="S368" s="3">
        <f t="shared" ref="S368:S370" si="33">L368/H368</f>
        <v>18.6875</v>
      </c>
      <c r="T368" s="12">
        <f t="shared" si="31"/>
        <v>6.5306122448979584</v>
      </c>
    </row>
    <row r="369" spans="1:20" x14ac:dyDescent="0.2">
      <c r="A369" s="1" t="s">
        <v>45</v>
      </c>
      <c r="B369" s="1" t="s">
        <v>56</v>
      </c>
      <c r="C369" s="1">
        <v>2016</v>
      </c>
      <c r="D369" s="1">
        <v>9</v>
      </c>
      <c r="E369" s="2">
        <v>42638</v>
      </c>
      <c r="F369" s="17" t="s">
        <v>29</v>
      </c>
      <c r="G369" s="14">
        <v>1</v>
      </c>
      <c r="H369" s="12">
        <v>14.3</v>
      </c>
      <c r="I369" s="12">
        <v>2.02</v>
      </c>
      <c r="J369" s="12">
        <v>3.7</v>
      </c>
      <c r="K369" s="12">
        <v>18.5</v>
      </c>
      <c r="L369" s="3">
        <v>251</v>
      </c>
      <c r="M369" s="1" t="s">
        <v>27</v>
      </c>
      <c r="N369" s="1" t="s">
        <v>27</v>
      </c>
      <c r="O369" s="1" t="s">
        <v>27</v>
      </c>
      <c r="P369" s="1" t="s">
        <v>27</v>
      </c>
      <c r="Q369" s="1" t="s">
        <v>27</v>
      </c>
      <c r="R369" s="1" t="s">
        <v>27</v>
      </c>
      <c r="S369" s="3">
        <f t="shared" si="33"/>
        <v>17.55244755244755</v>
      </c>
      <c r="T369" s="12">
        <f t="shared" si="31"/>
        <v>7.0792079207920793</v>
      </c>
    </row>
    <row r="370" spans="1:20" x14ac:dyDescent="0.2">
      <c r="A370" s="1" t="s">
        <v>45</v>
      </c>
      <c r="B370" s="1" t="s">
        <v>56</v>
      </c>
      <c r="C370" s="1">
        <v>2016</v>
      </c>
      <c r="D370" s="1">
        <v>10</v>
      </c>
      <c r="E370" s="2">
        <v>42667</v>
      </c>
      <c r="F370" s="17" t="s">
        <v>29</v>
      </c>
      <c r="G370" s="14">
        <v>1</v>
      </c>
      <c r="H370" s="12">
        <v>15.4</v>
      </c>
      <c r="I370" s="12">
        <v>2.38</v>
      </c>
      <c r="J370" s="1">
        <v>3.9</v>
      </c>
      <c r="K370" s="12">
        <v>14</v>
      </c>
      <c r="L370" s="1">
        <v>270</v>
      </c>
      <c r="M370" s="1" t="s">
        <v>27</v>
      </c>
      <c r="N370" s="1" t="s">
        <v>27</v>
      </c>
      <c r="O370" s="1" t="s">
        <v>27</v>
      </c>
      <c r="P370" s="1" t="s">
        <v>27</v>
      </c>
      <c r="Q370" s="1" t="s">
        <v>27</v>
      </c>
      <c r="R370" s="1" t="s">
        <v>27</v>
      </c>
      <c r="S370" s="3">
        <f t="shared" si="33"/>
        <v>17.532467532467532</v>
      </c>
      <c r="T370" s="12">
        <f t="shared" si="31"/>
        <v>6.4705882352941178</v>
      </c>
    </row>
    <row r="371" spans="1:20" x14ac:dyDescent="0.2">
      <c r="A371" s="44" t="s">
        <v>55</v>
      </c>
    </row>
    <row r="372" spans="1:20" x14ac:dyDescent="0.2">
      <c r="H372" s="12">
        <f>AVERAGE(H347:H358)</f>
        <v>18.108333333333331</v>
      </c>
      <c r="I372" s="12">
        <f t="shared" ref="I372:L372" si="34">AVERAGE(I347:I358)</f>
        <v>5.5425000000000004</v>
      </c>
      <c r="J372" s="12">
        <f t="shared" si="34"/>
        <v>2.7333333333333338</v>
      </c>
      <c r="L372" s="3">
        <f t="shared" si="34"/>
        <v>414.58333333333331</v>
      </c>
      <c r="S372" s="3">
        <f t="shared" ref="S372" si="35">AVERAGE(S347:S358)</f>
        <v>24.739460701405758</v>
      </c>
    </row>
    <row r="373" spans="1:20" x14ac:dyDescent="0.2">
      <c r="A373" s="1" t="s">
        <v>45</v>
      </c>
      <c r="C373" s="1">
        <f>YEAR(E373)</f>
        <v>2017</v>
      </c>
      <c r="D373" s="1">
        <f>MONTH(E373)</f>
        <v>5</v>
      </c>
      <c r="E373" s="45">
        <v>42863</v>
      </c>
      <c r="F373" s="17" t="s">
        <v>29</v>
      </c>
      <c r="G373" s="14">
        <v>1</v>
      </c>
      <c r="H373">
        <v>17.8</v>
      </c>
      <c r="I373">
        <v>6.31</v>
      </c>
      <c r="J373">
        <v>2.2000000000000002</v>
      </c>
      <c r="L373">
        <v>294</v>
      </c>
      <c r="S373" s="3">
        <f>L373/H373</f>
        <v>16.516853932584269</v>
      </c>
      <c r="T373" s="12">
        <f t="shared" ref="T373:T434" si="36">H373/I373</f>
        <v>2.8209191759112522</v>
      </c>
    </row>
    <row r="374" spans="1:20" x14ac:dyDescent="0.2">
      <c r="A374" s="1" t="s">
        <v>45</v>
      </c>
      <c r="C374" s="1">
        <f t="shared" ref="C374:C437" si="37">YEAR(E374)</f>
        <v>2017</v>
      </c>
      <c r="D374" s="1">
        <f t="shared" ref="D374:D437" si="38">MONTH(E374)</f>
        <v>5</v>
      </c>
      <c r="E374" s="45">
        <v>42876</v>
      </c>
      <c r="F374" s="17" t="s">
        <v>29</v>
      </c>
      <c r="G374" s="14">
        <v>1</v>
      </c>
      <c r="H374">
        <v>13.1</v>
      </c>
      <c r="I374">
        <v>1.62</v>
      </c>
      <c r="J374">
        <v>4.0999999999999996</v>
      </c>
      <c r="L374">
        <v>252</v>
      </c>
      <c r="S374" s="3">
        <f t="shared" ref="S374:S434" si="39">L374/H374</f>
        <v>19.236641221374047</v>
      </c>
      <c r="T374" s="12">
        <f t="shared" si="36"/>
        <v>8.0864197530864192</v>
      </c>
    </row>
    <row r="375" spans="1:20" x14ac:dyDescent="0.2">
      <c r="A375" s="1" t="s">
        <v>45</v>
      </c>
      <c r="C375" s="1">
        <f t="shared" si="37"/>
        <v>2017</v>
      </c>
      <c r="D375" s="1">
        <f t="shared" si="38"/>
        <v>6</v>
      </c>
      <c r="E375" s="45">
        <v>42890</v>
      </c>
      <c r="F375" s="17" t="s">
        <v>29</v>
      </c>
      <c r="G375" s="14">
        <v>1</v>
      </c>
      <c r="H375">
        <v>14.7</v>
      </c>
      <c r="I375">
        <v>1.93</v>
      </c>
      <c r="J375">
        <v>3.6</v>
      </c>
      <c r="L375">
        <v>292</v>
      </c>
      <c r="S375" s="3">
        <f t="shared" si="39"/>
        <v>19.863945578231295</v>
      </c>
      <c r="T375" s="12">
        <f t="shared" si="36"/>
        <v>7.6165803108808285</v>
      </c>
    </row>
    <row r="376" spans="1:20" x14ac:dyDescent="0.2">
      <c r="A376" s="1" t="s">
        <v>45</v>
      </c>
      <c r="C376" s="1">
        <f t="shared" si="37"/>
        <v>2017</v>
      </c>
      <c r="D376" s="1">
        <f t="shared" si="38"/>
        <v>6</v>
      </c>
      <c r="E376" s="45">
        <v>42904</v>
      </c>
      <c r="F376" s="17" t="s">
        <v>29</v>
      </c>
      <c r="G376" s="14">
        <v>1</v>
      </c>
      <c r="H376">
        <v>14.5</v>
      </c>
      <c r="I376">
        <v>4.5</v>
      </c>
      <c r="J376">
        <v>3.8</v>
      </c>
      <c r="L376">
        <v>295</v>
      </c>
      <c r="S376" s="3">
        <f t="shared" si="39"/>
        <v>20.344827586206897</v>
      </c>
      <c r="T376" s="12">
        <f t="shared" si="36"/>
        <v>3.2222222222222223</v>
      </c>
    </row>
    <row r="377" spans="1:20" x14ac:dyDescent="0.2">
      <c r="A377" s="1" t="s">
        <v>45</v>
      </c>
      <c r="C377" s="1">
        <f t="shared" si="37"/>
        <v>2017</v>
      </c>
      <c r="D377" s="1">
        <f t="shared" si="38"/>
        <v>7</v>
      </c>
      <c r="E377" s="45">
        <v>42918</v>
      </c>
      <c r="F377" s="17" t="s">
        <v>29</v>
      </c>
      <c r="G377" s="14">
        <v>1</v>
      </c>
      <c r="H377">
        <v>12.9</v>
      </c>
      <c r="I377">
        <v>1.4</v>
      </c>
      <c r="J377">
        <v>4.8</v>
      </c>
      <c r="L377">
        <v>301</v>
      </c>
      <c r="S377" s="3">
        <f t="shared" si="39"/>
        <v>23.333333333333332</v>
      </c>
      <c r="T377" s="12">
        <f t="shared" si="36"/>
        <v>9.2142857142857153</v>
      </c>
    </row>
    <row r="378" spans="1:20" x14ac:dyDescent="0.2">
      <c r="A378" s="1" t="s">
        <v>45</v>
      </c>
      <c r="C378" s="1">
        <f t="shared" si="37"/>
        <v>2017</v>
      </c>
      <c r="D378" s="1">
        <f t="shared" si="38"/>
        <v>7</v>
      </c>
      <c r="E378" s="45">
        <v>42932</v>
      </c>
      <c r="F378" s="17" t="s">
        <v>29</v>
      </c>
      <c r="G378" s="14">
        <v>1</v>
      </c>
      <c r="H378">
        <v>13.7</v>
      </c>
      <c r="I378">
        <v>2.78</v>
      </c>
      <c r="J378">
        <v>2.7</v>
      </c>
      <c r="L378">
        <v>290</v>
      </c>
      <c r="S378" s="3">
        <f t="shared" si="39"/>
        <v>21.167883211678834</v>
      </c>
      <c r="T378" s="12">
        <f t="shared" si="36"/>
        <v>4.928057553956835</v>
      </c>
    </row>
    <row r="379" spans="1:20" x14ac:dyDescent="0.2">
      <c r="A379" s="1" t="s">
        <v>45</v>
      </c>
      <c r="C379" s="1">
        <f t="shared" si="37"/>
        <v>2017</v>
      </c>
      <c r="D379" s="1">
        <f t="shared" si="38"/>
        <v>8</v>
      </c>
      <c r="E379" s="45">
        <v>42953</v>
      </c>
      <c r="F379" s="17" t="s">
        <v>29</v>
      </c>
      <c r="G379" s="14">
        <v>1</v>
      </c>
      <c r="H379">
        <v>11.6</v>
      </c>
      <c r="I379">
        <v>2.23</v>
      </c>
      <c r="J379">
        <v>3.9</v>
      </c>
      <c r="L379">
        <v>281</v>
      </c>
      <c r="S379" s="3">
        <f t="shared" si="39"/>
        <v>24.224137931034484</v>
      </c>
      <c r="T379" s="12">
        <f t="shared" si="36"/>
        <v>5.2017937219730941</v>
      </c>
    </row>
    <row r="380" spans="1:20" x14ac:dyDescent="0.2">
      <c r="A380" s="1" t="s">
        <v>45</v>
      </c>
      <c r="C380" s="1">
        <f t="shared" si="37"/>
        <v>2017</v>
      </c>
      <c r="D380" s="1">
        <f t="shared" si="38"/>
        <v>8</v>
      </c>
      <c r="E380" s="45">
        <v>42967</v>
      </c>
      <c r="F380" s="17" t="s">
        <v>29</v>
      </c>
      <c r="G380" s="14">
        <v>1</v>
      </c>
      <c r="H380">
        <v>17.899999999999999</v>
      </c>
      <c r="I380">
        <v>2.93</v>
      </c>
      <c r="J380">
        <v>3.2</v>
      </c>
      <c r="L380">
        <v>358</v>
      </c>
      <c r="S380" s="3">
        <f t="shared" si="39"/>
        <v>20</v>
      </c>
      <c r="T380" s="12">
        <f t="shared" si="36"/>
        <v>6.1092150170648454</v>
      </c>
    </row>
    <row r="381" spans="1:20" x14ac:dyDescent="0.2">
      <c r="A381" s="1" t="s">
        <v>45</v>
      </c>
      <c r="C381" s="1">
        <f t="shared" si="37"/>
        <v>2017</v>
      </c>
      <c r="D381" s="1">
        <f t="shared" si="38"/>
        <v>9</v>
      </c>
      <c r="E381" s="45">
        <v>42989</v>
      </c>
      <c r="F381" s="17" t="s">
        <v>29</v>
      </c>
      <c r="G381" s="14">
        <v>1</v>
      </c>
      <c r="H381">
        <v>16.2</v>
      </c>
      <c r="I381">
        <v>3.27</v>
      </c>
      <c r="J381">
        <v>3.3</v>
      </c>
      <c r="L381">
        <v>313</v>
      </c>
      <c r="S381" s="3">
        <f t="shared" si="39"/>
        <v>19.320987654320987</v>
      </c>
      <c r="T381" s="12">
        <f t="shared" si="36"/>
        <v>4.9541284403669721</v>
      </c>
    </row>
    <row r="382" spans="1:20" x14ac:dyDescent="0.2">
      <c r="A382" s="1" t="s">
        <v>45</v>
      </c>
      <c r="C382" s="1">
        <f t="shared" si="37"/>
        <v>2017</v>
      </c>
      <c r="D382" s="1">
        <f t="shared" si="38"/>
        <v>9</v>
      </c>
      <c r="E382" s="45">
        <v>43002</v>
      </c>
      <c r="F382" s="17" t="s">
        <v>29</v>
      </c>
      <c r="G382" s="14">
        <v>1</v>
      </c>
      <c r="H382">
        <v>18.2</v>
      </c>
      <c r="I382">
        <v>3.01</v>
      </c>
      <c r="J382">
        <v>3.1</v>
      </c>
      <c r="L382">
        <v>409</v>
      </c>
      <c r="S382" s="3">
        <f t="shared" si="39"/>
        <v>22.472527472527474</v>
      </c>
      <c r="T382" s="12">
        <f t="shared" si="36"/>
        <v>6.0465116279069768</v>
      </c>
    </row>
    <row r="383" spans="1:20" x14ac:dyDescent="0.2">
      <c r="A383" s="1" t="s">
        <v>45</v>
      </c>
      <c r="C383" s="1">
        <f t="shared" si="37"/>
        <v>2017</v>
      </c>
      <c r="D383" s="1">
        <f t="shared" si="38"/>
        <v>10</v>
      </c>
      <c r="E383" s="45">
        <v>43030</v>
      </c>
      <c r="F383" s="17" t="s">
        <v>29</v>
      </c>
      <c r="G383" s="14">
        <v>1</v>
      </c>
      <c r="H383">
        <v>41</v>
      </c>
      <c r="I383">
        <v>1.2</v>
      </c>
      <c r="J383">
        <v>2.5</v>
      </c>
      <c r="L383">
        <v>465</v>
      </c>
      <c r="S383" s="3">
        <f t="shared" si="39"/>
        <v>11.341463414634147</v>
      </c>
      <c r="T383" s="12">
        <f t="shared" si="36"/>
        <v>34.166666666666671</v>
      </c>
    </row>
    <row r="384" spans="1:20" x14ac:dyDescent="0.2">
      <c r="A384" s="1" t="s">
        <v>45</v>
      </c>
      <c r="C384" s="1">
        <f t="shared" si="37"/>
        <v>2018</v>
      </c>
      <c r="D384" s="1">
        <f t="shared" si="38"/>
        <v>5</v>
      </c>
      <c r="E384" s="45">
        <v>43227</v>
      </c>
      <c r="F384" s="17" t="s">
        <v>29</v>
      </c>
      <c r="G384" s="14">
        <v>1</v>
      </c>
      <c r="H384">
        <v>15</v>
      </c>
      <c r="I384">
        <v>2.71</v>
      </c>
      <c r="J384">
        <v>3.7</v>
      </c>
      <c r="L384">
        <v>306</v>
      </c>
      <c r="S384" s="3">
        <f t="shared" si="39"/>
        <v>20.399999999999999</v>
      </c>
      <c r="T384" s="12">
        <f t="shared" si="36"/>
        <v>5.5350553505535052</v>
      </c>
    </row>
    <row r="385" spans="1:20" x14ac:dyDescent="0.2">
      <c r="A385" s="1" t="s">
        <v>45</v>
      </c>
      <c r="C385" s="1">
        <f t="shared" si="37"/>
        <v>2018</v>
      </c>
      <c r="D385" s="1">
        <f t="shared" si="38"/>
        <v>5</v>
      </c>
      <c r="E385" s="45">
        <v>43240</v>
      </c>
      <c r="F385" s="17" t="s">
        <v>29</v>
      </c>
      <c r="G385" s="14">
        <v>1</v>
      </c>
      <c r="H385">
        <v>20.5</v>
      </c>
      <c r="I385">
        <v>3.27</v>
      </c>
      <c r="J385">
        <v>4.7</v>
      </c>
      <c r="L385">
        <v>398</v>
      </c>
      <c r="S385" s="3">
        <f t="shared" si="39"/>
        <v>19.414634146341463</v>
      </c>
      <c r="T385" s="12">
        <f t="shared" si="36"/>
        <v>6.2691131498470947</v>
      </c>
    </row>
    <row r="386" spans="1:20" x14ac:dyDescent="0.2">
      <c r="A386" s="1" t="s">
        <v>45</v>
      </c>
      <c r="C386" s="1">
        <f t="shared" si="37"/>
        <v>2018</v>
      </c>
      <c r="D386" s="1">
        <f t="shared" si="38"/>
        <v>6</v>
      </c>
      <c r="E386" s="45">
        <v>43255</v>
      </c>
      <c r="F386" s="17" t="s">
        <v>29</v>
      </c>
      <c r="G386" s="14">
        <v>1</v>
      </c>
      <c r="H386">
        <v>16.5</v>
      </c>
      <c r="I386"/>
      <c r="J386">
        <v>2.7</v>
      </c>
      <c r="L386">
        <v>332</v>
      </c>
      <c r="S386" s="3">
        <f t="shared" si="39"/>
        <v>20.121212121212121</v>
      </c>
      <c r="T386" s="12"/>
    </row>
    <row r="387" spans="1:20" x14ac:dyDescent="0.2">
      <c r="A387" s="1" t="s">
        <v>45</v>
      </c>
      <c r="C387" s="1">
        <f t="shared" si="37"/>
        <v>2018</v>
      </c>
      <c r="D387" s="1">
        <f t="shared" si="38"/>
        <v>6</v>
      </c>
      <c r="E387" s="45">
        <v>43268</v>
      </c>
      <c r="F387" s="17" t="s">
        <v>29</v>
      </c>
      <c r="G387" s="14">
        <v>1</v>
      </c>
      <c r="H387">
        <v>18.3</v>
      </c>
      <c r="I387">
        <v>3.33</v>
      </c>
      <c r="J387">
        <v>2.8</v>
      </c>
      <c r="L387">
        <v>336</v>
      </c>
      <c r="S387" s="3">
        <f t="shared" si="39"/>
        <v>18.360655737704917</v>
      </c>
      <c r="T387" s="12">
        <f t="shared" si="36"/>
        <v>5.4954954954954953</v>
      </c>
    </row>
    <row r="388" spans="1:20" x14ac:dyDescent="0.2">
      <c r="A388" s="1" t="s">
        <v>45</v>
      </c>
      <c r="C388" s="1">
        <f t="shared" si="37"/>
        <v>2018</v>
      </c>
      <c r="D388" s="1">
        <f t="shared" si="38"/>
        <v>7</v>
      </c>
      <c r="E388" s="45">
        <v>43283</v>
      </c>
      <c r="F388" s="17" t="s">
        <v>29</v>
      </c>
      <c r="G388" s="14">
        <v>1</v>
      </c>
      <c r="H388">
        <v>14.2</v>
      </c>
      <c r="I388">
        <v>6.2</v>
      </c>
      <c r="J388">
        <v>3</v>
      </c>
      <c r="L388">
        <v>324</v>
      </c>
      <c r="S388" s="3">
        <f t="shared" si="39"/>
        <v>22.816901408450704</v>
      </c>
      <c r="T388" s="12">
        <f t="shared" si="36"/>
        <v>2.290322580645161</v>
      </c>
    </row>
    <row r="389" spans="1:20" x14ac:dyDescent="0.2">
      <c r="A389" s="1" t="s">
        <v>45</v>
      </c>
      <c r="C389" s="1">
        <f t="shared" si="37"/>
        <v>2018</v>
      </c>
      <c r="D389" s="1">
        <f t="shared" si="38"/>
        <v>7</v>
      </c>
      <c r="E389" s="45">
        <v>43296</v>
      </c>
      <c r="F389" s="17" t="s">
        <v>29</v>
      </c>
      <c r="G389" s="14">
        <v>1</v>
      </c>
      <c r="H389">
        <v>14.5</v>
      </c>
      <c r="I389">
        <v>2.99</v>
      </c>
      <c r="J389">
        <v>3.7</v>
      </c>
      <c r="L389">
        <v>318</v>
      </c>
      <c r="S389" s="3">
        <f t="shared" si="39"/>
        <v>21.931034482758619</v>
      </c>
      <c r="T389" s="12">
        <f t="shared" si="36"/>
        <v>4.8494983277591972</v>
      </c>
    </row>
    <row r="390" spans="1:20" x14ac:dyDescent="0.2">
      <c r="A390" s="1" t="s">
        <v>45</v>
      </c>
      <c r="C390" s="1">
        <f t="shared" si="37"/>
        <v>2018</v>
      </c>
      <c r="D390" s="1">
        <f t="shared" si="38"/>
        <v>8</v>
      </c>
      <c r="E390" s="45">
        <v>43317</v>
      </c>
      <c r="F390" s="17" t="s">
        <v>29</v>
      </c>
      <c r="G390" s="14">
        <v>1</v>
      </c>
      <c r="H390">
        <v>16.7</v>
      </c>
      <c r="I390">
        <v>6.85</v>
      </c>
      <c r="J390">
        <v>2.5</v>
      </c>
      <c r="L390">
        <v>396</v>
      </c>
      <c r="S390" s="3">
        <f t="shared" si="39"/>
        <v>23.712574850299401</v>
      </c>
      <c r="T390" s="12">
        <f t="shared" si="36"/>
        <v>2.437956204379562</v>
      </c>
    </row>
    <row r="391" spans="1:20" x14ac:dyDescent="0.2">
      <c r="A391" s="1" t="s">
        <v>45</v>
      </c>
      <c r="C391" s="1">
        <f t="shared" si="37"/>
        <v>2018</v>
      </c>
      <c r="D391" s="1">
        <f t="shared" si="38"/>
        <v>8</v>
      </c>
      <c r="E391" s="45">
        <v>43331</v>
      </c>
      <c r="F391" s="17" t="s">
        <v>29</v>
      </c>
      <c r="G391" s="14">
        <v>1</v>
      </c>
      <c r="H391">
        <v>18.5</v>
      </c>
      <c r="I391">
        <v>9.6</v>
      </c>
      <c r="J391">
        <v>2.2000000000000002</v>
      </c>
      <c r="L391">
        <v>420</v>
      </c>
      <c r="S391" s="3">
        <f t="shared" si="39"/>
        <v>22.702702702702702</v>
      </c>
      <c r="T391" s="12">
        <f t="shared" si="36"/>
        <v>1.9270833333333335</v>
      </c>
    </row>
    <row r="392" spans="1:20" x14ac:dyDescent="0.2">
      <c r="A392" s="1" t="s">
        <v>45</v>
      </c>
      <c r="C392" s="1">
        <f t="shared" si="37"/>
        <v>2018</v>
      </c>
      <c r="D392" s="1">
        <f t="shared" si="38"/>
        <v>9</v>
      </c>
      <c r="E392" s="45">
        <v>43352</v>
      </c>
      <c r="F392" s="17" t="s">
        <v>29</v>
      </c>
      <c r="G392" s="14">
        <v>1</v>
      </c>
      <c r="H392">
        <v>17</v>
      </c>
      <c r="I392">
        <v>6.03</v>
      </c>
      <c r="J392">
        <v>2.2999999999999998</v>
      </c>
      <c r="L392">
        <v>325</v>
      </c>
      <c r="S392" s="3">
        <f t="shared" si="39"/>
        <v>19.117647058823529</v>
      </c>
      <c r="T392" s="12">
        <f t="shared" si="36"/>
        <v>2.8192371475953566</v>
      </c>
    </row>
    <row r="393" spans="1:20" x14ac:dyDescent="0.2">
      <c r="A393" s="1" t="s">
        <v>45</v>
      </c>
      <c r="C393" s="1">
        <f t="shared" si="37"/>
        <v>2018</v>
      </c>
      <c r="D393" s="1">
        <f t="shared" si="38"/>
        <v>9</v>
      </c>
      <c r="E393" s="45">
        <v>43366</v>
      </c>
      <c r="F393" s="17" t="s">
        <v>29</v>
      </c>
      <c r="G393" s="14">
        <v>1</v>
      </c>
      <c r="H393">
        <v>19.2</v>
      </c>
      <c r="I393">
        <v>8.3699999999999992</v>
      </c>
      <c r="J393">
        <v>2.5</v>
      </c>
      <c r="L393">
        <v>404</v>
      </c>
      <c r="S393" s="3">
        <f t="shared" si="39"/>
        <v>21.041666666666668</v>
      </c>
      <c r="T393" s="12">
        <f t="shared" si="36"/>
        <v>2.2939068100358426</v>
      </c>
    </row>
    <row r="394" spans="1:20" x14ac:dyDescent="0.2">
      <c r="A394" s="1" t="s">
        <v>45</v>
      </c>
      <c r="C394" s="1">
        <f t="shared" si="37"/>
        <v>2018</v>
      </c>
      <c r="D394" s="1">
        <f t="shared" si="38"/>
        <v>10</v>
      </c>
      <c r="E394" s="45">
        <v>43380</v>
      </c>
      <c r="F394" s="17" t="s">
        <v>29</v>
      </c>
      <c r="G394" s="14">
        <v>1</v>
      </c>
      <c r="H394">
        <v>31.5</v>
      </c>
      <c r="I394">
        <v>15.5</v>
      </c>
      <c r="J394">
        <v>2.2000000000000002</v>
      </c>
      <c r="L394">
        <v>546</v>
      </c>
      <c r="S394" s="3">
        <f t="shared" si="39"/>
        <v>17.333333333333332</v>
      </c>
      <c r="T394" s="12">
        <f t="shared" si="36"/>
        <v>2.032258064516129</v>
      </c>
    </row>
    <row r="395" spans="1:20" x14ac:dyDescent="0.2">
      <c r="A395" s="1" t="s">
        <v>45</v>
      </c>
      <c r="C395" s="1">
        <f t="shared" si="37"/>
        <v>2018</v>
      </c>
      <c r="D395" s="1">
        <f t="shared" si="38"/>
        <v>10</v>
      </c>
      <c r="E395" s="45">
        <v>43394</v>
      </c>
      <c r="F395" s="17" t="s">
        <v>29</v>
      </c>
      <c r="G395" s="14">
        <v>1</v>
      </c>
      <c r="H395">
        <v>23.9</v>
      </c>
      <c r="I395">
        <v>6.82</v>
      </c>
      <c r="J395">
        <v>3.2</v>
      </c>
      <c r="L395">
        <v>427</v>
      </c>
      <c r="S395" s="3">
        <f t="shared" si="39"/>
        <v>17.86610878661088</v>
      </c>
      <c r="T395" s="12">
        <f t="shared" si="36"/>
        <v>3.5043988269794717</v>
      </c>
    </row>
    <row r="396" spans="1:20" x14ac:dyDescent="0.2">
      <c r="A396" s="1" t="s">
        <v>45</v>
      </c>
      <c r="C396" s="1">
        <f t="shared" si="37"/>
        <v>2019</v>
      </c>
      <c r="D396" s="1">
        <f t="shared" si="38"/>
        <v>5</v>
      </c>
      <c r="E396" s="45">
        <v>43590</v>
      </c>
      <c r="F396" s="17" t="s">
        <v>29</v>
      </c>
      <c r="G396" s="14">
        <v>1</v>
      </c>
      <c r="H396">
        <v>13.5</v>
      </c>
      <c r="I396">
        <v>1.6</v>
      </c>
      <c r="J396">
        <v>4.4000000000000004</v>
      </c>
      <c r="L396">
        <v>336</v>
      </c>
      <c r="S396" s="3">
        <f t="shared" si="39"/>
        <v>24.888888888888889</v>
      </c>
      <c r="T396" s="12">
        <f t="shared" si="36"/>
        <v>8.4375</v>
      </c>
    </row>
    <row r="397" spans="1:20" x14ac:dyDescent="0.2">
      <c r="A397" s="1" t="s">
        <v>45</v>
      </c>
      <c r="C397" s="1">
        <f t="shared" si="37"/>
        <v>2019</v>
      </c>
      <c r="D397" s="1">
        <f t="shared" si="38"/>
        <v>5</v>
      </c>
      <c r="E397" s="45">
        <v>43604</v>
      </c>
      <c r="F397" s="17" t="s">
        <v>29</v>
      </c>
      <c r="G397" s="14">
        <v>1</v>
      </c>
      <c r="H397">
        <v>19.5</v>
      </c>
      <c r="I397">
        <v>3.74</v>
      </c>
      <c r="J397">
        <v>2.5</v>
      </c>
      <c r="L397">
        <v>450</v>
      </c>
      <c r="S397" s="3">
        <f t="shared" si="39"/>
        <v>23.076923076923077</v>
      </c>
      <c r="T397" s="12">
        <f t="shared" si="36"/>
        <v>5.213903743315508</v>
      </c>
    </row>
    <row r="398" spans="1:20" x14ac:dyDescent="0.2">
      <c r="A398" s="1" t="s">
        <v>45</v>
      </c>
      <c r="C398" s="1">
        <f t="shared" si="37"/>
        <v>2019</v>
      </c>
      <c r="D398" s="1">
        <f t="shared" si="38"/>
        <v>6</v>
      </c>
      <c r="E398" s="45">
        <v>43619</v>
      </c>
      <c r="F398" s="17" t="s">
        <v>29</v>
      </c>
      <c r="G398" s="14">
        <v>1</v>
      </c>
      <c r="H398">
        <v>22.2</v>
      </c>
      <c r="I398">
        <v>3.2</v>
      </c>
      <c r="J398">
        <v>2.4</v>
      </c>
      <c r="L398">
        <v>468</v>
      </c>
      <c r="S398" s="3">
        <f t="shared" si="39"/>
        <v>21.081081081081081</v>
      </c>
      <c r="T398" s="12">
        <f t="shared" si="36"/>
        <v>6.9374999999999991</v>
      </c>
    </row>
    <row r="399" spans="1:20" x14ac:dyDescent="0.2">
      <c r="A399" s="1" t="s">
        <v>45</v>
      </c>
      <c r="C399" s="1">
        <f t="shared" si="37"/>
        <v>2019</v>
      </c>
      <c r="D399" s="1">
        <f t="shared" si="38"/>
        <v>6</v>
      </c>
      <c r="E399" s="45">
        <v>43632</v>
      </c>
      <c r="F399" s="17" t="s">
        <v>29</v>
      </c>
      <c r="G399" s="14">
        <v>1</v>
      </c>
      <c r="H399">
        <v>13.8</v>
      </c>
      <c r="I399">
        <v>2.33</v>
      </c>
      <c r="J399">
        <v>2.6</v>
      </c>
      <c r="L399">
        <v>424</v>
      </c>
      <c r="S399" s="3">
        <f t="shared" si="39"/>
        <v>30.724637681159418</v>
      </c>
      <c r="T399" s="12">
        <f t="shared" si="36"/>
        <v>5.9227467811158796</v>
      </c>
    </row>
    <row r="400" spans="1:20" x14ac:dyDescent="0.2">
      <c r="A400" s="1" t="s">
        <v>45</v>
      </c>
      <c r="C400" s="1">
        <f t="shared" si="37"/>
        <v>2019</v>
      </c>
      <c r="D400" s="1">
        <f t="shared" si="38"/>
        <v>7</v>
      </c>
      <c r="E400" s="45">
        <v>43653</v>
      </c>
      <c r="F400" s="17" t="s">
        <v>29</v>
      </c>
      <c r="G400" s="14">
        <v>1</v>
      </c>
      <c r="H400">
        <v>18.5</v>
      </c>
      <c r="I400">
        <v>6.07</v>
      </c>
      <c r="J400">
        <v>2.8</v>
      </c>
      <c r="L400">
        <v>382</v>
      </c>
      <c r="S400" s="3">
        <f t="shared" si="39"/>
        <v>20.648648648648649</v>
      </c>
      <c r="T400" s="12">
        <f t="shared" si="36"/>
        <v>3.0477759472817132</v>
      </c>
    </row>
    <row r="401" spans="1:20" x14ac:dyDescent="0.2">
      <c r="A401" s="1" t="s">
        <v>45</v>
      </c>
      <c r="C401" s="1">
        <f t="shared" si="37"/>
        <v>2019</v>
      </c>
      <c r="D401" s="1">
        <f t="shared" si="38"/>
        <v>7</v>
      </c>
      <c r="E401" s="45">
        <v>43668</v>
      </c>
      <c r="F401" s="17" t="s">
        <v>29</v>
      </c>
      <c r="G401" s="14">
        <v>1</v>
      </c>
      <c r="H401">
        <v>19.899999999999999</v>
      </c>
      <c r="I401">
        <v>3.9</v>
      </c>
      <c r="J401">
        <v>3.7</v>
      </c>
      <c r="L401">
        <v>373</v>
      </c>
      <c r="S401" s="3">
        <f t="shared" si="39"/>
        <v>18.743718592964825</v>
      </c>
      <c r="T401" s="12">
        <f t="shared" si="36"/>
        <v>5.1025641025641022</v>
      </c>
    </row>
    <row r="402" spans="1:20" x14ac:dyDescent="0.2">
      <c r="A402" s="1" t="s">
        <v>45</v>
      </c>
      <c r="C402" s="1">
        <f t="shared" si="37"/>
        <v>2019</v>
      </c>
      <c r="D402" s="1">
        <f t="shared" si="38"/>
        <v>8</v>
      </c>
      <c r="E402" s="45">
        <v>43681</v>
      </c>
      <c r="F402" s="17" t="s">
        <v>29</v>
      </c>
      <c r="G402" s="14">
        <v>1</v>
      </c>
      <c r="H402">
        <v>22.9</v>
      </c>
      <c r="I402">
        <v>4.53</v>
      </c>
      <c r="J402">
        <v>2.6</v>
      </c>
      <c r="L402">
        <v>483</v>
      </c>
      <c r="S402" s="3">
        <f t="shared" si="39"/>
        <v>21.091703056768559</v>
      </c>
      <c r="T402" s="12">
        <f t="shared" si="36"/>
        <v>5.0551876379690945</v>
      </c>
    </row>
    <row r="403" spans="1:20" x14ac:dyDescent="0.2">
      <c r="A403" s="1" t="s">
        <v>45</v>
      </c>
      <c r="C403" s="1">
        <f t="shared" si="37"/>
        <v>2019</v>
      </c>
      <c r="D403" s="1">
        <f t="shared" si="38"/>
        <v>8</v>
      </c>
      <c r="E403" s="45">
        <v>43695</v>
      </c>
      <c r="F403" s="17" t="s">
        <v>29</v>
      </c>
      <c r="G403" s="14">
        <v>1</v>
      </c>
      <c r="H403">
        <v>29.8</v>
      </c>
      <c r="I403">
        <v>6.98</v>
      </c>
      <c r="J403">
        <v>1.8</v>
      </c>
      <c r="L403">
        <v>422</v>
      </c>
      <c r="S403" s="3">
        <f t="shared" si="39"/>
        <v>14.161073825503355</v>
      </c>
      <c r="T403" s="12">
        <f t="shared" si="36"/>
        <v>4.2693409742120343</v>
      </c>
    </row>
    <row r="404" spans="1:20" x14ac:dyDescent="0.2">
      <c r="A404" s="1" t="s">
        <v>45</v>
      </c>
      <c r="C404" s="1">
        <f t="shared" si="37"/>
        <v>2019</v>
      </c>
      <c r="D404" s="1">
        <f t="shared" si="38"/>
        <v>9</v>
      </c>
      <c r="E404" s="45">
        <v>43716</v>
      </c>
      <c r="F404" s="17" t="s">
        <v>29</v>
      </c>
      <c r="G404" s="14">
        <v>1</v>
      </c>
      <c r="H404">
        <v>33.799999999999997</v>
      </c>
      <c r="I404">
        <v>25.4</v>
      </c>
      <c r="J404">
        <v>1.4</v>
      </c>
      <c r="L404">
        <v>590</v>
      </c>
      <c r="S404" s="3">
        <f t="shared" si="39"/>
        <v>17.45562130177515</v>
      </c>
      <c r="T404" s="12">
        <f t="shared" si="36"/>
        <v>1.3307086614173227</v>
      </c>
    </row>
    <row r="405" spans="1:20" x14ac:dyDescent="0.2">
      <c r="A405" s="1" t="s">
        <v>45</v>
      </c>
      <c r="C405" s="1">
        <f t="shared" si="37"/>
        <v>2019</v>
      </c>
      <c r="D405" s="1">
        <f t="shared" si="38"/>
        <v>9</v>
      </c>
      <c r="E405" s="45">
        <v>43731</v>
      </c>
      <c r="F405" s="17" t="s">
        <v>29</v>
      </c>
      <c r="G405" s="14">
        <v>1</v>
      </c>
      <c r="H405">
        <v>35.1</v>
      </c>
      <c r="I405">
        <v>45</v>
      </c>
      <c r="J405">
        <v>0.9</v>
      </c>
      <c r="L405">
        <v>830</v>
      </c>
      <c r="S405" s="3">
        <f t="shared" si="39"/>
        <v>23.646723646723647</v>
      </c>
      <c r="T405" s="12">
        <f t="shared" si="36"/>
        <v>0.78</v>
      </c>
    </row>
    <row r="406" spans="1:20" x14ac:dyDescent="0.2">
      <c r="A406" s="1" t="s">
        <v>45</v>
      </c>
      <c r="C406" s="1">
        <f t="shared" si="37"/>
        <v>2019</v>
      </c>
      <c r="D406" s="1">
        <f t="shared" si="38"/>
        <v>10</v>
      </c>
      <c r="E406" s="45">
        <v>43744</v>
      </c>
      <c r="F406" s="17" t="s">
        <v>29</v>
      </c>
      <c r="G406" s="14">
        <v>1</v>
      </c>
      <c r="H406">
        <v>34.200000000000003</v>
      </c>
      <c r="I406">
        <v>46.8</v>
      </c>
      <c r="J406">
        <v>0.7</v>
      </c>
      <c r="L406">
        <v>1000</v>
      </c>
      <c r="S406" s="3">
        <f t="shared" si="39"/>
        <v>29.239766081871341</v>
      </c>
      <c r="T406" s="12">
        <f t="shared" si="36"/>
        <v>0.73076923076923084</v>
      </c>
    </row>
    <row r="407" spans="1:20" x14ac:dyDescent="0.2">
      <c r="A407" s="1" t="s">
        <v>45</v>
      </c>
      <c r="C407" s="1">
        <f t="shared" si="37"/>
        <v>2019</v>
      </c>
      <c r="D407" s="1">
        <f t="shared" si="38"/>
        <v>10</v>
      </c>
      <c r="E407" s="45">
        <v>43758</v>
      </c>
      <c r="F407" s="17" t="s">
        <v>29</v>
      </c>
      <c r="G407" s="14">
        <v>1</v>
      </c>
      <c r="H407">
        <v>50.8</v>
      </c>
      <c r="I407">
        <v>51.4</v>
      </c>
      <c r="J407">
        <v>0.8</v>
      </c>
      <c r="L407">
        <v>956</v>
      </c>
      <c r="S407" s="3">
        <f t="shared" si="39"/>
        <v>18.818897637795278</v>
      </c>
      <c r="T407" s="12">
        <f t="shared" si="36"/>
        <v>0.98832684824902717</v>
      </c>
    </row>
    <row r="408" spans="1:20" x14ac:dyDescent="0.2">
      <c r="A408" s="1" t="s">
        <v>45</v>
      </c>
      <c r="C408" s="1">
        <f t="shared" si="37"/>
        <v>2020</v>
      </c>
      <c r="D408" s="1">
        <f t="shared" si="38"/>
        <v>5</v>
      </c>
      <c r="E408" s="45">
        <v>43968</v>
      </c>
      <c r="F408" s="17" t="s">
        <v>29</v>
      </c>
      <c r="G408" s="14">
        <v>1</v>
      </c>
      <c r="H408">
        <v>42.6</v>
      </c>
      <c r="I408">
        <v>3.11</v>
      </c>
      <c r="J408">
        <v>3.6</v>
      </c>
      <c r="L408">
        <v>510</v>
      </c>
      <c r="S408" s="3">
        <f t="shared" si="39"/>
        <v>11.971830985915492</v>
      </c>
      <c r="T408" s="12">
        <f t="shared" si="36"/>
        <v>13.69774919614148</v>
      </c>
    </row>
    <row r="409" spans="1:20" x14ac:dyDescent="0.2">
      <c r="A409" s="1" t="s">
        <v>45</v>
      </c>
      <c r="C409" s="1">
        <f t="shared" si="37"/>
        <v>2020</v>
      </c>
      <c r="D409" s="1">
        <f t="shared" si="38"/>
        <v>6</v>
      </c>
      <c r="E409" s="45">
        <v>43989</v>
      </c>
      <c r="F409" s="17" t="s">
        <v>29</v>
      </c>
      <c r="G409" s="14">
        <v>1</v>
      </c>
      <c r="H409">
        <v>39.4</v>
      </c>
      <c r="I409">
        <v>6.92</v>
      </c>
      <c r="J409">
        <v>2.4</v>
      </c>
      <c r="L409">
        <v>391</v>
      </c>
      <c r="S409" s="3">
        <f t="shared" si="39"/>
        <v>9.9238578680203045</v>
      </c>
      <c r="T409" s="12">
        <f t="shared" si="36"/>
        <v>5.6936416184971099</v>
      </c>
    </row>
    <row r="410" spans="1:20" x14ac:dyDescent="0.2">
      <c r="A410" s="1" t="s">
        <v>45</v>
      </c>
      <c r="C410" s="1">
        <f t="shared" si="37"/>
        <v>2020</v>
      </c>
      <c r="D410" s="1">
        <f t="shared" si="38"/>
        <v>6</v>
      </c>
      <c r="E410" s="45">
        <v>44003</v>
      </c>
      <c r="F410" s="17" t="s">
        <v>29</v>
      </c>
      <c r="G410" s="14">
        <v>1</v>
      </c>
      <c r="H410">
        <v>25</v>
      </c>
      <c r="I410">
        <v>5.69</v>
      </c>
      <c r="J410">
        <v>2.1</v>
      </c>
      <c r="L410">
        <v>399</v>
      </c>
      <c r="S410" s="3">
        <f t="shared" si="39"/>
        <v>15.96</v>
      </c>
      <c r="T410" s="12">
        <f t="shared" si="36"/>
        <v>4.3936731107205622</v>
      </c>
    </row>
    <row r="411" spans="1:20" x14ac:dyDescent="0.2">
      <c r="A411" s="1" t="s">
        <v>45</v>
      </c>
      <c r="C411" s="1">
        <f t="shared" si="37"/>
        <v>2020</v>
      </c>
      <c r="D411" s="1">
        <f t="shared" si="38"/>
        <v>7</v>
      </c>
      <c r="E411" s="45">
        <v>44024</v>
      </c>
      <c r="F411" s="17" t="s">
        <v>29</v>
      </c>
      <c r="G411" s="14">
        <v>1</v>
      </c>
      <c r="H411">
        <v>20</v>
      </c>
      <c r="I411">
        <v>6.15</v>
      </c>
      <c r="J411">
        <v>2.4</v>
      </c>
      <c r="L411">
        <v>378</v>
      </c>
      <c r="S411" s="3">
        <f t="shared" si="39"/>
        <v>18.899999999999999</v>
      </c>
      <c r="T411" s="12">
        <f t="shared" si="36"/>
        <v>3.2520325203252032</v>
      </c>
    </row>
    <row r="412" spans="1:20" x14ac:dyDescent="0.2">
      <c r="A412" s="1" t="s">
        <v>45</v>
      </c>
      <c r="C412" s="1">
        <f t="shared" si="37"/>
        <v>2020</v>
      </c>
      <c r="D412" s="1">
        <f t="shared" si="38"/>
        <v>7</v>
      </c>
      <c r="E412" s="45">
        <v>44038</v>
      </c>
      <c r="F412" s="17" t="s">
        <v>29</v>
      </c>
      <c r="G412" s="14">
        <v>1</v>
      </c>
      <c r="H412">
        <v>23.4</v>
      </c>
      <c r="I412">
        <v>3.97</v>
      </c>
      <c r="J412">
        <v>2.2000000000000002</v>
      </c>
      <c r="L412">
        <v>385</v>
      </c>
      <c r="S412" s="3">
        <f t="shared" si="39"/>
        <v>16.452991452991455</v>
      </c>
      <c r="T412" s="12">
        <f t="shared" si="36"/>
        <v>5.8942065491183868</v>
      </c>
    </row>
    <row r="413" spans="1:20" x14ac:dyDescent="0.2">
      <c r="A413" s="1" t="s">
        <v>45</v>
      </c>
      <c r="C413" s="1">
        <f t="shared" si="37"/>
        <v>2020</v>
      </c>
      <c r="D413" s="1">
        <f t="shared" si="38"/>
        <v>8</v>
      </c>
      <c r="E413" s="45">
        <v>44052</v>
      </c>
      <c r="F413" s="17" t="s">
        <v>29</v>
      </c>
      <c r="G413" s="14">
        <v>1</v>
      </c>
      <c r="H413">
        <v>24.8</v>
      </c>
      <c r="I413">
        <v>4.41</v>
      </c>
      <c r="J413">
        <v>2.2000000000000002</v>
      </c>
      <c r="L413">
        <v>358</v>
      </c>
      <c r="S413" s="3">
        <f t="shared" si="39"/>
        <v>14.435483870967742</v>
      </c>
      <c r="T413" s="12">
        <f t="shared" si="36"/>
        <v>5.6235827664399096</v>
      </c>
    </row>
    <row r="414" spans="1:20" x14ac:dyDescent="0.2">
      <c r="A414" s="1" t="s">
        <v>45</v>
      </c>
      <c r="C414" s="1">
        <f t="shared" si="37"/>
        <v>2020</v>
      </c>
      <c r="D414" s="1">
        <f t="shared" si="38"/>
        <v>8</v>
      </c>
      <c r="E414" s="45">
        <v>44066</v>
      </c>
      <c r="F414" s="17" t="s">
        <v>29</v>
      </c>
      <c r="G414" s="14">
        <v>1</v>
      </c>
      <c r="H414">
        <v>27.9</v>
      </c>
      <c r="I414">
        <v>5.62</v>
      </c>
      <c r="J414">
        <v>1.7</v>
      </c>
      <c r="L414">
        <v>399</v>
      </c>
      <c r="S414" s="3">
        <f t="shared" si="39"/>
        <v>14.301075268817206</v>
      </c>
      <c r="T414" s="12">
        <f t="shared" si="36"/>
        <v>4.9644128113879002</v>
      </c>
    </row>
    <row r="415" spans="1:20" x14ac:dyDescent="0.2">
      <c r="A415" s="1" t="s">
        <v>45</v>
      </c>
      <c r="C415" s="1">
        <f t="shared" si="37"/>
        <v>2020</v>
      </c>
      <c r="D415" s="1">
        <f t="shared" si="38"/>
        <v>9</v>
      </c>
      <c r="E415" s="45">
        <v>44101</v>
      </c>
      <c r="F415" s="17" t="s">
        <v>29</v>
      </c>
      <c r="G415" s="14">
        <v>1</v>
      </c>
      <c r="H415">
        <v>42.7</v>
      </c>
      <c r="I415">
        <v>22.2</v>
      </c>
      <c r="J415">
        <v>1.1000000000000001</v>
      </c>
      <c r="L415">
        <v>470</v>
      </c>
      <c r="S415" s="3">
        <f t="shared" si="39"/>
        <v>11.007025761124121</v>
      </c>
      <c r="T415" s="12">
        <f t="shared" si="36"/>
        <v>1.9234234234234235</v>
      </c>
    </row>
    <row r="416" spans="1:20" x14ac:dyDescent="0.2">
      <c r="A416" s="1" t="s">
        <v>45</v>
      </c>
      <c r="C416" s="1">
        <f t="shared" si="37"/>
        <v>2020</v>
      </c>
      <c r="D416" s="1">
        <f t="shared" si="38"/>
        <v>10</v>
      </c>
      <c r="E416" s="45">
        <v>44116</v>
      </c>
      <c r="F416" s="17" t="s">
        <v>29</v>
      </c>
      <c r="G416" s="14">
        <v>1</v>
      </c>
      <c r="H416">
        <v>50.8</v>
      </c>
      <c r="I416">
        <v>17.399999999999999</v>
      </c>
      <c r="J416">
        <v>1.4</v>
      </c>
      <c r="L416">
        <v>577</v>
      </c>
      <c r="S416" s="3">
        <f t="shared" si="39"/>
        <v>11.358267716535433</v>
      </c>
      <c r="T416" s="12">
        <f t="shared" si="36"/>
        <v>2.9195402298850577</v>
      </c>
    </row>
    <row r="417" spans="1:20" x14ac:dyDescent="0.2">
      <c r="A417" s="1" t="s">
        <v>45</v>
      </c>
      <c r="C417" s="1">
        <f t="shared" si="37"/>
        <v>2020</v>
      </c>
      <c r="D417" s="1">
        <f t="shared" si="38"/>
        <v>10</v>
      </c>
      <c r="E417" s="45">
        <v>44129</v>
      </c>
      <c r="F417" s="17" t="s">
        <v>29</v>
      </c>
      <c r="G417" s="14">
        <v>1</v>
      </c>
      <c r="H417">
        <v>27</v>
      </c>
      <c r="I417">
        <v>14.8</v>
      </c>
      <c r="J417">
        <v>1.6</v>
      </c>
      <c r="L417">
        <v>449</v>
      </c>
      <c r="S417" s="3">
        <f t="shared" si="39"/>
        <v>16.62962962962963</v>
      </c>
      <c r="T417" s="12">
        <f t="shared" si="36"/>
        <v>1.8243243243243243</v>
      </c>
    </row>
    <row r="418" spans="1:20" x14ac:dyDescent="0.2">
      <c r="A418" s="1" t="s">
        <v>45</v>
      </c>
      <c r="C418" s="1">
        <f t="shared" si="37"/>
        <v>2021</v>
      </c>
      <c r="D418" s="1">
        <f t="shared" si="38"/>
        <v>5</v>
      </c>
      <c r="E418" s="45">
        <v>44318</v>
      </c>
      <c r="F418" s="17" t="s">
        <v>29</v>
      </c>
      <c r="G418" s="14">
        <v>1</v>
      </c>
      <c r="H418">
        <v>38.700000000000003</v>
      </c>
      <c r="I418">
        <v>3.76</v>
      </c>
      <c r="J418">
        <v>3</v>
      </c>
      <c r="L418">
        <v>368</v>
      </c>
      <c r="S418" s="3">
        <f t="shared" si="39"/>
        <v>9.5090439276485785</v>
      </c>
      <c r="T418" s="12">
        <f t="shared" si="36"/>
        <v>10.292553191489363</v>
      </c>
    </row>
    <row r="419" spans="1:20" x14ac:dyDescent="0.2">
      <c r="A419" s="1" t="s">
        <v>45</v>
      </c>
      <c r="C419" s="1">
        <f t="shared" si="37"/>
        <v>2021</v>
      </c>
      <c r="D419" s="1">
        <f t="shared" si="38"/>
        <v>5</v>
      </c>
      <c r="E419" s="45">
        <v>44332</v>
      </c>
      <c r="F419" s="17" t="s">
        <v>29</v>
      </c>
      <c r="G419" s="14">
        <v>1</v>
      </c>
      <c r="H419">
        <v>26.9</v>
      </c>
      <c r="I419">
        <v>3.22</v>
      </c>
      <c r="J419">
        <v>2.7</v>
      </c>
      <c r="L419">
        <v>407</v>
      </c>
      <c r="S419" s="3">
        <f t="shared" si="39"/>
        <v>15.130111524163569</v>
      </c>
      <c r="T419" s="12">
        <f t="shared" si="36"/>
        <v>8.354037267080745</v>
      </c>
    </row>
    <row r="420" spans="1:20" x14ac:dyDescent="0.2">
      <c r="A420" s="1" t="s">
        <v>45</v>
      </c>
      <c r="C420" s="1">
        <f t="shared" si="37"/>
        <v>2021</v>
      </c>
      <c r="D420" s="1">
        <f t="shared" si="38"/>
        <v>6</v>
      </c>
      <c r="E420" s="45">
        <v>44353</v>
      </c>
      <c r="F420" s="17" t="s">
        <v>29</v>
      </c>
      <c r="G420" s="14">
        <v>1</v>
      </c>
      <c r="H420">
        <v>18</v>
      </c>
      <c r="I420">
        <v>7.27</v>
      </c>
      <c r="J420">
        <v>2.2000000000000002</v>
      </c>
      <c r="L420">
        <v>448</v>
      </c>
      <c r="S420" s="3">
        <f t="shared" si="39"/>
        <v>24.888888888888889</v>
      </c>
      <c r="T420" s="12">
        <f t="shared" si="36"/>
        <v>2.4759284731774418</v>
      </c>
    </row>
    <row r="421" spans="1:20" x14ac:dyDescent="0.2">
      <c r="A421" s="1" t="s">
        <v>45</v>
      </c>
      <c r="C421" s="1">
        <f t="shared" si="37"/>
        <v>2021</v>
      </c>
      <c r="D421" s="1">
        <f t="shared" si="38"/>
        <v>6</v>
      </c>
      <c r="E421" s="45">
        <v>44367</v>
      </c>
      <c r="F421" s="17" t="s">
        <v>29</v>
      </c>
      <c r="G421" s="14">
        <v>1</v>
      </c>
      <c r="H421">
        <v>30</v>
      </c>
      <c r="I421">
        <v>2.04</v>
      </c>
      <c r="J421">
        <v>1.9</v>
      </c>
      <c r="L421">
        <v>508</v>
      </c>
      <c r="S421" s="3">
        <f t="shared" si="39"/>
        <v>16.933333333333334</v>
      </c>
      <c r="T421" s="12">
        <f t="shared" si="36"/>
        <v>14.705882352941176</v>
      </c>
    </row>
    <row r="422" spans="1:20" x14ac:dyDescent="0.2">
      <c r="A422" s="1" t="s">
        <v>45</v>
      </c>
      <c r="C422" s="1">
        <f t="shared" si="37"/>
        <v>2021</v>
      </c>
      <c r="D422" s="1">
        <f t="shared" si="38"/>
        <v>7</v>
      </c>
      <c r="E422" s="45">
        <v>44388</v>
      </c>
      <c r="F422" s="17" t="s">
        <v>29</v>
      </c>
      <c r="G422" s="14">
        <v>1</v>
      </c>
      <c r="H422">
        <v>21.1</v>
      </c>
      <c r="I422">
        <v>2.89</v>
      </c>
      <c r="J422">
        <v>2.7</v>
      </c>
      <c r="L422">
        <v>391</v>
      </c>
      <c r="S422" s="3">
        <f t="shared" si="39"/>
        <v>18.530805687203792</v>
      </c>
      <c r="T422" s="12">
        <f t="shared" si="36"/>
        <v>7.3010380622837374</v>
      </c>
    </row>
    <row r="423" spans="1:20" x14ac:dyDescent="0.2">
      <c r="A423" s="1" t="s">
        <v>45</v>
      </c>
      <c r="C423" s="1">
        <f t="shared" si="37"/>
        <v>2021</v>
      </c>
      <c r="D423" s="1">
        <f t="shared" si="38"/>
        <v>7</v>
      </c>
      <c r="E423" s="45">
        <v>44402</v>
      </c>
      <c r="F423" s="17" t="s">
        <v>29</v>
      </c>
      <c r="G423" s="14">
        <v>1</v>
      </c>
      <c r="H423">
        <v>32.799999999999997</v>
      </c>
      <c r="I423">
        <v>3.86</v>
      </c>
      <c r="J423">
        <v>1.9</v>
      </c>
      <c r="L423">
        <v>408</v>
      </c>
      <c r="S423" s="3">
        <f t="shared" si="39"/>
        <v>12.439024390243903</v>
      </c>
      <c r="T423" s="12">
        <f t="shared" si="36"/>
        <v>8.4974093264248705</v>
      </c>
    </row>
    <row r="424" spans="1:20" x14ac:dyDescent="0.2">
      <c r="A424" s="1" t="s">
        <v>45</v>
      </c>
      <c r="C424" s="1">
        <f t="shared" si="37"/>
        <v>2021</v>
      </c>
      <c r="D424" s="1">
        <f t="shared" si="38"/>
        <v>8</v>
      </c>
      <c r="E424" s="45">
        <v>44416</v>
      </c>
      <c r="F424" s="17" t="s">
        <v>29</v>
      </c>
      <c r="G424" s="14">
        <v>1</v>
      </c>
      <c r="H424">
        <v>33.4</v>
      </c>
      <c r="I424">
        <v>4.72</v>
      </c>
      <c r="J424">
        <v>1.1000000000000001</v>
      </c>
      <c r="L424">
        <v>409</v>
      </c>
      <c r="S424" s="3">
        <f t="shared" si="39"/>
        <v>12.245508982035929</v>
      </c>
      <c r="T424" s="12">
        <f t="shared" si="36"/>
        <v>7.0762711864406782</v>
      </c>
    </row>
    <row r="425" spans="1:20" x14ac:dyDescent="0.2">
      <c r="A425" s="1" t="s">
        <v>45</v>
      </c>
      <c r="C425" s="1">
        <f t="shared" si="37"/>
        <v>2021</v>
      </c>
      <c r="D425" s="1">
        <f t="shared" si="38"/>
        <v>8</v>
      </c>
      <c r="E425" s="45">
        <v>44430</v>
      </c>
      <c r="F425" s="17" t="s">
        <v>29</v>
      </c>
      <c r="G425" s="14">
        <v>1</v>
      </c>
      <c r="H425">
        <v>45.5</v>
      </c>
      <c r="I425">
        <v>8.2799999999999994</v>
      </c>
      <c r="J425">
        <v>1.2</v>
      </c>
      <c r="L425">
        <v>537</v>
      </c>
      <c r="S425" s="3">
        <f t="shared" si="39"/>
        <v>11.802197802197803</v>
      </c>
      <c r="T425" s="12">
        <f t="shared" si="36"/>
        <v>5.4951690821256047</v>
      </c>
    </row>
    <row r="426" spans="1:20" x14ac:dyDescent="0.2">
      <c r="A426" s="1" t="s">
        <v>45</v>
      </c>
      <c r="C426" s="1">
        <f t="shared" si="37"/>
        <v>2021</v>
      </c>
      <c r="D426" s="1">
        <f t="shared" si="38"/>
        <v>9</v>
      </c>
      <c r="E426" s="45">
        <v>44451</v>
      </c>
      <c r="F426" s="17" t="s">
        <v>29</v>
      </c>
      <c r="G426" s="14">
        <v>1</v>
      </c>
      <c r="H426">
        <v>34.799999999999997</v>
      </c>
      <c r="I426">
        <v>17</v>
      </c>
      <c r="J426">
        <v>1.4</v>
      </c>
      <c r="L426">
        <v>642</v>
      </c>
      <c r="S426" s="3">
        <f t="shared" si="39"/>
        <v>18.448275862068968</v>
      </c>
      <c r="T426" s="12">
        <f t="shared" si="36"/>
        <v>2.0470588235294116</v>
      </c>
    </row>
    <row r="427" spans="1:20" x14ac:dyDescent="0.2">
      <c r="A427" s="1" t="s">
        <v>45</v>
      </c>
      <c r="C427" s="1">
        <f t="shared" si="37"/>
        <v>2021</v>
      </c>
      <c r="D427" s="1">
        <f t="shared" si="38"/>
        <v>9</v>
      </c>
      <c r="E427" s="45">
        <v>44465</v>
      </c>
      <c r="F427" s="17" t="s">
        <v>29</v>
      </c>
      <c r="G427" s="14">
        <v>1</v>
      </c>
      <c r="H427">
        <v>40.4</v>
      </c>
      <c r="I427">
        <v>10.3</v>
      </c>
      <c r="J427">
        <v>1.7</v>
      </c>
      <c r="L427">
        <v>517</v>
      </c>
      <c r="S427" s="3">
        <f t="shared" si="39"/>
        <v>12.797029702970297</v>
      </c>
      <c r="T427" s="12">
        <f t="shared" si="36"/>
        <v>3.9223300970873782</v>
      </c>
    </row>
    <row r="428" spans="1:20" x14ac:dyDescent="0.2">
      <c r="A428" s="1" t="s">
        <v>45</v>
      </c>
      <c r="C428" s="1">
        <f t="shared" si="37"/>
        <v>2021</v>
      </c>
      <c r="D428" s="1">
        <f t="shared" si="38"/>
        <v>10</v>
      </c>
      <c r="E428" s="45">
        <v>44479</v>
      </c>
      <c r="F428" s="17" t="s">
        <v>29</v>
      </c>
      <c r="G428" s="14">
        <v>1</v>
      </c>
      <c r="H428">
        <v>37.4</v>
      </c>
      <c r="I428">
        <v>13.3</v>
      </c>
      <c r="J428">
        <v>1.8</v>
      </c>
      <c r="L428">
        <v>565</v>
      </c>
      <c r="S428" s="3">
        <f t="shared" si="39"/>
        <v>15.106951871657754</v>
      </c>
      <c r="T428" s="12">
        <f t="shared" si="36"/>
        <v>2.8120300751879697</v>
      </c>
    </row>
    <row r="429" spans="1:20" x14ac:dyDescent="0.2">
      <c r="A429" s="1" t="s">
        <v>45</v>
      </c>
      <c r="C429" s="1">
        <f t="shared" si="37"/>
        <v>2021</v>
      </c>
      <c r="D429" s="1">
        <f t="shared" si="38"/>
        <v>10</v>
      </c>
      <c r="E429" s="45">
        <v>44493</v>
      </c>
      <c r="F429" s="17" t="s">
        <v>29</v>
      </c>
      <c r="G429" s="14">
        <v>1</v>
      </c>
      <c r="H429">
        <v>49</v>
      </c>
      <c r="I429">
        <v>17.8</v>
      </c>
      <c r="J429">
        <v>1.6</v>
      </c>
      <c r="L429">
        <v>591</v>
      </c>
      <c r="S429" s="3">
        <f t="shared" si="39"/>
        <v>12.061224489795919</v>
      </c>
      <c r="T429" s="12">
        <f t="shared" si="36"/>
        <v>2.7528089887640448</v>
      </c>
    </row>
    <row r="430" spans="1:20" x14ac:dyDescent="0.2">
      <c r="A430" s="1" t="s">
        <v>45</v>
      </c>
      <c r="C430" s="1">
        <f t="shared" si="37"/>
        <v>2022</v>
      </c>
      <c r="D430" s="1">
        <f t="shared" si="38"/>
        <v>5</v>
      </c>
      <c r="E430" s="45">
        <v>44682</v>
      </c>
      <c r="F430" s="17" t="s">
        <v>29</v>
      </c>
      <c r="G430" s="14">
        <v>1</v>
      </c>
      <c r="H430">
        <v>32.5</v>
      </c>
      <c r="I430">
        <v>4.68</v>
      </c>
      <c r="J430">
        <v>2.2000000000000002</v>
      </c>
      <c r="L430">
        <v>420</v>
      </c>
      <c r="S430" s="3">
        <f t="shared" si="39"/>
        <v>12.923076923076923</v>
      </c>
      <c r="T430" s="12">
        <f t="shared" si="36"/>
        <v>6.9444444444444446</v>
      </c>
    </row>
    <row r="431" spans="1:20" x14ac:dyDescent="0.2">
      <c r="A431" s="1" t="s">
        <v>45</v>
      </c>
      <c r="C431" s="1">
        <f t="shared" si="37"/>
        <v>2022</v>
      </c>
      <c r="D431" s="1">
        <f t="shared" si="38"/>
        <v>5</v>
      </c>
      <c r="E431" s="45">
        <v>44696</v>
      </c>
      <c r="F431" s="17" t="s">
        <v>29</v>
      </c>
      <c r="G431" s="14">
        <v>1</v>
      </c>
      <c r="H431">
        <v>30.7</v>
      </c>
      <c r="I431">
        <v>4.88</v>
      </c>
      <c r="J431">
        <v>2.6</v>
      </c>
      <c r="L431">
        <v>379</v>
      </c>
      <c r="S431" s="3">
        <f t="shared" si="39"/>
        <v>12.34527687296417</v>
      </c>
      <c r="T431" s="12">
        <f t="shared" si="36"/>
        <v>6.2909836065573774</v>
      </c>
    </row>
    <row r="432" spans="1:20" x14ac:dyDescent="0.2">
      <c r="A432" s="1" t="s">
        <v>45</v>
      </c>
      <c r="C432" s="1">
        <f t="shared" si="37"/>
        <v>2022</v>
      </c>
      <c r="D432" s="1">
        <f t="shared" si="38"/>
        <v>6</v>
      </c>
      <c r="E432" s="45">
        <v>44717</v>
      </c>
      <c r="F432" s="17" t="s">
        <v>29</v>
      </c>
      <c r="G432" s="14">
        <v>1</v>
      </c>
      <c r="H432">
        <v>34.5</v>
      </c>
      <c r="I432">
        <v>3.18</v>
      </c>
      <c r="J432">
        <v>2.2999999999999998</v>
      </c>
      <c r="L432">
        <v>382</v>
      </c>
      <c r="S432" s="3">
        <f t="shared" si="39"/>
        <v>11.072463768115941</v>
      </c>
      <c r="T432" s="12">
        <f t="shared" si="36"/>
        <v>10.849056603773585</v>
      </c>
    </row>
    <row r="433" spans="1:20" x14ac:dyDescent="0.2">
      <c r="A433" s="1" t="s">
        <v>45</v>
      </c>
      <c r="C433" s="1">
        <f t="shared" si="37"/>
        <v>2022</v>
      </c>
      <c r="D433" s="1">
        <f t="shared" si="38"/>
        <v>6</v>
      </c>
      <c r="E433" s="45">
        <v>44738</v>
      </c>
      <c r="F433" s="17" t="s">
        <v>29</v>
      </c>
      <c r="G433" s="14">
        <v>1</v>
      </c>
      <c r="H433">
        <v>27.4</v>
      </c>
      <c r="I433">
        <v>2.36</v>
      </c>
      <c r="J433">
        <v>2.8</v>
      </c>
      <c r="L433">
        <v>442</v>
      </c>
      <c r="S433" s="3">
        <f t="shared" si="39"/>
        <v>16.131386861313871</v>
      </c>
      <c r="T433" s="12">
        <f t="shared" si="36"/>
        <v>11.610169491525424</v>
      </c>
    </row>
    <row r="434" spans="1:20" x14ac:dyDescent="0.2">
      <c r="A434" s="1" t="s">
        <v>45</v>
      </c>
      <c r="C434" s="1">
        <f t="shared" si="37"/>
        <v>2022</v>
      </c>
      <c r="D434" s="1">
        <f t="shared" si="38"/>
        <v>7</v>
      </c>
      <c r="E434" s="45">
        <v>44752</v>
      </c>
      <c r="F434" s="17" t="s">
        <v>29</v>
      </c>
      <c r="G434" s="14">
        <v>1</v>
      </c>
      <c r="H434">
        <v>22.4</v>
      </c>
      <c r="I434">
        <v>1.82</v>
      </c>
      <c r="J434">
        <v>3.7</v>
      </c>
      <c r="L434">
        <v>318</v>
      </c>
      <c r="S434" s="3">
        <f t="shared" si="39"/>
        <v>14.196428571428573</v>
      </c>
      <c r="T434" s="12">
        <f t="shared" si="36"/>
        <v>12.307692307692307</v>
      </c>
    </row>
    <row r="435" spans="1:20" x14ac:dyDescent="0.2">
      <c r="A435" s="1" t="s">
        <v>45</v>
      </c>
      <c r="C435" s="1">
        <f t="shared" si="37"/>
        <v>2022</v>
      </c>
      <c r="D435" s="1">
        <f t="shared" si="38"/>
        <v>7</v>
      </c>
      <c r="E435" s="45">
        <v>44766</v>
      </c>
      <c r="F435" s="17" t="s">
        <v>29</v>
      </c>
      <c r="G435" s="14">
        <v>1</v>
      </c>
      <c r="H435"/>
      <c r="I435"/>
      <c r="J435">
        <v>3.1</v>
      </c>
      <c r="L435"/>
      <c r="S435" s="3"/>
      <c r="T435" s="12"/>
    </row>
    <row r="436" spans="1:20" x14ac:dyDescent="0.2">
      <c r="A436" s="1" t="s">
        <v>45</v>
      </c>
      <c r="C436" s="1">
        <f t="shared" si="37"/>
        <v>2022</v>
      </c>
      <c r="D436" s="1">
        <f t="shared" si="38"/>
        <v>8</v>
      </c>
      <c r="E436" s="45">
        <v>44780</v>
      </c>
      <c r="F436" s="17" t="s">
        <v>29</v>
      </c>
      <c r="G436" s="14">
        <v>1</v>
      </c>
      <c r="H436">
        <v>17</v>
      </c>
      <c r="I436">
        <v>2.75</v>
      </c>
      <c r="J436">
        <v>2.1</v>
      </c>
      <c r="L436">
        <v>334</v>
      </c>
      <c r="S436" s="3">
        <f t="shared" ref="S436:S446" si="40">L436/H436</f>
        <v>19.647058823529413</v>
      </c>
      <c r="T436" s="12">
        <f t="shared" ref="T436:T446" si="41">H436/I436</f>
        <v>6.1818181818181817</v>
      </c>
    </row>
    <row r="437" spans="1:20" x14ac:dyDescent="0.2">
      <c r="A437" s="1" t="s">
        <v>45</v>
      </c>
      <c r="C437" s="1">
        <f t="shared" si="37"/>
        <v>2022</v>
      </c>
      <c r="D437" s="1">
        <f t="shared" si="38"/>
        <v>8</v>
      </c>
      <c r="E437" s="45">
        <v>44794</v>
      </c>
      <c r="F437" s="17" t="s">
        <v>29</v>
      </c>
      <c r="G437" s="14">
        <v>1</v>
      </c>
      <c r="H437">
        <v>22.5</v>
      </c>
      <c r="I437">
        <v>4.1100000000000003</v>
      </c>
      <c r="J437">
        <v>2.2999999999999998</v>
      </c>
      <c r="L437">
        <v>360</v>
      </c>
      <c r="S437" s="3">
        <f t="shared" si="40"/>
        <v>16</v>
      </c>
      <c r="T437" s="12">
        <f t="shared" si="41"/>
        <v>5.4744525547445253</v>
      </c>
    </row>
    <row r="438" spans="1:20" x14ac:dyDescent="0.2">
      <c r="A438" s="1" t="s">
        <v>45</v>
      </c>
      <c r="C438" s="1">
        <f t="shared" ref="C438:C446" si="42">YEAR(E438)</f>
        <v>2022</v>
      </c>
      <c r="D438" s="1">
        <f t="shared" ref="D438:D446" si="43">MONTH(E438)</f>
        <v>9</v>
      </c>
      <c r="E438" s="45">
        <v>44815</v>
      </c>
      <c r="F438" s="17" t="s">
        <v>29</v>
      </c>
      <c r="G438" s="14">
        <v>1</v>
      </c>
      <c r="H438">
        <v>41.8</v>
      </c>
      <c r="I438">
        <v>8.61</v>
      </c>
      <c r="J438">
        <v>0.9</v>
      </c>
      <c r="L438">
        <v>468</v>
      </c>
      <c r="S438" s="3">
        <f t="shared" si="40"/>
        <v>11.196172248803828</v>
      </c>
      <c r="T438" s="12">
        <f t="shared" si="41"/>
        <v>4.8548199767711964</v>
      </c>
    </row>
    <row r="439" spans="1:20" x14ac:dyDescent="0.2">
      <c r="A439" s="1" t="s">
        <v>45</v>
      </c>
      <c r="C439" s="1">
        <f t="shared" si="42"/>
        <v>2022</v>
      </c>
      <c r="D439" s="1">
        <f t="shared" si="43"/>
        <v>9</v>
      </c>
      <c r="E439" s="45">
        <v>44829</v>
      </c>
      <c r="F439" s="17" t="s">
        <v>29</v>
      </c>
      <c r="G439" s="14">
        <v>1</v>
      </c>
      <c r="H439">
        <v>35.9</v>
      </c>
      <c r="I439">
        <v>7.71</v>
      </c>
      <c r="J439">
        <v>1.3</v>
      </c>
      <c r="L439">
        <v>427</v>
      </c>
      <c r="S439" s="3">
        <f t="shared" si="40"/>
        <v>11.894150417827298</v>
      </c>
      <c r="T439" s="12">
        <f t="shared" si="41"/>
        <v>4.6562905317769125</v>
      </c>
    </row>
    <row r="440" spans="1:20" x14ac:dyDescent="0.2">
      <c r="A440" s="1" t="s">
        <v>45</v>
      </c>
      <c r="C440" s="1">
        <f t="shared" si="42"/>
        <v>2022</v>
      </c>
      <c r="D440" s="1">
        <f t="shared" si="43"/>
        <v>10</v>
      </c>
      <c r="E440" s="45">
        <v>44850</v>
      </c>
      <c r="F440" s="17" t="s">
        <v>29</v>
      </c>
      <c r="G440" s="14">
        <v>1</v>
      </c>
      <c r="H440">
        <v>27.9</v>
      </c>
      <c r="I440">
        <v>17</v>
      </c>
      <c r="J440">
        <v>1.2</v>
      </c>
      <c r="L440">
        <v>500</v>
      </c>
      <c r="S440" s="3">
        <f t="shared" si="40"/>
        <v>17.921146953405017</v>
      </c>
      <c r="T440" s="12">
        <f t="shared" si="41"/>
        <v>1.6411764705882352</v>
      </c>
    </row>
    <row r="441" spans="1:20" x14ac:dyDescent="0.2">
      <c r="A441" s="1" t="s">
        <v>45</v>
      </c>
      <c r="C441" s="1">
        <f t="shared" si="42"/>
        <v>2022</v>
      </c>
      <c r="D441" s="1">
        <f t="shared" si="43"/>
        <v>10</v>
      </c>
      <c r="E441" s="45">
        <v>44864</v>
      </c>
      <c r="F441" s="17" t="s">
        <v>29</v>
      </c>
      <c r="G441" s="14">
        <v>1</v>
      </c>
      <c r="H441"/>
      <c r="I441">
        <v>27.3</v>
      </c>
      <c r="J441">
        <v>1.3</v>
      </c>
      <c r="L441"/>
      <c r="S441" s="3"/>
      <c r="T441" s="12">
        <f t="shared" si="41"/>
        <v>0</v>
      </c>
    </row>
    <row r="442" spans="1:20" x14ac:dyDescent="0.2">
      <c r="A442" s="1" t="s">
        <v>45</v>
      </c>
      <c r="C442" s="1">
        <f t="shared" si="42"/>
        <v>2023</v>
      </c>
      <c r="D442" s="1">
        <f t="shared" si="43"/>
        <v>5</v>
      </c>
      <c r="E442" s="45">
        <v>45053</v>
      </c>
      <c r="F442" s="17" t="s">
        <v>29</v>
      </c>
      <c r="G442" s="14">
        <v>1</v>
      </c>
      <c r="H442">
        <v>26.3</v>
      </c>
      <c r="I442">
        <v>6.63</v>
      </c>
      <c r="J442">
        <v>2.9</v>
      </c>
      <c r="L442">
        <v>509</v>
      </c>
      <c r="S442" s="3">
        <f t="shared" si="40"/>
        <v>19.35361216730038</v>
      </c>
      <c r="T442" s="12">
        <f t="shared" si="41"/>
        <v>3.9668174962292611</v>
      </c>
    </row>
    <row r="443" spans="1:20" x14ac:dyDescent="0.2">
      <c r="A443" s="1" t="s">
        <v>45</v>
      </c>
      <c r="C443" s="1">
        <f t="shared" si="42"/>
        <v>2023</v>
      </c>
      <c r="D443" s="1">
        <f t="shared" si="43"/>
        <v>5</v>
      </c>
      <c r="E443" s="45">
        <v>45067</v>
      </c>
      <c r="F443" s="17" t="s">
        <v>29</v>
      </c>
      <c r="G443" s="14">
        <v>1</v>
      </c>
      <c r="H443">
        <v>25.7</v>
      </c>
      <c r="I443">
        <v>2.66</v>
      </c>
      <c r="J443">
        <v>1.2</v>
      </c>
      <c r="L443">
        <v>402</v>
      </c>
      <c r="S443" s="3">
        <f t="shared" si="40"/>
        <v>15.642023346303503</v>
      </c>
      <c r="T443" s="12">
        <f t="shared" si="41"/>
        <v>9.6616541353383454</v>
      </c>
    </row>
    <row r="444" spans="1:20" x14ac:dyDescent="0.2">
      <c r="A444" s="1" t="s">
        <v>45</v>
      </c>
      <c r="C444" s="1">
        <f t="shared" si="42"/>
        <v>2023</v>
      </c>
      <c r="D444" s="1">
        <f t="shared" si="43"/>
        <v>6</v>
      </c>
      <c r="E444" s="45">
        <v>45081</v>
      </c>
      <c r="F444" s="17" t="s">
        <v>29</v>
      </c>
      <c r="G444" s="14">
        <v>1</v>
      </c>
      <c r="H444">
        <v>27.7</v>
      </c>
      <c r="I444">
        <v>4.7699999999999996</v>
      </c>
      <c r="J444">
        <v>2</v>
      </c>
      <c r="L444">
        <v>506</v>
      </c>
      <c r="S444" s="3">
        <f t="shared" si="40"/>
        <v>18.267148014440433</v>
      </c>
      <c r="T444" s="12">
        <f t="shared" si="41"/>
        <v>5.8071278825995813</v>
      </c>
    </row>
    <row r="445" spans="1:20" x14ac:dyDescent="0.2">
      <c r="A445" s="1" t="s">
        <v>45</v>
      </c>
      <c r="C445" s="1">
        <f t="shared" si="42"/>
        <v>2023</v>
      </c>
      <c r="D445" s="1">
        <f t="shared" si="43"/>
        <v>6</v>
      </c>
      <c r="E445" s="45">
        <v>45102</v>
      </c>
      <c r="F445" s="17" t="s">
        <v>29</v>
      </c>
      <c r="G445" s="14">
        <v>1</v>
      </c>
      <c r="H445">
        <v>33.9</v>
      </c>
      <c r="I445">
        <v>5.53</v>
      </c>
      <c r="J445">
        <v>1.3</v>
      </c>
      <c r="L445">
        <v>564</v>
      </c>
      <c r="S445" s="3">
        <f t="shared" si="40"/>
        <v>16.63716814159292</v>
      </c>
      <c r="T445" s="12">
        <f t="shared" si="41"/>
        <v>6.130198915009041</v>
      </c>
    </row>
    <row r="446" spans="1:20" x14ac:dyDescent="0.2">
      <c r="A446" s="1" t="s">
        <v>45</v>
      </c>
      <c r="C446" s="1">
        <f t="shared" si="42"/>
        <v>2023</v>
      </c>
      <c r="D446" s="1">
        <f t="shared" si="43"/>
        <v>7</v>
      </c>
      <c r="E446" s="45">
        <v>45116</v>
      </c>
      <c r="F446" s="17" t="s">
        <v>29</v>
      </c>
      <c r="G446" s="14">
        <v>1</v>
      </c>
      <c r="H446">
        <v>18</v>
      </c>
      <c r="I446"/>
      <c r="J446">
        <v>3.8</v>
      </c>
      <c r="L446">
        <v>449</v>
      </c>
      <c r="S446" s="3">
        <f t="shared" si="40"/>
        <v>24.944444444444443</v>
      </c>
      <c r="T446" s="12"/>
    </row>
    <row r="447" spans="1:20" x14ac:dyDescent="0.2">
      <c r="J447" s="4"/>
      <c r="S447" s="3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workbookViewId="0">
      <selection activeCell="C29" sqref="C29"/>
    </sheetView>
  </sheetViews>
  <sheetFormatPr defaultRowHeight="12.75" x14ac:dyDescent="0.2"/>
  <cols>
    <col min="1" max="1" width="13.7109375" customWidth="1"/>
    <col min="2" max="2" width="11.28515625" customWidth="1"/>
    <col min="3" max="3" width="12.28515625" customWidth="1"/>
    <col min="4" max="4" width="10.28515625" customWidth="1"/>
    <col min="5" max="5" width="11.140625" customWidth="1"/>
    <col min="6" max="6" width="10.5703125" customWidth="1"/>
    <col min="7" max="7" width="9.85546875" customWidth="1"/>
    <col min="8" max="8" width="10.7109375" customWidth="1"/>
    <col min="9" max="9" width="10" customWidth="1"/>
    <col min="10" max="10" width="11.28515625" customWidth="1"/>
  </cols>
  <sheetData>
    <row r="1" spans="1:10" x14ac:dyDescent="0.2">
      <c r="A1" s="33" t="s">
        <v>71</v>
      </c>
    </row>
    <row r="2" spans="1:10" ht="46.15" customHeight="1" x14ac:dyDescent="0.2">
      <c r="A2" s="34" t="s">
        <v>60</v>
      </c>
      <c r="B2" s="32" t="s">
        <v>67</v>
      </c>
      <c r="C2" s="32" t="s">
        <v>63</v>
      </c>
      <c r="D2" s="32" t="s">
        <v>62</v>
      </c>
      <c r="E2" s="31" t="s">
        <v>61</v>
      </c>
      <c r="F2" s="32" t="s">
        <v>66</v>
      </c>
      <c r="G2" s="32" t="s">
        <v>68</v>
      </c>
      <c r="H2" s="32" t="s">
        <v>69</v>
      </c>
      <c r="I2" s="32" t="s">
        <v>70</v>
      </c>
      <c r="J2" s="32" t="s">
        <v>65</v>
      </c>
    </row>
    <row r="3" spans="1:10" x14ac:dyDescent="0.2">
      <c r="A3" s="35">
        <v>42499</v>
      </c>
      <c r="B3" s="36">
        <v>19</v>
      </c>
      <c r="C3" s="36">
        <v>6.5</v>
      </c>
      <c r="D3" s="36">
        <v>1.1000000000000001</v>
      </c>
      <c r="E3" s="36">
        <v>12.6</v>
      </c>
      <c r="F3" s="37" t="s">
        <v>27</v>
      </c>
      <c r="G3" s="38">
        <v>211</v>
      </c>
      <c r="H3" s="37" t="s">
        <v>27</v>
      </c>
      <c r="I3" s="37" t="s">
        <v>27</v>
      </c>
      <c r="J3" s="39">
        <v>16.746031746031747</v>
      </c>
    </row>
    <row r="4" spans="1:10" x14ac:dyDescent="0.2">
      <c r="A4" s="35">
        <v>42514</v>
      </c>
      <c r="B4" s="37" t="s">
        <v>27</v>
      </c>
      <c r="C4" s="36">
        <v>5.8</v>
      </c>
      <c r="D4" s="36">
        <v>2.5</v>
      </c>
      <c r="E4" s="36">
        <v>18.600000000000001</v>
      </c>
      <c r="F4" s="37">
        <v>0.5</v>
      </c>
      <c r="G4" s="38">
        <v>224</v>
      </c>
      <c r="H4" s="37">
        <v>5</v>
      </c>
      <c r="I4" s="37">
        <v>3.4</v>
      </c>
      <c r="J4" s="39">
        <v>12.043010752688172</v>
      </c>
    </row>
    <row r="5" spans="1:10" x14ac:dyDescent="0.2">
      <c r="A5" s="35">
        <v>42527</v>
      </c>
      <c r="B5" s="36">
        <v>22</v>
      </c>
      <c r="C5" s="36">
        <v>6.8</v>
      </c>
      <c r="D5" s="36">
        <v>1.47</v>
      </c>
      <c r="E5" s="36">
        <v>13.3</v>
      </c>
      <c r="F5" s="37" t="s">
        <v>27</v>
      </c>
      <c r="G5" s="38">
        <v>269</v>
      </c>
      <c r="H5" s="37" t="s">
        <v>27</v>
      </c>
      <c r="I5" s="37" t="s">
        <v>27</v>
      </c>
      <c r="J5" s="39">
        <v>20.225563909774436</v>
      </c>
    </row>
    <row r="6" spans="1:10" x14ac:dyDescent="0.2">
      <c r="A6" s="35">
        <v>42541</v>
      </c>
      <c r="B6" s="36">
        <v>19.5</v>
      </c>
      <c r="C6" s="36">
        <v>4.4000000000000004</v>
      </c>
      <c r="D6" s="36">
        <v>2.0099999999999998</v>
      </c>
      <c r="E6" s="36">
        <v>17.7</v>
      </c>
      <c r="F6" s="37" t="s">
        <v>27</v>
      </c>
      <c r="G6" s="38">
        <v>248</v>
      </c>
      <c r="H6" s="37" t="s">
        <v>27</v>
      </c>
      <c r="I6" s="37" t="s">
        <v>27</v>
      </c>
      <c r="J6" s="39">
        <v>14.011299435028249</v>
      </c>
    </row>
    <row r="7" spans="1:10" x14ac:dyDescent="0.2">
      <c r="A7" s="35">
        <v>42561</v>
      </c>
      <c r="B7" s="36">
        <v>20</v>
      </c>
      <c r="C7" s="36">
        <v>4.5</v>
      </c>
      <c r="D7" s="36">
        <v>3.03</v>
      </c>
      <c r="E7" s="36">
        <v>17.7</v>
      </c>
      <c r="F7" s="37" t="s">
        <v>27</v>
      </c>
      <c r="G7" s="38">
        <v>258</v>
      </c>
      <c r="H7" s="37" t="s">
        <v>27</v>
      </c>
      <c r="I7" s="37" t="s">
        <v>27</v>
      </c>
      <c r="J7" s="39">
        <v>14.576271186440678</v>
      </c>
    </row>
    <row r="8" spans="1:10" x14ac:dyDescent="0.2">
      <c r="A8" s="35">
        <v>42576</v>
      </c>
      <c r="B8" s="36">
        <v>23.5</v>
      </c>
      <c r="C8" s="36">
        <v>4.7</v>
      </c>
      <c r="D8" s="36">
        <v>2.2400000000000002</v>
      </c>
      <c r="E8" s="36">
        <v>18.399999999999999</v>
      </c>
      <c r="F8" s="37" t="s">
        <v>27</v>
      </c>
      <c r="G8" s="38">
        <v>314</v>
      </c>
      <c r="H8" s="37" t="s">
        <v>27</v>
      </c>
      <c r="I8" s="37" t="s">
        <v>27</v>
      </c>
      <c r="J8" s="39">
        <v>17.065217391304348</v>
      </c>
    </row>
    <row r="9" spans="1:10" x14ac:dyDescent="0.2">
      <c r="A9" s="35">
        <v>42590</v>
      </c>
      <c r="B9" s="36">
        <v>22.5</v>
      </c>
      <c r="C9" s="36">
        <v>2.9</v>
      </c>
      <c r="D9" s="36">
        <v>6.09</v>
      </c>
      <c r="E9" s="36">
        <v>13.7</v>
      </c>
      <c r="F9" s="37" t="s">
        <v>27</v>
      </c>
      <c r="G9" s="38">
        <v>286</v>
      </c>
      <c r="H9" s="37" t="s">
        <v>27</v>
      </c>
      <c r="I9" s="37" t="s">
        <v>27</v>
      </c>
      <c r="J9" s="39">
        <v>20.875912408759124</v>
      </c>
    </row>
    <row r="10" spans="1:10" x14ac:dyDescent="0.2">
      <c r="A10" s="35">
        <v>42612</v>
      </c>
      <c r="B10" s="36">
        <v>22</v>
      </c>
      <c r="C10" s="36">
        <v>3.2</v>
      </c>
      <c r="D10" s="36">
        <v>3.22</v>
      </c>
      <c r="E10" s="36">
        <v>19.600000000000001</v>
      </c>
      <c r="F10" s="37">
        <v>0.8</v>
      </c>
      <c r="G10" s="38">
        <v>295</v>
      </c>
      <c r="H10" s="37">
        <v>2.5</v>
      </c>
      <c r="I10" s="37">
        <v>2.5</v>
      </c>
      <c r="J10" s="39">
        <v>15.051020408163264</v>
      </c>
    </row>
    <row r="11" spans="1:10" x14ac:dyDescent="0.2">
      <c r="A11" s="35">
        <v>42624</v>
      </c>
      <c r="B11" s="36">
        <v>19.5</v>
      </c>
      <c r="C11" s="36">
        <v>4.3</v>
      </c>
      <c r="D11" s="36">
        <v>2.4500000000000002</v>
      </c>
      <c r="E11" s="36">
        <v>16</v>
      </c>
      <c r="F11" s="37" t="s">
        <v>27</v>
      </c>
      <c r="G11" s="38">
        <v>299</v>
      </c>
      <c r="H11" s="37" t="s">
        <v>27</v>
      </c>
      <c r="I11" s="37" t="s">
        <v>27</v>
      </c>
      <c r="J11" s="39">
        <v>18.6875</v>
      </c>
    </row>
    <row r="12" spans="1:10" x14ac:dyDescent="0.2">
      <c r="A12" s="35">
        <v>42638</v>
      </c>
      <c r="B12" s="36">
        <v>18.5</v>
      </c>
      <c r="C12" s="36">
        <v>3.7</v>
      </c>
      <c r="D12" s="36">
        <v>2.02</v>
      </c>
      <c r="E12" s="36">
        <v>14.3</v>
      </c>
      <c r="F12" s="37" t="s">
        <v>27</v>
      </c>
      <c r="G12" s="38">
        <v>251</v>
      </c>
      <c r="H12" s="37" t="s">
        <v>27</v>
      </c>
      <c r="I12" s="37" t="s">
        <v>27</v>
      </c>
      <c r="J12" s="39">
        <v>17.55244755244755</v>
      </c>
    </row>
    <row r="13" spans="1:10" x14ac:dyDescent="0.2">
      <c r="A13" s="35">
        <v>42667</v>
      </c>
      <c r="B13" s="36">
        <v>14</v>
      </c>
      <c r="C13" s="37">
        <v>3.9</v>
      </c>
      <c r="D13" s="36">
        <v>2.38</v>
      </c>
      <c r="E13" s="36">
        <v>15.4</v>
      </c>
      <c r="F13" s="37" t="s">
        <v>27</v>
      </c>
      <c r="G13" s="37">
        <v>270</v>
      </c>
      <c r="H13" s="37" t="s">
        <v>27</v>
      </c>
      <c r="I13" s="37" t="s">
        <v>27</v>
      </c>
      <c r="J13" s="39">
        <v>17.532467532467532</v>
      </c>
    </row>
    <row r="14" spans="1:10" ht="16.5" customHeight="1" x14ac:dyDescent="0.2">
      <c r="A14" s="40" t="s">
        <v>64</v>
      </c>
      <c r="B14" s="41">
        <f t="shared" ref="B14:J14" si="0">AVERAGE(B3:B13)</f>
        <v>20.05</v>
      </c>
      <c r="C14" s="41">
        <f>AVERAGE(C3:C13)</f>
        <v>4.6090909090909093</v>
      </c>
      <c r="D14" s="41">
        <f>AVERAGE(D3:D13)</f>
        <v>2.5918181818181814</v>
      </c>
      <c r="E14" s="41">
        <f>AVERAGE(E3:E13)</f>
        <v>16.118181818181821</v>
      </c>
      <c r="F14" s="41">
        <f>AVERAGE(F3:F13)</f>
        <v>0.65</v>
      </c>
      <c r="G14" s="41">
        <f t="shared" si="0"/>
        <v>265.90909090909093</v>
      </c>
      <c r="H14" s="41">
        <f t="shared" si="0"/>
        <v>3.75</v>
      </c>
      <c r="I14" s="41">
        <f t="shared" si="0"/>
        <v>2.95</v>
      </c>
      <c r="J14" s="42">
        <f t="shared" si="0"/>
        <v>16.760612938464099</v>
      </c>
    </row>
    <row r="15" spans="1:10" x14ac:dyDescent="0.2">
      <c r="A15" s="43"/>
      <c r="B15" s="43"/>
      <c r="C15" s="43"/>
      <c r="D15" s="43"/>
      <c r="E15" s="43"/>
      <c r="F15" s="43"/>
      <c r="G15" s="43"/>
      <c r="H15" s="43"/>
      <c r="I15" s="43"/>
      <c r="J15" s="43"/>
    </row>
  </sheetData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26092C191DEA44B4B614FAD86B313C" ma:contentTypeVersion="5" ma:contentTypeDescription="Create a new document." ma:contentTypeScope="" ma:versionID="1d7c43f242d1d1b8fa3071e248052870">
  <xsd:schema xmlns:xsd="http://www.w3.org/2001/XMLSchema" xmlns:xs="http://www.w3.org/2001/XMLSchema" xmlns:p="http://schemas.microsoft.com/office/2006/metadata/properties" xmlns:ns2="4c8d14de-52f3-4eb2-b4fe-45f909bf110e" xmlns:ns3="000f07d6-3429-48f1-8ddf-2d9d92a6ea53" targetNamespace="http://schemas.microsoft.com/office/2006/metadata/properties" ma:root="true" ma:fieldsID="65c1e5575d21736acbff60f6fb3dbaa2" ns2:_="" ns3:_="">
    <xsd:import namespace="4c8d14de-52f3-4eb2-b4fe-45f909bf110e"/>
    <xsd:import namespace="000f07d6-3429-48f1-8ddf-2d9d92a6ea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d14de-52f3-4eb2-b4fe-45f909bf11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f07d6-3429-48f1-8ddf-2d9d92a6ea5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582F76-2EF2-489A-9FEA-5FEB4E83E5A9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000f07d6-3429-48f1-8ddf-2d9d92a6ea53"/>
    <ds:schemaRef ds:uri="4c8d14de-52f3-4eb2-b4fe-45f909bf110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0AFA540-8531-40C6-B038-EA030D6211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F0AF1C-B68D-44E5-96AD-1D27E5C6E8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d14de-52f3-4eb2-b4fe-45f909bf110e"/>
    <ds:schemaRef ds:uri="000f07d6-3429-48f1-8ddf-2d9d92a6ea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Table10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Zisette</dc:creator>
  <cp:lastModifiedBy>Tim Clark</cp:lastModifiedBy>
  <cp:lastPrinted>2017-03-24T01:47:21Z</cp:lastPrinted>
  <dcterms:created xsi:type="dcterms:W3CDTF">2015-01-24T01:22:50Z</dcterms:created>
  <dcterms:modified xsi:type="dcterms:W3CDTF">2023-09-18T23:36:10Z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0x0101009526092C191DEA44B4B614FAD86B313C</vt:lpwstr>
  </property>
</Properties>
</file>