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argh\Documents\GitHub\DM-SL\Assignment4\"/>
    </mc:Choice>
  </mc:AlternateContent>
  <xr:revisionPtr revIDLastSave="0" documentId="13_ncr:1_{72E28801-A902-4D58-852A-76F72C69508B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<sst xmlns="http://schemas.openxmlformats.org/spreadsheetml/2006/main" count="174" uniqueCount="123">
  <si>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</si>
  <si>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</si>
  <si>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</si>
  <si>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</si>
  <si>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</si>
  <si>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</si>
  <si>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</si>
  <si>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</si>
  <si>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</si>
  <si>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</si>
  <si>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</si>
  <si>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</si>
  <si>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</si>
  <si>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</si>
  <si>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</si>
  <si>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</si>
  <si>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</si>
  <si>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</si>
  <si>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</si>
  <si>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</si>
  <si>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</si>
  <si>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</si>
  <si>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</si>
  <si>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</si>
  <si>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</si>
  <si>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</si>
  <si>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</si>
  <si>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</si>
  <si>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</si>
  <si>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</si>
  <si>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</si>
  <si>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</si>
  <si>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</si>
  <si>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</si>
  <si>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</si>
  <si>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</si>
  <si>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</si>
  <si>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</si>
  <si>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</si>
  <si>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</si>
  <si>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</si>
  <si>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</si>
  <si>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</si>
  <si>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</si>
  <si>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</si>
  <si>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</si>
  <si>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</si>
  <si>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</si>
  <si>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</si>
  <si>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</si>
  <si>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</si>
  <si>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</si>
  <si>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</si>
  <si>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</si>
  <si>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</si>
  <si>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</si>
  <si>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State</t>
  </si>
  <si>
    <t>Positive</t>
  </si>
  <si>
    <t>Negative</t>
  </si>
  <si>
    <t>Pending</t>
  </si>
  <si>
    <t>Hospitalized – Currently</t>
  </si>
  <si>
    <t>Hospitalized – Cumulative</t>
  </si>
  <si>
    <t>In ICU – Currently</t>
  </si>
  <si>
    <t>In ICU – Cumulative</t>
  </si>
  <si>
    <t>On Ventilator – Currently</t>
  </si>
  <si>
    <t>On Ventilator – Cumulative</t>
  </si>
  <si>
    <t>Recovered</t>
  </si>
  <si>
    <t>Deaths</t>
  </si>
  <si>
    <t>Last update (ET)</t>
  </si>
  <si>
    <t>Check time (ET)</t>
  </si>
  <si>
    <t>Total Tests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</si>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</sst>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8"/>
      <color rgb="FF5F6368"/>
      <name val="Arial"/>
      <family val="2"/>
    </font>
    <font>
      <sz val="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FE8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readingOrder="1"/>
    </xf>
    <xf numFmtId="0" fontId="2" fillId="3" borderId="0" xfId="0" applyFont="1" applyFill="1" applyAlignment="1">
      <alignment wrapText="1"/>
    </xf>
    <xf numFmtId="0" fontId="1" fillId="2" borderId="1" xfId="0" applyFont="1" applyFill="1" applyBorder="1" applyAlignment="1">
      <alignment horizontal="right" readingOrder="1"/>
    </xf>
    <xf numFmtId="3" fontId="1" fillId="2" borderId="1" xfId="0" applyNumberFormat="1" applyFont="1" applyFill="1" applyBorder="1" applyAlignment="1">
      <alignment horizontal="right" readingOrder="1"/>
    </xf>
    <xf numFmtId="22" fontId="1" fillId="2" borderId="1" xfId="0" applyNumberFormat="1" applyFont="1" applyFill="1" applyBorder="1" applyAlignment="1">
      <alignment horizontal="right" readingOrder="1"/>
    </xf>
    <xf numFmtId="0" fontId="3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readingOrder="1"/>
    </xf>
    <xf numFmtId="0" fontId="1" fillId="2" borderId="1" xfId="0" applyFont="1" applyFill="1" applyBorder="1" applyAlignment="1">
      <alignment horizontal="center" wrapText="1" readingOrder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tabSelected="1" topLeftCell="B1" workbookViewId="0">
      <selection activeCell="W52" sqref="S2:W52"/>
    </sheetView>
  </sheetViews>
  <sheetFormatPr defaultRowHeight="14.5" x14ac:dyDescent="0.35"/>
  <cols>
    <col min="7" max="7" width="13.7265625" bestFit="1" customWidth="1"/>
  </cols>
  <sheetData>
    <row r="1" spans="1:23" ht="51.5" thickBot="1" x14ac:dyDescent="0.4">
      <c r="B1" s="7" t="s">
        <v>56</v>
      </c>
      <c r="C1" s="2"/>
      <c r="D1" s="7" t="s">
        <v>57</v>
      </c>
      <c r="E1" s="7" t="s">
        <v>58</v>
      </c>
      <c r="F1" s="7" t="s">
        <v>70</v>
      </c>
      <c r="G1" s="7" t="s">
        <v>71</v>
      </c>
      <c r="H1" s="7" t="s">
        <v>59</v>
      </c>
      <c r="I1" s="8" t="s">
        <v>60</v>
      </c>
      <c r="J1" s="8" t="s">
        <v>61</v>
      </c>
      <c r="K1" s="8" t="s">
        <v>62</v>
      </c>
      <c r="L1" s="8" t="s">
        <v>63</v>
      </c>
      <c r="M1" s="8" t="s">
        <v>64</v>
      </c>
      <c r="N1" s="8" t="s">
        <v>65</v>
      </c>
      <c r="O1" s="7" t="s">
        <v>66</v>
      </c>
      <c r="P1" s="7" t="s">
        <v>67</v>
      </c>
      <c r="Q1" s="7" t="s">
        <v>68</v>
      </c>
      <c r="R1" s="7" t="s">
        <v>69</v>
      </c>
    </row>
    <row r="2" spans="1:23" ht="15" thickBot="1" x14ac:dyDescent="0.4">
      <c r="B2" s="1" t="s">
        <v>0</v>
      </c>
      <c r="C2" s="2"/>
      <c r="D2" s="3">
        <v>370</v>
      </c>
      <c r="E2" s="4">
        <v>21353</v>
      </c>
      <c r="F2" s="4">
        <f>D2+E2</f>
        <v>21723</v>
      </c>
      <c r="G2" s="4">
        <f>VLOOKUP(B2,$T$2:$U$52,2,FALSE)</f>
        <v>737438</v>
      </c>
      <c r="H2" s="1"/>
      <c r="I2" s="3">
        <v>12</v>
      </c>
      <c r="J2" s="1"/>
      <c r="K2" s="1"/>
      <c r="L2" s="1"/>
      <c r="M2" s="1"/>
      <c r="N2" s="1"/>
      <c r="O2" s="3">
        <v>263</v>
      </c>
      <c r="P2" s="3">
        <v>9</v>
      </c>
      <c r="Q2" s="5">
        <v>43955</v>
      </c>
      <c r="R2" s="5">
        <v>43955.643750000003</v>
      </c>
      <c r="S2" t="s">
        <v>72</v>
      </c>
      <c r="T2" t="s">
        <v>1</v>
      </c>
      <c r="U2">
        <v>4887871</v>
      </c>
      <c r="V2">
        <f>VLOOKUP(T2,$B$2:$F$57,5,FALSE)</f>
        <v>103117</v>
      </c>
      <c r="W2">
        <f>V2/(U2/100000)</f>
        <v>2109.650602481121</v>
      </c>
    </row>
    <row r="3" spans="1:23" ht="15" thickBot="1" x14ac:dyDescent="0.4">
      <c r="A3" s="6"/>
      <c r="B3" s="1" t="s">
        <v>1</v>
      </c>
      <c r="C3" s="2"/>
      <c r="D3" s="4">
        <v>8025</v>
      </c>
      <c r="E3" s="4">
        <v>95092</v>
      </c>
      <c r="F3" s="4">
        <f t="shared" ref="F3:F57" si="0">D3+E3</f>
        <v>103117</v>
      </c>
      <c r="G3" s="4">
        <f t="shared" ref="G3:G57" si="1">VLOOKUP(B3,$T$2:$U$52,2,FALSE)</f>
        <v>4887871</v>
      </c>
      <c r="H3" s="1"/>
      <c r="I3" s="1"/>
      <c r="J3" s="4">
        <v>1064</v>
      </c>
      <c r="K3" s="1"/>
      <c r="L3" s="3">
        <v>411</v>
      </c>
      <c r="M3" s="1"/>
      <c r="N3" s="3">
        <v>247</v>
      </c>
      <c r="O3" s="1"/>
      <c r="P3" s="3">
        <v>296</v>
      </c>
      <c r="Q3" s="5">
        <v>43955</v>
      </c>
      <c r="R3" s="5">
        <v>43955.683333333334</v>
      </c>
      <c r="S3" t="s">
        <v>73</v>
      </c>
      <c r="T3" t="s">
        <v>0</v>
      </c>
      <c r="U3">
        <v>737438</v>
      </c>
      <c r="V3">
        <f t="shared" ref="V3:V57" si="2">VLOOKUP(T3,$B$2:$F$57,5,FALSE)</f>
        <v>21723</v>
      </c>
      <c r="W3">
        <f t="shared" ref="W3:W57" si="3">V3/(U3/100000)</f>
        <v>2945.7391672249055</v>
      </c>
    </row>
    <row r="4" spans="1:23" ht="15" thickBot="1" x14ac:dyDescent="0.4">
      <c r="A4" s="6"/>
      <c r="B4" s="1" t="s">
        <v>2</v>
      </c>
      <c r="C4" s="2"/>
      <c r="D4" s="4">
        <v>3458</v>
      </c>
      <c r="E4" s="4">
        <v>50984</v>
      </c>
      <c r="F4" s="4">
        <f t="shared" si="0"/>
        <v>54442</v>
      </c>
      <c r="G4" s="4">
        <f t="shared" si="1"/>
        <v>3013825</v>
      </c>
      <c r="H4" s="1"/>
      <c r="I4" s="3">
        <v>91</v>
      </c>
      <c r="J4" s="3">
        <v>438</v>
      </c>
      <c r="K4" s="1"/>
      <c r="L4" s="1"/>
      <c r="M4" s="3">
        <v>16</v>
      </c>
      <c r="N4" s="3">
        <v>88</v>
      </c>
      <c r="O4" s="3">
        <v>2016</v>
      </c>
      <c r="P4" s="3">
        <v>81</v>
      </c>
      <c r="Q4" s="5">
        <v>43954.652777777781</v>
      </c>
      <c r="R4" s="5">
        <v>43955.671527777777</v>
      </c>
      <c r="S4" t="s">
        <v>74</v>
      </c>
      <c r="T4" t="s">
        <v>4</v>
      </c>
      <c r="U4">
        <v>7171646</v>
      </c>
      <c r="V4">
        <f t="shared" si="2"/>
        <v>85253</v>
      </c>
      <c r="W4">
        <f t="shared" si="3"/>
        <v>1188.7508111805853</v>
      </c>
    </row>
    <row r="5" spans="1:23" ht="15" thickBot="1" x14ac:dyDescent="0.4">
      <c r="A5" s="6"/>
      <c r="B5" s="1" t="s">
        <v>3</v>
      </c>
      <c r="C5" s="2"/>
      <c r="D5" s="3">
        <v>0</v>
      </c>
      <c r="E5" s="3">
        <v>83</v>
      </c>
      <c r="F5" s="4">
        <f t="shared" si="0"/>
        <v>83</v>
      </c>
      <c r="G5" s="4" t="e">
        <f t="shared" si="1"/>
        <v>#N/A</v>
      </c>
      <c r="H5" s="1"/>
      <c r="I5" s="1"/>
      <c r="J5" s="1"/>
      <c r="K5" s="1"/>
      <c r="L5" s="1"/>
      <c r="M5" s="1"/>
      <c r="N5" s="1"/>
      <c r="O5" s="1"/>
      <c r="P5" s="3">
        <v>0</v>
      </c>
      <c r="Q5" s="5">
        <v>43954</v>
      </c>
      <c r="R5" s="5">
        <v>43955.649305555555</v>
      </c>
      <c r="S5" t="s">
        <v>75</v>
      </c>
      <c r="T5" t="s">
        <v>2</v>
      </c>
      <c r="U5">
        <v>3013825</v>
      </c>
      <c r="V5">
        <f t="shared" si="2"/>
        <v>54442</v>
      </c>
      <c r="W5">
        <f t="shared" si="3"/>
        <v>1806.4087994492049</v>
      </c>
    </row>
    <row r="6" spans="1:23" ht="15" thickBot="1" x14ac:dyDescent="0.4">
      <c r="A6" s="6"/>
      <c r="B6" s="1" t="s">
        <v>4</v>
      </c>
      <c r="C6" s="2"/>
      <c r="D6" s="4">
        <v>8919</v>
      </c>
      <c r="E6" s="4">
        <v>76334</v>
      </c>
      <c r="F6" s="4">
        <f t="shared" si="0"/>
        <v>85253</v>
      </c>
      <c r="G6" s="4">
        <f t="shared" si="1"/>
        <v>7171646</v>
      </c>
      <c r="H6" s="1"/>
      <c r="I6" s="3">
        <v>703</v>
      </c>
      <c r="J6" s="4">
        <v>1357</v>
      </c>
      <c r="K6" s="3">
        <v>288</v>
      </c>
      <c r="L6" s="1"/>
      <c r="M6" s="3">
        <v>200</v>
      </c>
      <c r="N6" s="1"/>
      <c r="O6" s="3">
        <v>1632</v>
      </c>
      <c r="P6" s="3">
        <v>362</v>
      </c>
      <c r="Q6" s="5">
        <v>43955</v>
      </c>
      <c r="R6" s="5">
        <v>43955.649305555555</v>
      </c>
      <c r="S6" t="s">
        <v>76</v>
      </c>
      <c r="T6" t="s">
        <v>5</v>
      </c>
      <c r="U6">
        <v>39557045</v>
      </c>
      <c r="V6">
        <f t="shared" si="2"/>
        <v>747874</v>
      </c>
      <c r="W6">
        <f t="shared" si="3"/>
        <v>1890.6215062323286</v>
      </c>
    </row>
    <row r="7" spans="1:23" ht="15" thickBot="1" x14ac:dyDescent="0.4">
      <c r="A7" s="6"/>
      <c r="B7" s="1" t="s">
        <v>5</v>
      </c>
      <c r="C7" s="2"/>
      <c r="D7" s="4">
        <v>54937</v>
      </c>
      <c r="E7" s="4">
        <v>692937</v>
      </c>
      <c r="F7" s="4">
        <f t="shared" si="0"/>
        <v>747874</v>
      </c>
      <c r="G7" s="4">
        <f t="shared" si="1"/>
        <v>39557045</v>
      </c>
      <c r="H7" s="1"/>
      <c r="I7" s="4">
        <v>4616</v>
      </c>
      <c r="J7" s="1"/>
      <c r="K7" s="4">
        <v>1464</v>
      </c>
      <c r="L7" s="1"/>
      <c r="M7" s="1"/>
      <c r="N7" s="1"/>
      <c r="O7" s="1"/>
      <c r="P7" s="3">
        <v>2254</v>
      </c>
      <c r="Q7" s="5">
        <v>43955.583333333336</v>
      </c>
      <c r="R7" s="5">
        <v>43955.693055555559</v>
      </c>
      <c r="S7" t="s">
        <v>77</v>
      </c>
      <c r="T7" t="s">
        <v>6</v>
      </c>
      <c r="U7">
        <v>5695564</v>
      </c>
      <c r="V7">
        <f t="shared" si="2"/>
        <v>83090</v>
      </c>
      <c r="W7">
        <f t="shared" si="3"/>
        <v>1458.8546454749696</v>
      </c>
    </row>
    <row r="8" spans="1:23" ht="15" thickBot="1" x14ac:dyDescent="0.4">
      <c r="A8" s="6"/>
      <c r="B8" s="1" t="s">
        <v>6</v>
      </c>
      <c r="C8" s="2"/>
      <c r="D8" s="4">
        <v>16635</v>
      </c>
      <c r="E8" s="4">
        <v>66455</v>
      </c>
      <c r="F8" s="4">
        <f t="shared" si="0"/>
        <v>83090</v>
      </c>
      <c r="G8" s="4">
        <f t="shared" si="1"/>
        <v>5695564</v>
      </c>
      <c r="H8" s="1"/>
      <c r="I8" s="3">
        <v>883</v>
      </c>
      <c r="J8" s="4">
        <v>2799</v>
      </c>
      <c r="K8" s="1"/>
      <c r="L8" s="1"/>
      <c r="M8" s="1"/>
      <c r="N8" s="1"/>
      <c r="O8" s="3">
        <v>2650</v>
      </c>
      <c r="P8" s="3">
        <v>842</v>
      </c>
      <c r="Q8" s="5">
        <v>43954.75</v>
      </c>
      <c r="R8" s="5">
        <v>43955.636805555558</v>
      </c>
      <c r="S8" t="s">
        <v>78</v>
      </c>
      <c r="T8" t="s">
        <v>7</v>
      </c>
      <c r="U8">
        <v>3572665</v>
      </c>
      <c r="V8">
        <f t="shared" si="2"/>
        <v>102493</v>
      </c>
      <c r="W8">
        <f t="shared" si="3"/>
        <v>2868.810817694914</v>
      </c>
    </row>
    <row r="9" spans="1:23" ht="15" thickBot="1" x14ac:dyDescent="0.4">
      <c r="A9" s="6"/>
      <c r="B9" s="1" t="s">
        <v>7</v>
      </c>
      <c r="C9" s="2"/>
      <c r="D9" s="4">
        <v>29287</v>
      </c>
      <c r="E9" s="4">
        <v>73206</v>
      </c>
      <c r="F9" s="4">
        <f t="shared" si="0"/>
        <v>102493</v>
      </c>
      <c r="G9" s="4">
        <f t="shared" si="1"/>
        <v>3572665</v>
      </c>
      <c r="H9" s="1"/>
      <c r="I9" s="4">
        <v>1488</v>
      </c>
      <c r="J9" s="4">
        <v>7758</v>
      </c>
      <c r="K9" s="1"/>
      <c r="L9" s="1"/>
      <c r="M9" s="1"/>
      <c r="N9" s="1"/>
      <c r="O9" s="3">
        <v>4346</v>
      </c>
      <c r="P9" s="3">
        <v>2495</v>
      </c>
      <c r="Q9" s="5">
        <v>43954.666666666664</v>
      </c>
      <c r="R9" s="5">
        <v>43955.690972222219</v>
      </c>
      <c r="S9" t="s">
        <v>79</v>
      </c>
      <c r="T9" t="s">
        <v>9</v>
      </c>
      <c r="U9">
        <v>967171</v>
      </c>
      <c r="V9">
        <f t="shared" si="2"/>
        <v>24110</v>
      </c>
      <c r="W9">
        <f t="shared" si="3"/>
        <v>2492.8373576130798</v>
      </c>
    </row>
    <row r="10" spans="1:23" ht="15" thickBot="1" x14ac:dyDescent="0.4">
      <c r="A10" s="6"/>
      <c r="B10" s="1" t="s">
        <v>8</v>
      </c>
      <c r="C10" s="2"/>
      <c r="D10" s="4">
        <v>5170</v>
      </c>
      <c r="E10" s="4">
        <v>18625</v>
      </c>
      <c r="F10" s="4">
        <f t="shared" si="0"/>
        <v>23795</v>
      </c>
      <c r="G10" s="4">
        <f t="shared" si="1"/>
        <v>702455</v>
      </c>
      <c r="H10" s="1"/>
      <c r="I10" s="3">
        <v>447</v>
      </c>
      <c r="J10" s="1"/>
      <c r="K10" s="3">
        <v>130</v>
      </c>
      <c r="L10" s="1"/>
      <c r="M10" s="3">
        <v>91</v>
      </c>
      <c r="N10" s="1"/>
      <c r="O10" s="3">
        <v>666</v>
      </c>
      <c r="P10" s="3">
        <v>284</v>
      </c>
      <c r="Q10" s="5">
        <v>43954</v>
      </c>
      <c r="R10" s="5">
        <v>43955.676388888889</v>
      </c>
      <c r="S10" t="s">
        <v>80</v>
      </c>
      <c r="T10" s="9" t="s">
        <v>8</v>
      </c>
      <c r="U10">
        <v>702455</v>
      </c>
      <c r="V10">
        <f t="shared" si="2"/>
        <v>23795</v>
      </c>
      <c r="W10">
        <f t="shared" si="3"/>
        <v>3387.4055989351632</v>
      </c>
    </row>
    <row r="11" spans="1:23" ht="15" thickBot="1" x14ac:dyDescent="0.4">
      <c r="A11" s="6"/>
      <c r="B11" s="1" t="s">
        <v>9</v>
      </c>
      <c r="C11" s="2"/>
      <c r="D11" s="4">
        <v>5288</v>
      </c>
      <c r="E11" s="4">
        <v>18822</v>
      </c>
      <c r="F11" s="4">
        <f t="shared" si="0"/>
        <v>24110</v>
      </c>
      <c r="G11" s="4">
        <f t="shared" si="1"/>
        <v>967171</v>
      </c>
      <c r="H11" s="1"/>
      <c r="I11" s="3">
        <v>281</v>
      </c>
      <c r="J11" s="1"/>
      <c r="K11" s="1"/>
      <c r="L11" s="1"/>
      <c r="M11" s="1"/>
      <c r="N11" s="1"/>
      <c r="O11" s="3">
        <v>1716</v>
      </c>
      <c r="P11" s="3">
        <v>182</v>
      </c>
      <c r="Q11" s="5">
        <v>43954.75</v>
      </c>
      <c r="R11" s="5">
        <v>43955.686111111114</v>
      </c>
      <c r="S11" t="s">
        <v>81</v>
      </c>
      <c r="T11" t="s">
        <v>10</v>
      </c>
      <c r="U11">
        <v>21299325</v>
      </c>
      <c r="V11">
        <f t="shared" si="2"/>
        <v>444270</v>
      </c>
      <c r="W11">
        <f t="shared" si="3"/>
        <v>2085.8407484744234</v>
      </c>
    </row>
    <row r="12" spans="1:23" ht="15" thickBot="1" x14ac:dyDescent="0.4">
      <c r="A12" s="6"/>
      <c r="B12" s="1" t="s">
        <v>10</v>
      </c>
      <c r="C12" s="2"/>
      <c r="D12" s="4">
        <v>36897</v>
      </c>
      <c r="E12" s="4">
        <v>407373</v>
      </c>
      <c r="F12" s="4">
        <f t="shared" si="0"/>
        <v>444270</v>
      </c>
      <c r="G12" s="4">
        <f t="shared" si="1"/>
        <v>21299325</v>
      </c>
      <c r="H12" s="4">
        <v>1181</v>
      </c>
      <c r="I12" s="1"/>
      <c r="J12" s="4">
        <v>6329</v>
      </c>
      <c r="K12" s="1"/>
      <c r="L12" s="1"/>
      <c r="M12" s="1"/>
      <c r="N12" s="1"/>
      <c r="O12" s="1"/>
      <c r="P12" s="3">
        <v>1423</v>
      </c>
      <c r="Q12" s="5">
        <v>43955.383333333331</v>
      </c>
      <c r="R12" s="5">
        <v>43955.642361111109</v>
      </c>
      <c r="S12" t="s">
        <v>82</v>
      </c>
      <c r="T12" t="s">
        <v>11</v>
      </c>
      <c r="U12">
        <v>10519475</v>
      </c>
      <c r="V12">
        <f t="shared" si="2"/>
        <v>183325</v>
      </c>
      <c r="W12">
        <f t="shared" si="3"/>
        <v>1742.7200501926191</v>
      </c>
    </row>
    <row r="13" spans="1:23" ht="15" thickBot="1" x14ac:dyDescent="0.4">
      <c r="A13" s="6"/>
      <c r="B13" s="1" t="s">
        <v>11</v>
      </c>
      <c r="C13" s="2"/>
      <c r="D13" s="4">
        <v>29368</v>
      </c>
      <c r="E13" s="4">
        <v>153957</v>
      </c>
      <c r="F13" s="4">
        <f t="shared" si="0"/>
        <v>183325</v>
      </c>
      <c r="G13" s="4">
        <f t="shared" si="1"/>
        <v>10519475</v>
      </c>
      <c r="H13" s="1"/>
      <c r="I13" s="1"/>
      <c r="J13" s="4">
        <v>5526</v>
      </c>
      <c r="K13" s="1"/>
      <c r="L13" s="3">
        <v>1284</v>
      </c>
      <c r="M13" s="1"/>
      <c r="N13" s="1"/>
      <c r="O13" s="1"/>
      <c r="P13" s="3">
        <v>1222</v>
      </c>
      <c r="Q13" s="5">
        <v>43955.642361111109</v>
      </c>
      <c r="R13" s="5">
        <v>43955.692361111112</v>
      </c>
      <c r="S13" t="s">
        <v>83</v>
      </c>
      <c r="T13" t="s">
        <v>13</v>
      </c>
      <c r="U13">
        <v>1420491</v>
      </c>
      <c r="V13">
        <f t="shared" si="2"/>
        <v>33866</v>
      </c>
      <c r="W13">
        <f t="shared" si="3"/>
        <v>2384.1052143237798</v>
      </c>
    </row>
    <row r="14" spans="1:23" ht="15" thickBot="1" x14ac:dyDescent="0.4">
      <c r="A14" s="6"/>
      <c r="B14" s="1" t="s">
        <v>12</v>
      </c>
      <c r="C14" s="2"/>
      <c r="D14" s="3">
        <v>149</v>
      </c>
      <c r="E14" s="4">
        <v>3242</v>
      </c>
      <c r="F14" s="4">
        <f t="shared" si="0"/>
        <v>3391</v>
      </c>
      <c r="G14" s="4" t="e">
        <f t="shared" si="1"/>
        <v>#N/A</v>
      </c>
      <c r="H14" s="1"/>
      <c r="I14" s="1"/>
      <c r="J14" s="1"/>
      <c r="K14" s="1"/>
      <c r="L14" s="1"/>
      <c r="M14" s="1"/>
      <c r="N14" s="1"/>
      <c r="O14" s="3">
        <v>125</v>
      </c>
      <c r="P14" s="3">
        <v>5</v>
      </c>
      <c r="Q14" s="5">
        <v>43955.319444444445</v>
      </c>
      <c r="R14" s="5">
        <v>43955.65</v>
      </c>
      <c r="S14" t="s">
        <v>84</v>
      </c>
      <c r="T14" t="s">
        <v>15</v>
      </c>
      <c r="U14">
        <v>1754208</v>
      </c>
      <c r="V14">
        <f t="shared" si="2"/>
        <v>29807</v>
      </c>
      <c r="W14">
        <f t="shared" si="3"/>
        <v>1699.1713639431584</v>
      </c>
    </row>
    <row r="15" spans="1:23" ht="15" thickBot="1" x14ac:dyDescent="0.4">
      <c r="A15" s="6"/>
      <c r="B15" s="1" t="s">
        <v>13</v>
      </c>
      <c r="C15" s="2"/>
      <c r="D15" s="3">
        <v>620</v>
      </c>
      <c r="E15" s="4">
        <v>33246</v>
      </c>
      <c r="F15" s="4">
        <f t="shared" si="0"/>
        <v>33866</v>
      </c>
      <c r="G15" s="4">
        <f t="shared" si="1"/>
        <v>1420491</v>
      </c>
      <c r="H15" s="1"/>
      <c r="I15" s="1"/>
      <c r="J15" s="3">
        <v>73</v>
      </c>
      <c r="K15" s="1"/>
      <c r="L15" s="1"/>
      <c r="M15" s="1"/>
      <c r="N15" s="1"/>
      <c r="O15" s="3">
        <v>544</v>
      </c>
      <c r="P15" s="3">
        <v>17</v>
      </c>
      <c r="Q15" s="5">
        <v>43954.75</v>
      </c>
      <c r="R15" s="5">
        <v>43955.658333333333</v>
      </c>
      <c r="S15" t="s">
        <v>85</v>
      </c>
      <c r="T15" t="s">
        <v>16</v>
      </c>
      <c r="U15">
        <v>12741080</v>
      </c>
      <c r="V15">
        <f t="shared" si="2"/>
        <v>333147</v>
      </c>
      <c r="W15">
        <f t="shared" si="3"/>
        <v>2614.7469445290353</v>
      </c>
    </row>
    <row r="16" spans="1:23" ht="15" thickBot="1" x14ac:dyDescent="0.4">
      <c r="A16" s="6"/>
      <c r="B16" s="1" t="s">
        <v>14</v>
      </c>
      <c r="C16" s="2"/>
      <c r="D16" s="4">
        <v>9703</v>
      </c>
      <c r="E16" s="4">
        <v>47458</v>
      </c>
      <c r="F16" s="4">
        <f t="shared" si="0"/>
        <v>57161</v>
      </c>
      <c r="G16" s="4">
        <f t="shared" si="1"/>
        <v>3156145</v>
      </c>
      <c r="H16" s="1"/>
      <c r="I16" s="3">
        <v>389</v>
      </c>
      <c r="J16" s="1"/>
      <c r="K16" s="3">
        <v>143</v>
      </c>
      <c r="L16" s="1"/>
      <c r="M16" s="3">
        <v>93</v>
      </c>
      <c r="N16" s="1"/>
      <c r="O16" s="3">
        <v>3486</v>
      </c>
      <c r="P16" s="3">
        <v>188</v>
      </c>
      <c r="Q16" s="5">
        <v>43954.5</v>
      </c>
      <c r="R16" s="5">
        <v>43955.618750000001</v>
      </c>
      <c r="S16" t="s">
        <v>86</v>
      </c>
      <c r="T16" t="s">
        <v>17</v>
      </c>
      <c r="U16">
        <v>6691878</v>
      </c>
      <c r="V16">
        <f t="shared" si="2"/>
        <v>113297</v>
      </c>
      <c r="W16">
        <f t="shared" si="3"/>
        <v>1693.052383800183</v>
      </c>
    </row>
    <row r="17" spans="1:23" ht="15" thickBot="1" x14ac:dyDescent="0.4">
      <c r="A17" s="6"/>
      <c r="B17" s="1" t="s">
        <v>15</v>
      </c>
      <c r="C17" s="2"/>
      <c r="D17" s="4">
        <v>2061</v>
      </c>
      <c r="E17" s="4">
        <v>27746</v>
      </c>
      <c r="F17" s="4">
        <f t="shared" si="0"/>
        <v>29807</v>
      </c>
      <c r="G17" s="4">
        <f t="shared" si="1"/>
        <v>1754208</v>
      </c>
      <c r="H17" s="1"/>
      <c r="I17" s="1"/>
      <c r="J17" s="3">
        <v>200</v>
      </c>
      <c r="K17" s="1"/>
      <c r="L17" s="3">
        <v>83</v>
      </c>
      <c r="M17" s="1"/>
      <c r="N17" s="1"/>
      <c r="O17" s="3">
        <v>1267</v>
      </c>
      <c r="P17" s="3">
        <v>64</v>
      </c>
      <c r="Q17" s="5">
        <v>43953.791666666664</v>
      </c>
      <c r="R17" s="5">
        <v>43955.643750000003</v>
      </c>
      <c r="S17" t="s">
        <v>87</v>
      </c>
      <c r="T17" t="s">
        <v>14</v>
      </c>
      <c r="U17">
        <v>3156145</v>
      </c>
      <c r="V17">
        <f t="shared" si="2"/>
        <v>57161</v>
      </c>
      <c r="W17">
        <f t="shared" si="3"/>
        <v>1811.1018346748961</v>
      </c>
    </row>
    <row r="18" spans="1:23" ht="15" thickBot="1" x14ac:dyDescent="0.4">
      <c r="A18" s="6"/>
      <c r="B18" s="1" t="s">
        <v>16</v>
      </c>
      <c r="C18" s="2"/>
      <c r="D18" s="4">
        <v>63840</v>
      </c>
      <c r="E18" s="4">
        <v>269307</v>
      </c>
      <c r="F18" s="4">
        <f t="shared" si="0"/>
        <v>333147</v>
      </c>
      <c r="G18" s="4">
        <f t="shared" si="1"/>
        <v>12741080</v>
      </c>
      <c r="H18" s="1"/>
      <c r="I18" s="4">
        <v>4493</v>
      </c>
      <c r="J18" s="1"/>
      <c r="K18" s="4">
        <v>1232</v>
      </c>
      <c r="L18" s="1"/>
      <c r="M18" s="3">
        <v>763</v>
      </c>
      <c r="N18" s="1"/>
      <c r="O18" s="1"/>
      <c r="P18" s="3">
        <v>2662</v>
      </c>
      <c r="Q18" s="5">
        <v>43955</v>
      </c>
      <c r="R18" s="5">
        <v>43955.672222222223</v>
      </c>
      <c r="S18" t="s">
        <v>88</v>
      </c>
      <c r="T18" t="s">
        <v>18</v>
      </c>
      <c r="U18">
        <v>2911510</v>
      </c>
      <c r="V18">
        <f t="shared" si="2"/>
        <v>38603</v>
      </c>
      <c r="W18">
        <f t="shared" si="3"/>
        <v>1325.8755765908411</v>
      </c>
    </row>
    <row r="19" spans="1:23" ht="15" thickBot="1" x14ac:dyDescent="0.4">
      <c r="A19" s="6"/>
      <c r="B19" s="1" t="s">
        <v>17</v>
      </c>
      <c r="C19" s="2"/>
      <c r="D19" s="4">
        <v>20507</v>
      </c>
      <c r="E19" s="4">
        <v>92790</v>
      </c>
      <c r="F19" s="4">
        <f t="shared" si="0"/>
        <v>113297</v>
      </c>
      <c r="G19" s="4">
        <f t="shared" si="1"/>
        <v>6691878</v>
      </c>
      <c r="H19" s="1"/>
      <c r="I19" s="4">
        <v>1449</v>
      </c>
      <c r="J19" s="1"/>
      <c r="K19" s="3">
        <v>483</v>
      </c>
      <c r="L19" s="1"/>
      <c r="M19" s="3">
        <v>249</v>
      </c>
      <c r="N19" s="1"/>
      <c r="O19" s="1"/>
      <c r="P19" s="3">
        <v>1264</v>
      </c>
      <c r="Q19" s="5">
        <v>43954.999305555553</v>
      </c>
      <c r="R19" s="5">
        <v>43955.638888888891</v>
      </c>
      <c r="S19" t="s">
        <v>89</v>
      </c>
      <c r="T19" t="s">
        <v>19</v>
      </c>
      <c r="U19">
        <v>4468402</v>
      </c>
      <c r="V19">
        <f t="shared" si="2"/>
        <v>58409</v>
      </c>
      <c r="W19">
        <f t="shared" si="3"/>
        <v>1307.1563391118348</v>
      </c>
    </row>
    <row r="20" spans="1:23" ht="15" thickBot="1" x14ac:dyDescent="0.4">
      <c r="A20" s="6"/>
      <c r="B20" s="1" t="s">
        <v>18</v>
      </c>
      <c r="C20" s="2"/>
      <c r="D20" s="4">
        <v>5245</v>
      </c>
      <c r="E20" s="4">
        <v>33358</v>
      </c>
      <c r="F20" s="4">
        <f t="shared" si="0"/>
        <v>38603</v>
      </c>
      <c r="G20" s="4">
        <f t="shared" si="1"/>
        <v>2911510</v>
      </c>
      <c r="H20" s="1"/>
      <c r="I20" s="1"/>
      <c r="J20" s="3">
        <v>553</v>
      </c>
      <c r="K20" s="1"/>
      <c r="L20" s="3">
        <v>209</v>
      </c>
      <c r="M20" s="1"/>
      <c r="N20" s="3">
        <v>95</v>
      </c>
      <c r="O20" s="3">
        <v>291</v>
      </c>
      <c r="P20" s="3">
        <v>136</v>
      </c>
      <c r="Q20" s="5">
        <v>43954.416666666664</v>
      </c>
      <c r="R20" s="5">
        <v>43955.621527777781</v>
      </c>
      <c r="S20" t="s">
        <v>90</v>
      </c>
      <c r="T20" t="s">
        <v>20</v>
      </c>
      <c r="U20">
        <v>4659978</v>
      </c>
      <c r="V20">
        <f t="shared" si="2"/>
        <v>180931</v>
      </c>
      <c r="W20">
        <f t="shared" si="3"/>
        <v>3882.6578151227322</v>
      </c>
    </row>
    <row r="21" spans="1:23" ht="15" thickBot="1" x14ac:dyDescent="0.4">
      <c r="A21" s="6"/>
      <c r="B21" s="1" t="s">
        <v>19</v>
      </c>
      <c r="C21" s="2"/>
      <c r="D21" s="4">
        <v>5130</v>
      </c>
      <c r="E21" s="4">
        <v>53279</v>
      </c>
      <c r="F21" s="4">
        <f t="shared" si="0"/>
        <v>58409</v>
      </c>
      <c r="G21" s="4">
        <f t="shared" si="1"/>
        <v>4468402</v>
      </c>
      <c r="H21" s="1"/>
      <c r="I21" s="3">
        <v>329</v>
      </c>
      <c r="J21" s="4">
        <v>1519</v>
      </c>
      <c r="K21" s="3">
        <v>170</v>
      </c>
      <c r="L21" s="3">
        <v>654</v>
      </c>
      <c r="M21" s="1"/>
      <c r="N21" s="1"/>
      <c r="O21" s="3">
        <v>1892</v>
      </c>
      <c r="P21" s="3">
        <v>253</v>
      </c>
      <c r="Q21" s="5">
        <v>43954.708333333336</v>
      </c>
      <c r="R21" s="5">
        <v>43955.663888888892</v>
      </c>
      <c r="S21" t="s">
        <v>91</v>
      </c>
      <c r="T21" t="s">
        <v>23</v>
      </c>
      <c r="U21">
        <v>1338404</v>
      </c>
      <c r="V21">
        <f t="shared" si="2"/>
        <v>20751</v>
      </c>
      <c r="W21">
        <f t="shared" si="3"/>
        <v>1550.4287195794393</v>
      </c>
    </row>
    <row r="22" spans="1:23" ht="15" thickBot="1" x14ac:dyDescent="0.4">
      <c r="A22" s="6"/>
      <c r="B22" s="1" t="s">
        <v>20</v>
      </c>
      <c r="C22" s="2"/>
      <c r="D22" s="4">
        <v>29673</v>
      </c>
      <c r="E22" s="4">
        <v>151258</v>
      </c>
      <c r="F22" s="4">
        <f t="shared" si="0"/>
        <v>180931</v>
      </c>
      <c r="G22" s="4">
        <f t="shared" si="1"/>
        <v>4659978</v>
      </c>
      <c r="H22" s="1"/>
      <c r="I22" s="4">
        <v>1502</v>
      </c>
      <c r="J22" s="1"/>
      <c r="K22" s="1"/>
      <c r="L22" s="1"/>
      <c r="M22" s="3">
        <v>220</v>
      </c>
      <c r="N22" s="1"/>
      <c r="O22" s="3">
        <v>20316</v>
      </c>
      <c r="P22" s="3">
        <v>2064</v>
      </c>
      <c r="Q22" s="5">
        <v>43955.541666666664</v>
      </c>
      <c r="R22" s="5">
        <v>43955.686111111114</v>
      </c>
      <c r="S22" t="s">
        <v>92</v>
      </c>
      <c r="T22" t="s">
        <v>22</v>
      </c>
      <c r="U22">
        <v>6042718</v>
      </c>
      <c r="V22">
        <f t="shared" si="2"/>
        <v>136995</v>
      </c>
      <c r="W22">
        <f t="shared" si="3"/>
        <v>2267.1089400498254</v>
      </c>
    </row>
    <row r="23" spans="1:23" ht="15" thickBot="1" x14ac:dyDescent="0.4">
      <c r="A23" s="6"/>
      <c r="B23" s="1" t="s">
        <v>21</v>
      </c>
      <c r="C23" s="2"/>
      <c r="D23" s="4">
        <v>69087</v>
      </c>
      <c r="E23" s="4">
        <v>255181</v>
      </c>
      <c r="F23" s="4">
        <f t="shared" si="0"/>
        <v>324268</v>
      </c>
      <c r="G23" s="4">
        <f t="shared" si="1"/>
        <v>6902149</v>
      </c>
      <c r="H23" s="1"/>
      <c r="I23" s="4">
        <v>3539</v>
      </c>
      <c r="J23" s="4">
        <v>6622</v>
      </c>
      <c r="K23" s="3">
        <v>908</v>
      </c>
      <c r="L23" s="1"/>
      <c r="M23" s="1"/>
      <c r="N23" s="1"/>
      <c r="O23" s="1"/>
      <c r="P23" s="3">
        <v>4090</v>
      </c>
      <c r="Q23" s="5">
        <v>43955.5</v>
      </c>
      <c r="R23" s="5">
        <v>43955.6875</v>
      </c>
      <c r="S23" t="s">
        <v>93</v>
      </c>
      <c r="T23" t="s">
        <v>21</v>
      </c>
      <c r="U23">
        <v>6902149</v>
      </c>
      <c r="V23">
        <f t="shared" si="2"/>
        <v>324268</v>
      </c>
      <c r="W23">
        <f t="shared" si="3"/>
        <v>4698.0730204462407</v>
      </c>
    </row>
    <row r="24" spans="1:23" ht="15" thickBot="1" x14ac:dyDescent="0.4">
      <c r="A24" s="6"/>
      <c r="B24" s="1" t="s">
        <v>22</v>
      </c>
      <c r="C24" s="2"/>
      <c r="D24" s="4">
        <v>26408</v>
      </c>
      <c r="E24" s="4">
        <v>110587</v>
      </c>
      <c r="F24" s="4">
        <f t="shared" si="0"/>
        <v>136995</v>
      </c>
      <c r="G24" s="4">
        <f t="shared" si="1"/>
        <v>6042718</v>
      </c>
      <c r="H24" s="1"/>
      <c r="I24" s="4">
        <v>1649</v>
      </c>
      <c r="J24" s="4">
        <v>5199</v>
      </c>
      <c r="K24" s="3">
        <v>563</v>
      </c>
      <c r="L24" s="1"/>
      <c r="M24" s="1"/>
      <c r="N24" s="1"/>
      <c r="O24" s="3">
        <v>1695</v>
      </c>
      <c r="P24" s="3">
        <v>1317</v>
      </c>
      <c r="Q24" s="5">
        <v>43955.416666666664</v>
      </c>
      <c r="R24" s="5">
        <v>43955.633333333331</v>
      </c>
      <c r="S24" t="s">
        <v>94</v>
      </c>
      <c r="T24" t="s">
        <v>24</v>
      </c>
      <c r="U24">
        <v>9995915</v>
      </c>
      <c r="V24">
        <f t="shared" si="2"/>
        <v>222193</v>
      </c>
      <c r="W24">
        <f t="shared" si="3"/>
        <v>2222.8380293349833</v>
      </c>
    </row>
    <row r="25" spans="1:23" ht="15" thickBot="1" x14ac:dyDescent="0.4">
      <c r="A25" s="6"/>
      <c r="B25" s="1" t="s">
        <v>23</v>
      </c>
      <c r="C25" s="2"/>
      <c r="D25" s="4">
        <v>1205</v>
      </c>
      <c r="E25" s="4">
        <v>19546</v>
      </c>
      <c r="F25" s="4">
        <f t="shared" si="0"/>
        <v>20751</v>
      </c>
      <c r="G25" s="4">
        <f t="shared" si="1"/>
        <v>1338404</v>
      </c>
      <c r="H25" s="1"/>
      <c r="I25" s="3">
        <v>37</v>
      </c>
      <c r="J25" s="3">
        <v>186</v>
      </c>
      <c r="K25" s="3">
        <v>18</v>
      </c>
      <c r="L25" s="1"/>
      <c r="M25" s="3">
        <v>11</v>
      </c>
      <c r="N25" s="1"/>
      <c r="O25" s="3">
        <v>720</v>
      </c>
      <c r="P25" s="3">
        <v>57</v>
      </c>
      <c r="Q25" s="5">
        <v>43954.499305555553</v>
      </c>
      <c r="R25" s="5">
        <v>43955.631249999999</v>
      </c>
      <c r="S25" t="s">
        <v>95</v>
      </c>
      <c r="T25" t="s">
        <v>25</v>
      </c>
      <c r="U25">
        <v>5611179</v>
      </c>
      <c r="V25">
        <f t="shared" si="2"/>
        <v>85941</v>
      </c>
      <c r="W25">
        <f t="shared" si="3"/>
        <v>1531.6032512953161</v>
      </c>
    </row>
    <row r="26" spans="1:23" ht="15" thickBot="1" x14ac:dyDescent="0.4">
      <c r="A26" s="6"/>
      <c r="B26" s="1" t="s">
        <v>24</v>
      </c>
      <c r="C26" s="2"/>
      <c r="D26" s="4">
        <v>43754</v>
      </c>
      <c r="E26" s="4">
        <v>178439</v>
      </c>
      <c r="F26" s="4">
        <f t="shared" si="0"/>
        <v>222193</v>
      </c>
      <c r="G26" s="4">
        <f t="shared" si="1"/>
        <v>9995915</v>
      </c>
      <c r="H26" s="1"/>
      <c r="I26" s="4">
        <v>1948</v>
      </c>
      <c r="J26" s="1"/>
      <c r="K26" s="3">
        <v>839</v>
      </c>
      <c r="L26" s="1"/>
      <c r="M26" s="3">
        <v>670</v>
      </c>
      <c r="N26" s="1"/>
      <c r="O26" s="3">
        <v>15659</v>
      </c>
      <c r="P26" s="3">
        <v>4049</v>
      </c>
      <c r="Q26" s="5">
        <v>43954.458333333336</v>
      </c>
      <c r="R26" s="5">
        <v>43955.690972222219</v>
      </c>
      <c r="S26" t="s">
        <v>96</v>
      </c>
      <c r="T26" t="s">
        <v>28</v>
      </c>
      <c r="U26">
        <v>2986530</v>
      </c>
      <c r="V26">
        <f t="shared" si="2"/>
        <v>79677</v>
      </c>
      <c r="W26">
        <f t="shared" si="3"/>
        <v>2667.8787757029058</v>
      </c>
    </row>
    <row r="27" spans="1:23" ht="15" thickBot="1" x14ac:dyDescent="0.4">
      <c r="A27" s="6"/>
      <c r="B27" s="1" t="s">
        <v>25</v>
      </c>
      <c r="C27" s="2"/>
      <c r="D27" s="4">
        <v>7234</v>
      </c>
      <c r="E27" s="4">
        <v>78707</v>
      </c>
      <c r="F27" s="4">
        <f t="shared" si="0"/>
        <v>85941</v>
      </c>
      <c r="G27" s="4">
        <f t="shared" si="1"/>
        <v>5611179</v>
      </c>
      <c r="H27" s="1"/>
      <c r="I27" s="3">
        <v>396</v>
      </c>
      <c r="J27" s="4">
        <v>1271</v>
      </c>
      <c r="K27" s="3">
        <v>166</v>
      </c>
      <c r="L27" s="3">
        <v>444</v>
      </c>
      <c r="M27" s="1"/>
      <c r="N27" s="1"/>
      <c r="O27" s="3">
        <v>4212</v>
      </c>
      <c r="P27" s="3">
        <v>428</v>
      </c>
      <c r="Q27" s="5">
        <v>43955</v>
      </c>
      <c r="R27" s="5">
        <v>43955.623611111114</v>
      </c>
      <c r="S27" t="s">
        <v>97</v>
      </c>
      <c r="T27" t="s">
        <v>26</v>
      </c>
      <c r="U27">
        <v>6126452</v>
      </c>
      <c r="V27">
        <f t="shared" si="2"/>
        <v>91451</v>
      </c>
      <c r="W27">
        <f t="shared" si="3"/>
        <v>1492.7236841160268</v>
      </c>
    </row>
    <row r="28" spans="1:23" ht="15" thickBot="1" x14ac:dyDescent="0.4">
      <c r="A28" s="6"/>
      <c r="B28" s="1" t="s">
        <v>26</v>
      </c>
      <c r="C28" s="2"/>
      <c r="D28" s="4">
        <v>8754</v>
      </c>
      <c r="E28" s="4">
        <v>82697</v>
      </c>
      <c r="F28" s="4">
        <f t="shared" si="0"/>
        <v>91451</v>
      </c>
      <c r="G28" s="4">
        <f t="shared" si="1"/>
        <v>6126452</v>
      </c>
      <c r="H28" s="1"/>
      <c r="I28" s="3">
        <v>858</v>
      </c>
      <c r="J28" s="1"/>
      <c r="K28" s="1"/>
      <c r="L28" s="1"/>
      <c r="M28" s="3">
        <v>135</v>
      </c>
      <c r="N28" s="1"/>
      <c r="O28" s="1"/>
      <c r="P28" s="3">
        <v>358</v>
      </c>
      <c r="Q28" s="5">
        <v>43955.625</v>
      </c>
      <c r="R28" s="5">
        <v>43955.652083333334</v>
      </c>
      <c r="S28" t="s">
        <v>98</v>
      </c>
      <c r="T28" t="s">
        <v>29</v>
      </c>
      <c r="U28">
        <v>1062305</v>
      </c>
      <c r="V28">
        <f t="shared" si="2"/>
        <v>15088</v>
      </c>
      <c r="W28">
        <f t="shared" si="3"/>
        <v>1420.3077270652027</v>
      </c>
    </row>
    <row r="29" spans="1:23" ht="15" thickBot="1" x14ac:dyDescent="0.4">
      <c r="A29" s="6"/>
      <c r="B29" s="1" t="s">
        <v>27</v>
      </c>
      <c r="C29" s="2"/>
      <c r="D29" s="3">
        <v>14</v>
      </c>
      <c r="E29" s="4">
        <v>1321</v>
      </c>
      <c r="F29" s="4">
        <f t="shared" si="0"/>
        <v>1335</v>
      </c>
      <c r="G29" s="4" t="e">
        <f t="shared" si="1"/>
        <v>#N/A</v>
      </c>
      <c r="H29" s="1"/>
      <c r="I29" s="1"/>
      <c r="J29" s="1"/>
      <c r="K29" s="1"/>
      <c r="L29" s="1"/>
      <c r="M29" s="1"/>
      <c r="N29" s="1"/>
      <c r="O29" s="3">
        <v>12</v>
      </c>
      <c r="P29" s="3">
        <v>2</v>
      </c>
      <c r="Q29" s="5">
        <v>43955</v>
      </c>
      <c r="R29" s="5">
        <v>43955.634722222225</v>
      </c>
      <c r="S29" t="s">
        <v>99</v>
      </c>
      <c r="T29" t="s">
        <v>32</v>
      </c>
      <c r="U29">
        <v>1929268</v>
      </c>
      <c r="V29">
        <f t="shared" si="2"/>
        <v>33754</v>
      </c>
      <c r="W29">
        <f t="shared" si="3"/>
        <v>1749.5754866612622</v>
      </c>
    </row>
    <row r="30" spans="1:23" ht="15" thickBot="1" x14ac:dyDescent="0.4">
      <c r="A30" s="6"/>
      <c r="B30" s="1" t="s">
        <v>28</v>
      </c>
      <c r="C30" s="2"/>
      <c r="D30" s="4">
        <v>7877</v>
      </c>
      <c r="E30" s="4">
        <v>71800</v>
      </c>
      <c r="F30" s="4">
        <f t="shared" si="0"/>
        <v>79677</v>
      </c>
      <c r="G30" s="4">
        <f t="shared" si="1"/>
        <v>2986530</v>
      </c>
      <c r="H30" s="1"/>
      <c r="I30" s="3">
        <v>646</v>
      </c>
      <c r="J30" s="4">
        <v>1316</v>
      </c>
      <c r="K30" s="3">
        <v>145</v>
      </c>
      <c r="L30" s="1"/>
      <c r="M30" s="3">
        <v>78</v>
      </c>
      <c r="N30" s="1"/>
      <c r="O30" s="3">
        <v>4421</v>
      </c>
      <c r="P30" s="3">
        <v>310</v>
      </c>
      <c r="Q30" s="5">
        <v>43954.791666666664</v>
      </c>
      <c r="R30" s="5">
        <v>43955.665277777778</v>
      </c>
      <c r="S30" t="s">
        <v>100</v>
      </c>
      <c r="T30" t="s">
        <v>36</v>
      </c>
      <c r="U30">
        <v>3034392</v>
      </c>
      <c r="V30">
        <f t="shared" si="2"/>
        <v>46166</v>
      </c>
      <c r="W30">
        <f t="shared" si="3"/>
        <v>1521.425049894674</v>
      </c>
    </row>
    <row r="31" spans="1:23" ht="15" thickBot="1" x14ac:dyDescent="0.4">
      <c r="A31" s="6"/>
      <c r="B31" s="1" t="s">
        <v>29</v>
      </c>
      <c r="C31" s="2"/>
      <c r="D31" s="3">
        <v>457</v>
      </c>
      <c r="E31" s="4">
        <v>14631</v>
      </c>
      <c r="F31" s="4">
        <f t="shared" si="0"/>
        <v>15088</v>
      </c>
      <c r="G31" s="4">
        <f t="shared" si="1"/>
        <v>1062305</v>
      </c>
      <c r="H31" s="1"/>
      <c r="I31" s="3">
        <v>6</v>
      </c>
      <c r="J31" s="3">
        <v>62</v>
      </c>
      <c r="K31" s="1"/>
      <c r="L31" s="1"/>
      <c r="M31" s="1"/>
      <c r="N31" s="1"/>
      <c r="O31" s="3">
        <v>404</v>
      </c>
      <c r="P31" s="3">
        <v>16</v>
      </c>
      <c r="Q31" s="5">
        <v>43955</v>
      </c>
      <c r="R31" s="5">
        <v>43955.61041666667</v>
      </c>
      <c r="S31" t="s">
        <v>101</v>
      </c>
      <c r="T31" t="s">
        <v>33</v>
      </c>
      <c r="U31">
        <v>1356458</v>
      </c>
      <c r="V31">
        <f t="shared" si="2"/>
        <v>26870</v>
      </c>
      <c r="W31">
        <f t="shared" si="3"/>
        <v>1980.8943586900591</v>
      </c>
    </row>
    <row r="32" spans="1:23" ht="15" thickBot="1" x14ac:dyDescent="0.4">
      <c r="A32" s="6"/>
      <c r="B32" s="1" t="s">
        <v>30</v>
      </c>
      <c r="C32" s="2"/>
      <c r="D32" s="4">
        <v>11848</v>
      </c>
      <c r="E32" s="4">
        <v>134591</v>
      </c>
      <c r="F32" s="4">
        <f t="shared" si="0"/>
        <v>146439</v>
      </c>
      <c r="G32" s="4">
        <f t="shared" si="1"/>
        <v>10383620</v>
      </c>
      <c r="H32" s="1"/>
      <c r="I32" s="3">
        <v>498</v>
      </c>
      <c r="J32" s="1"/>
      <c r="K32" s="1"/>
      <c r="L32" s="1"/>
      <c r="M32" s="1"/>
      <c r="N32" s="1"/>
      <c r="O32" s="1"/>
      <c r="P32" s="3">
        <v>430</v>
      </c>
      <c r="Q32" s="5">
        <v>43955.451388888891</v>
      </c>
      <c r="R32" s="5">
        <v>43955.688194444447</v>
      </c>
      <c r="S32" t="s">
        <v>102</v>
      </c>
      <c r="T32" t="s">
        <v>34</v>
      </c>
      <c r="U32">
        <v>8908520</v>
      </c>
      <c r="V32">
        <f t="shared" si="2"/>
        <v>277220</v>
      </c>
      <c r="W32">
        <f t="shared" si="3"/>
        <v>3111.8524738115871</v>
      </c>
    </row>
    <row r="33" spans="1:23" ht="15" thickBot="1" x14ac:dyDescent="0.4">
      <c r="A33" s="6"/>
      <c r="B33" s="1" t="s">
        <v>31</v>
      </c>
      <c r="C33" s="2"/>
      <c r="D33" s="4">
        <v>1225</v>
      </c>
      <c r="E33" s="4">
        <v>33529</v>
      </c>
      <c r="F33" s="4">
        <f t="shared" si="0"/>
        <v>34754</v>
      </c>
      <c r="G33" s="4">
        <f t="shared" si="1"/>
        <v>760077</v>
      </c>
      <c r="H33" s="1"/>
      <c r="I33" s="3">
        <v>31</v>
      </c>
      <c r="J33" s="3">
        <v>94</v>
      </c>
      <c r="K33" s="1"/>
      <c r="L33" s="1"/>
      <c r="M33" s="1"/>
      <c r="N33" s="1"/>
      <c r="O33" s="3">
        <v>540</v>
      </c>
      <c r="P33" s="3">
        <v>25</v>
      </c>
      <c r="Q33" s="5">
        <v>43955.541666666664</v>
      </c>
      <c r="R33" s="5">
        <v>43955.60833333333</v>
      </c>
      <c r="S33" t="s">
        <v>103</v>
      </c>
      <c r="T33" t="s">
        <v>35</v>
      </c>
      <c r="U33">
        <v>2095428</v>
      </c>
      <c r="V33">
        <f t="shared" si="2"/>
        <v>77977</v>
      </c>
      <c r="W33">
        <f t="shared" si="3"/>
        <v>3721.2922610559749</v>
      </c>
    </row>
    <row r="34" spans="1:23" ht="15" thickBot="1" x14ac:dyDescent="0.4">
      <c r="A34" s="6"/>
      <c r="B34" s="1" t="s">
        <v>32</v>
      </c>
      <c r="C34" s="2"/>
      <c r="D34" s="4">
        <v>5910</v>
      </c>
      <c r="E34" s="4">
        <v>27844</v>
      </c>
      <c r="F34" s="4">
        <f t="shared" si="0"/>
        <v>33754</v>
      </c>
      <c r="G34" s="4">
        <f t="shared" si="1"/>
        <v>1929268</v>
      </c>
      <c r="H34" s="1"/>
      <c r="I34" s="1"/>
      <c r="J34" s="1"/>
      <c r="K34" s="1"/>
      <c r="L34" s="1"/>
      <c r="M34" s="1"/>
      <c r="N34" s="1"/>
      <c r="O34" s="1"/>
      <c r="P34" s="3">
        <v>78</v>
      </c>
      <c r="Q34" s="5">
        <v>43954.864583333336</v>
      </c>
      <c r="R34" s="5">
        <v>43955.607638888891</v>
      </c>
      <c r="S34" t="s">
        <v>104</v>
      </c>
      <c r="T34" t="s">
        <v>37</v>
      </c>
      <c r="U34">
        <v>19542209</v>
      </c>
      <c r="V34">
        <f t="shared" si="2"/>
        <v>1007310</v>
      </c>
      <c r="W34">
        <f t="shared" si="3"/>
        <v>5154.5349862955618</v>
      </c>
    </row>
    <row r="35" spans="1:23" ht="15" thickBot="1" x14ac:dyDescent="0.4">
      <c r="A35" s="6"/>
      <c r="B35" s="1" t="s">
        <v>33</v>
      </c>
      <c r="C35" s="2"/>
      <c r="D35" s="4">
        <v>2588</v>
      </c>
      <c r="E35" s="4">
        <v>24282</v>
      </c>
      <c r="F35" s="4">
        <f t="shared" si="0"/>
        <v>26870</v>
      </c>
      <c r="G35" s="4">
        <f t="shared" si="1"/>
        <v>1356458</v>
      </c>
      <c r="H35" s="3">
        <v>244</v>
      </c>
      <c r="I35" s="3">
        <v>103</v>
      </c>
      <c r="J35" s="3">
        <v>286</v>
      </c>
      <c r="K35" s="1"/>
      <c r="L35" s="1"/>
      <c r="M35" s="1"/>
      <c r="N35" s="1"/>
      <c r="O35" s="3">
        <v>1017</v>
      </c>
      <c r="P35" s="3">
        <v>86</v>
      </c>
      <c r="Q35" s="5">
        <v>43954.375</v>
      </c>
      <c r="R35" s="5">
        <v>43955.693055555559</v>
      </c>
      <c r="S35" t="s">
        <v>105</v>
      </c>
      <c r="T35" t="s">
        <v>30</v>
      </c>
      <c r="U35">
        <v>10383620</v>
      </c>
      <c r="V35">
        <f t="shared" si="2"/>
        <v>146439</v>
      </c>
      <c r="W35">
        <f t="shared" si="3"/>
        <v>1410.2885120988633</v>
      </c>
    </row>
    <row r="36" spans="1:23" ht="15" thickBot="1" x14ac:dyDescent="0.4">
      <c r="A36" s="6"/>
      <c r="B36" s="1" t="s">
        <v>34</v>
      </c>
      <c r="C36" s="2"/>
      <c r="D36" s="4">
        <v>128269</v>
      </c>
      <c r="E36" s="4">
        <v>148951</v>
      </c>
      <c r="F36" s="4">
        <f t="shared" si="0"/>
        <v>277220</v>
      </c>
      <c r="G36" s="4">
        <f t="shared" si="1"/>
        <v>8908520</v>
      </c>
      <c r="H36" s="3">
        <v>647</v>
      </c>
      <c r="I36" s="4">
        <v>5287</v>
      </c>
      <c r="J36" s="1"/>
      <c r="K36" s="4">
        <v>1610</v>
      </c>
      <c r="L36" s="1"/>
      <c r="M36" s="3">
        <v>1189</v>
      </c>
      <c r="N36" s="1"/>
      <c r="O36" s="3">
        <v>15642</v>
      </c>
      <c r="P36" s="3">
        <v>7910</v>
      </c>
      <c r="Q36" s="5">
        <v>43955.541666666664</v>
      </c>
      <c r="R36" s="5">
        <v>43955.614583333336</v>
      </c>
      <c r="S36" t="s">
        <v>106</v>
      </c>
      <c r="T36" t="s">
        <v>31</v>
      </c>
      <c r="U36">
        <v>760077</v>
      </c>
      <c r="V36">
        <f t="shared" si="2"/>
        <v>34754</v>
      </c>
      <c r="W36">
        <f t="shared" si="3"/>
        <v>4572.4314773371643</v>
      </c>
    </row>
    <row r="37" spans="1:23" ht="15" thickBot="1" x14ac:dyDescent="0.4">
      <c r="A37" s="6"/>
      <c r="B37" s="1" t="s">
        <v>35</v>
      </c>
      <c r="C37" s="2"/>
      <c r="D37" s="4">
        <v>3850</v>
      </c>
      <c r="E37" s="4">
        <v>74127</v>
      </c>
      <c r="F37" s="4">
        <f t="shared" si="0"/>
        <v>77977</v>
      </c>
      <c r="G37" s="4">
        <f t="shared" si="1"/>
        <v>2095428</v>
      </c>
      <c r="H37" s="1"/>
      <c r="I37" s="3">
        <v>164</v>
      </c>
      <c r="J37" s="3">
        <v>587</v>
      </c>
      <c r="K37" s="1"/>
      <c r="L37" s="1"/>
      <c r="M37" s="1"/>
      <c r="N37" s="1"/>
      <c r="O37" s="3">
        <v>832</v>
      </c>
      <c r="P37" s="3">
        <v>151</v>
      </c>
      <c r="Q37" s="5">
        <v>43954.748611111114</v>
      </c>
      <c r="R37" s="5">
        <v>43955.675694444442</v>
      </c>
      <c r="S37" t="s">
        <v>107</v>
      </c>
      <c r="T37" t="s">
        <v>38</v>
      </c>
      <c r="U37">
        <v>11689442</v>
      </c>
      <c r="V37">
        <f t="shared" si="2"/>
        <v>155155</v>
      </c>
      <c r="W37">
        <f t="shared" si="3"/>
        <v>1327.3088655557724</v>
      </c>
    </row>
    <row r="38" spans="1:23" ht="15" thickBot="1" x14ac:dyDescent="0.4">
      <c r="A38" s="6"/>
      <c r="B38" s="1" t="s">
        <v>36</v>
      </c>
      <c r="C38" s="2"/>
      <c r="D38" s="4">
        <v>5491</v>
      </c>
      <c r="E38" s="4">
        <v>40675</v>
      </c>
      <c r="F38" s="4">
        <f t="shared" si="0"/>
        <v>46166</v>
      </c>
      <c r="G38" s="4">
        <f t="shared" si="1"/>
        <v>3034392</v>
      </c>
      <c r="H38" s="1"/>
      <c r="I38" s="1"/>
      <c r="J38" s="1"/>
      <c r="K38" s="1"/>
      <c r="L38" s="1"/>
      <c r="M38" s="1"/>
      <c r="N38" s="1"/>
      <c r="O38" s="3">
        <v>185</v>
      </c>
      <c r="P38" s="3">
        <v>262</v>
      </c>
      <c r="Q38" s="5">
        <v>43955.458333333336</v>
      </c>
      <c r="R38" s="5">
        <v>43955.689583333333</v>
      </c>
      <c r="S38" t="s">
        <v>108</v>
      </c>
      <c r="T38" t="s">
        <v>39</v>
      </c>
      <c r="U38">
        <v>3943079</v>
      </c>
      <c r="V38">
        <f t="shared" si="2"/>
        <v>63848</v>
      </c>
      <c r="W38">
        <f t="shared" si="3"/>
        <v>1619.2422216242687</v>
      </c>
    </row>
    <row r="39" spans="1:23" ht="15" thickBot="1" x14ac:dyDescent="0.4">
      <c r="A39" s="6"/>
      <c r="B39" s="1" t="s">
        <v>37</v>
      </c>
      <c r="C39" s="2"/>
      <c r="D39" s="4">
        <v>318953</v>
      </c>
      <c r="E39" s="4">
        <v>688357</v>
      </c>
      <c r="F39" s="4">
        <f t="shared" si="0"/>
        <v>1007310</v>
      </c>
      <c r="G39" s="4">
        <f t="shared" si="1"/>
        <v>19542209</v>
      </c>
      <c r="H39" s="1"/>
      <c r="I39" s="4">
        <v>9647</v>
      </c>
      <c r="J39" s="4">
        <v>69331</v>
      </c>
      <c r="K39" s="1"/>
      <c r="L39" s="1"/>
      <c r="M39" s="1"/>
      <c r="N39" s="1"/>
      <c r="O39" s="3">
        <v>58950</v>
      </c>
      <c r="P39" s="3">
        <v>19415</v>
      </c>
      <c r="Q39" s="5">
        <v>43955</v>
      </c>
      <c r="R39" s="5">
        <v>43955.688888888886</v>
      </c>
      <c r="S39" t="s">
        <v>109</v>
      </c>
      <c r="T39" t="s">
        <v>40</v>
      </c>
      <c r="U39">
        <v>4190713</v>
      </c>
      <c r="V39">
        <f t="shared" si="2"/>
        <v>63457</v>
      </c>
      <c r="W39">
        <f t="shared" si="3"/>
        <v>1514.229201570234</v>
      </c>
    </row>
    <row r="40" spans="1:23" ht="15" thickBot="1" x14ac:dyDescent="0.4">
      <c r="A40" s="6"/>
      <c r="B40" s="1" t="s">
        <v>38</v>
      </c>
      <c r="C40" s="2"/>
      <c r="D40" s="4">
        <v>20474</v>
      </c>
      <c r="E40" s="4">
        <v>134681</v>
      </c>
      <c r="F40" s="4">
        <f t="shared" si="0"/>
        <v>155155</v>
      </c>
      <c r="G40" s="4">
        <f t="shared" si="1"/>
        <v>11689442</v>
      </c>
      <c r="H40" s="1"/>
      <c r="I40" s="4">
        <v>1078</v>
      </c>
      <c r="J40" s="4">
        <v>3809</v>
      </c>
      <c r="K40" s="3">
        <v>412</v>
      </c>
      <c r="L40" s="3">
        <v>1090</v>
      </c>
      <c r="M40" s="3">
        <v>275</v>
      </c>
      <c r="N40" s="1"/>
      <c r="O40" s="1"/>
      <c r="P40" s="3">
        <v>1056</v>
      </c>
      <c r="Q40" s="5">
        <v>43955.583333333336</v>
      </c>
      <c r="R40" s="5">
        <v>43955.59652777778</v>
      </c>
      <c r="S40" t="s">
        <v>110</v>
      </c>
      <c r="T40" t="s">
        <v>41</v>
      </c>
      <c r="U40">
        <v>12807060</v>
      </c>
      <c r="V40">
        <f t="shared" si="2"/>
        <v>245590</v>
      </c>
      <c r="W40">
        <f t="shared" si="3"/>
        <v>1917.614190922819</v>
      </c>
    </row>
    <row r="41" spans="1:23" ht="15" thickBot="1" x14ac:dyDescent="0.4">
      <c r="A41" s="6"/>
      <c r="B41" s="1" t="s">
        <v>39</v>
      </c>
      <c r="C41" s="2"/>
      <c r="D41" s="4">
        <v>4044</v>
      </c>
      <c r="E41" s="4">
        <v>59804</v>
      </c>
      <c r="F41" s="4">
        <f t="shared" si="0"/>
        <v>63848</v>
      </c>
      <c r="G41" s="4">
        <f t="shared" si="1"/>
        <v>3943079</v>
      </c>
      <c r="H41" s="1"/>
      <c r="I41" s="3">
        <v>236</v>
      </c>
      <c r="J41" s="3">
        <v>753</v>
      </c>
      <c r="K41" s="3">
        <v>92</v>
      </c>
      <c r="L41" s="1"/>
      <c r="M41" s="1"/>
      <c r="N41" s="1"/>
      <c r="O41" s="3">
        <v>2682</v>
      </c>
      <c r="P41" s="3">
        <v>238</v>
      </c>
      <c r="Q41" s="5">
        <v>43954</v>
      </c>
      <c r="R41" s="5">
        <v>43955.59097222222</v>
      </c>
      <c r="S41" t="s">
        <v>111</v>
      </c>
      <c r="T41" t="s">
        <v>43</v>
      </c>
      <c r="U41">
        <v>1057315</v>
      </c>
      <c r="V41">
        <f t="shared" si="2"/>
        <v>74136</v>
      </c>
      <c r="W41">
        <f t="shared" si="3"/>
        <v>7011.7230910372027</v>
      </c>
    </row>
    <row r="42" spans="1:23" ht="15" thickBot="1" x14ac:dyDescent="0.4">
      <c r="A42" s="6"/>
      <c r="B42" s="1" t="s">
        <v>40</v>
      </c>
      <c r="C42" s="2"/>
      <c r="D42" s="4">
        <v>2759</v>
      </c>
      <c r="E42" s="4">
        <v>60698</v>
      </c>
      <c r="F42" s="4">
        <f t="shared" si="0"/>
        <v>63457</v>
      </c>
      <c r="G42" s="4">
        <f t="shared" si="1"/>
        <v>4190713</v>
      </c>
      <c r="H42" s="1"/>
      <c r="I42" s="3">
        <v>207</v>
      </c>
      <c r="J42" s="3">
        <v>608</v>
      </c>
      <c r="K42" s="3">
        <v>41</v>
      </c>
      <c r="L42" s="1"/>
      <c r="M42" s="3">
        <v>17</v>
      </c>
      <c r="N42" s="1"/>
      <c r="O42" s="3">
        <v>860</v>
      </c>
      <c r="P42" s="3">
        <v>109</v>
      </c>
      <c r="Q42" s="5">
        <v>43955.458333333336</v>
      </c>
      <c r="R42" s="5">
        <v>43955.690972222219</v>
      </c>
      <c r="S42" t="s">
        <v>112</v>
      </c>
      <c r="T42" t="s">
        <v>44</v>
      </c>
      <c r="U42">
        <v>5084127</v>
      </c>
      <c r="V42">
        <f t="shared" si="2"/>
        <v>64188</v>
      </c>
      <c r="W42">
        <f t="shared" si="3"/>
        <v>1262.517635771097</v>
      </c>
    </row>
    <row r="43" spans="1:23" ht="15" thickBot="1" x14ac:dyDescent="0.4">
      <c r="A43" s="6"/>
      <c r="B43" s="1" t="s">
        <v>41</v>
      </c>
      <c r="C43" s="2"/>
      <c r="D43" s="4">
        <v>50092</v>
      </c>
      <c r="E43" s="4">
        <v>195498</v>
      </c>
      <c r="F43" s="4">
        <f t="shared" si="0"/>
        <v>245590</v>
      </c>
      <c r="G43" s="4">
        <f t="shared" si="1"/>
        <v>12807060</v>
      </c>
      <c r="H43" s="1"/>
      <c r="I43" s="4">
        <v>2708</v>
      </c>
      <c r="J43" s="1"/>
      <c r="K43" s="1"/>
      <c r="L43" s="1"/>
      <c r="M43" s="3">
        <v>573</v>
      </c>
      <c r="N43" s="1"/>
      <c r="O43" s="1"/>
      <c r="P43" s="3">
        <v>2458</v>
      </c>
      <c r="Q43" s="5">
        <v>43955</v>
      </c>
      <c r="R43" s="5">
        <v>43955.63958333333</v>
      </c>
      <c r="S43" t="s">
        <v>113</v>
      </c>
      <c r="T43" t="s">
        <v>45</v>
      </c>
      <c r="U43">
        <v>882235</v>
      </c>
      <c r="V43">
        <f t="shared" si="2"/>
        <v>18713</v>
      </c>
      <c r="W43">
        <f t="shared" si="3"/>
        <v>2121.0901857214913</v>
      </c>
    </row>
    <row r="44" spans="1:23" ht="15" thickBot="1" x14ac:dyDescent="0.4">
      <c r="A44" s="6"/>
      <c r="B44" s="1" t="s">
        <v>42</v>
      </c>
      <c r="C44" s="2"/>
      <c r="D44" s="4">
        <v>1843</v>
      </c>
      <c r="E44" s="4">
        <v>9313</v>
      </c>
      <c r="F44" s="4">
        <f t="shared" si="0"/>
        <v>11156</v>
      </c>
      <c r="G44" s="4" t="e">
        <f t="shared" si="1"/>
        <v>#N/A</v>
      </c>
      <c r="H44" s="1"/>
      <c r="I44" s="1"/>
      <c r="J44" s="1"/>
      <c r="K44" s="1"/>
      <c r="L44" s="1"/>
      <c r="M44" s="1"/>
      <c r="N44" s="1"/>
      <c r="O44" s="1"/>
      <c r="P44" s="3">
        <v>97</v>
      </c>
      <c r="Q44" s="5">
        <v>43955.25</v>
      </c>
      <c r="R44" s="5">
        <v>43955.647222222222</v>
      </c>
      <c r="S44" t="s">
        <v>114</v>
      </c>
      <c r="T44" t="s">
        <v>46</v>
      </c>
      <c r="U44">
        <v>6770010</v>
      </c>
      <c r="V44">
        <f t="shared" si="2"/>
        <v>211443</v>
      </c>
      <c r="W44">
        <f t="shared" si="3"/>
        <v>3123.2302463364158</v>
      </c>
    </row>
    <row r="45" spans="1:23" ht="15" thickBot="1" x14ac:dyDescent="0.4">
      <c r="A45" s="6"/>
      <c r="B45" s="1" t="s">
        <v>43</v>
      </c>
      <c r="C45" s="2"/>
      <c r="D45" s="4">
        <v>9652</v>
      </c>
      <c r="E45" s="4">
        <v>64484</v>
      </c>
      <c r="F45" s="4">
        <f t="shared" si="0"/>
        <v>74136</v>
      </c>
      <c r="G45" s="4">
        <f t="shared" si="1"/>
        <v>1057315</v>
      </c>
      <c r="H45" s="1"/>
      <c r="I45" s="3">
        <v>339</v>
      </c>
      <c r="J45" s="4">
        <v>1061</v>
      </c>
      <c r="K45" s="3">
        <v>84</v>
      </c>
      <c r="L45" s="1"/>
      <c r="M45" s="3">
        <v>61</v>
      </c>
      <c r="N45" s="1"/>
      <c r="O45" s="3">
        <v>601</v>
      </c>
      <c r="P45" s="3">
        <v>341</v>
      </c>
      <c r="Q45" s="5">
        <v>43955</v>
      </c>
      <c r="R45" s="5">
        <v>43955.64166666667</v>
      </c>
      <c r="S45" t="s">
        <v>115</v>
      </c>
      <c r="T45" t="s">
        <v>47</v>
      </c>
      <c r="U45">
        <v>28701845</v>
      </c>
      <c r="V45">
        <f t="shared" si="2"/>
        <v>407398</v>
      </c>
      <c r="W45">
        <f t="shared" si="3"/>
        <v>1419.4139784393653</v>
      </c>
    </row>
    <row r="46" spans="1:23" ht="15" thickBot="1" x14ac:dyDescent="0.4">
      <c r="A46" s="6"/>
      <c r="B46" s="1" t="s">
        <v>44</v>
      </c>
      <c r="C46" s="2"/>
      <c r="D46" s="4">
        <v>6626</v>
      </c>
      <c r="E46" s="4">
        <v>57562</v>
      </c>
      <c r="F46" s="4">
        <f t="shared" si="0"/>
        <v>64188</v>
      </c>
      <c r="G46" s="4">
        <f t="shared" si="1"/>
        <v>5084127</v>
      </c>
      <c r="H46" s="1"/>
      <c r="I46" s="1"/>
      <c r="J46" s="4">
        <v>1110</v>
      </c>
      <c r="K46" s="1"/>
      <c r="L46" s="1"/>
      <c r="M46" s="1"/>
      <c r="N46" s="1"/>
      <c r="O46" s="3">
        <v>3622</v>
      </c>
      <c r="P46" s="3">
        <v>275</v>
      </c>
      <c r="Q46" s="5">
        <v>43954.645833333336</v>
      </c>
      <c r="R46" s="5">
        <v>43955.613194444442</v>
      </c>
      <c r="S46" t="s">
        <v>116</v>
      </c>
      <c r="T46" t="s">
        <v>48</v>
      </c>
      <c r="U46">
        <v>3161105</v>
      </c>
      <c r="V46">
        <f t="shared" si="2"/>
        <v>124661</v>
      </c>
      <c r="W46">
        <f t="shared" si="3"/>
        <v>3943.5893461305463</v>
      </c>
    </row>
    <row r="47" spans="1:23" ht="15" thickBot="1" x14ac:dyDescent="0.4">
      <c r="A47" s="6"/>
      <c r="B47" s="1" t="s">
        <v>45</v>
      </c>
      <c r="C47" s="2"/>
      <c r="D47" s="4">
        <v>2668</v>
      </c>
      <c r="E47" s="4">
        <v>16045</v>
      </c>
      <c r="F47" s="4">
        <f t="shared" si="0"/>
        <v>18713</v>
      </c>
      <c r="G47" s="4">
        <f t="shared" si="1"/>
        <v>882235</v>
      </c>
      <c r="H47" s="1"/>
      <c r="I47" s="3">
        <v>69</v>
      </c>
      <c r="J47" s="3">
        <v>211</v>
      </c>
      <c r="K47" s="1"/>
      <c r="L47" s="1"/>
      <c r="M47" s="1"/>
      <c r="N47" s="1"/>
      <c r="O47" s="3">
        <v>1830</v>
      </c>
      <c r="P47" s="3">
        <v>21</v>
      </c>
      <c r="Q47" s="5">
        <v>43954.75</v>
      </c>
      <c r="R47" s="5">
        <v>43955.649305555555</v>
      </c>
      <c r="S47" t="s">
        <v>117</v>
      </c>
      <c r="T47" t="s">
        <v>51</v>
      </c>
      <c r="U47">
        <v>626299</v>
      </c>
      <c r="V47">
        <f t="shared" si="2"/>
        <v>17332</v>
      </c>
      <c r="W47">
        <f t="shared" si="3"/>
        <v>2767.3683017217013</v>
      </c>
    </row>
    <row r="48" spans="1:23" ht="15" thickBot="1" x14ac:dyDescent="0.4">
      <c r="A48" s="6"/>
      <c r="B48" s="1" t="s">
        <v>46</v>
      </c>
      <c r="C48" s="2"/>
      <c r="D48" s="4">
        <v>13571</v>
      </c>
      <c r="E48" s="4">
        <v>197872</v>
      </c>
      <c r="F48" s="4">
        <f t="shared" si="0"/>
        <v>211443</v>
      </c>
      <c r="G48" s="4">
        <f t="shared" si="1"/>
        <v>6770010</v>
      </c>
      <c r="H48" s="1"/>
      <c r="I48" s="1"/>
      <c r="J48" s="4">
        <v>1143</v>
      </c>
      <c r="K48" s="1"/>
      <c r="L48" s="1"/>
      <c r="M48" s="1"/>
      <c r="N48" s="1"/>
      <c r="O48" s="3">
        <v>6081</v>
      </c>
      <c r="P48" s="3">
        <v>219</v>
      </c>
      <c r="Q48" s="5">
        <v>43955.625</v>
      </c>
      <c r="R48" s="5">
        <v>43955.667361111111</v>
      </c>
      <c r="S48" t="s">
        <v>118</v>
      </c>
      <c r="T48" t="s">
        <v>49</v>
      </c>
      <c r="U48">
        <v>8517685</v>
      </c>
      <c r="V48">
        <f t="shared" si="2"/>
        <v>112293</v>
      </c>
      <c r="W48">
        <f t="shared" si="3"/>
        <v>1318.3511717092144</v>
      </c>
    </row>
    <row r="49" spans="1:23" ht="15" thickBot="1" x14ac:dyDescent="0.4">
      <c r="A49" s="6"/>
      <c r="B49" s="1" t="s">
        <v>47</v>
      </c>
      <c r="C49" s="2"/>
      <c r="D49" s="4">
        <v>32332</v>
      </c>
      <c r="E49" s="4">
        <v>375066</v>
      </c>
      <c r="F49" s="4">
        <f t="shared" si="0"/>
        <v>407398</v>
      </c>
      <c r="G49" s="4">
        <f t="shared" si="1"/>
        <v>28701845</v>
      </c>
      <c r="H49" s="1"/>
      <c r="I49" s="4">
        <v>1533</v>
      </c>
      <c r="J49" s="1"/>
      <c r="K49" s="1"/>
      <c r="L49" s="1"/>
      <c r="M49" s="1"/>
      <c r="N49" s="1"/>
      <c r="O49" s="3">
        <v>16090</v>
      </c>
      <c r="P49" s="3">
        <v>884</v>
      </c>
      <c r="Q49" s="5">
        <v>43955.552083333336</v>
      </c>
      <c r="R49" s="5">
        <v>43955.648611111108</v>
      </c>
      <c r="S49" t="s">
        <v>119</v>
      </c>
      <c r="T49" t="s">
        <v>52</v>
      </c>
      <c r="U49">
        <v>7535591</v>
      </c>
      <c r="V49">
        <f t="shared" si="2"/>
        <v>212005</v>
      </c>
      <c r="W49">
        <f t="shared" si="3"/>
        <v>2813.3825203623715</v>
      </c>
    </row>
    <row r="50" spans="1:23" ht="15" thickBot="1" x14ac:dyDescent="0.4">
      <c r="A50" s="6"/>
      <c r="B50" s="1" t="s">
        <v>48</v>
      </c>
      <c r="C50" s="2"/>
      <c r="D50" s="4">
        <v>5317</v>
      </c>
      <c r="E50" s="4">
        <v>119344</v>
      </c>
      <c r="F50" s="4">
        <f t="shared" si="0"/>
        <v>124661</v>
      </c>
      <c r="G50" s="4">
        <f t="shared" si="1"/>
        <v>3161105</v>
      </c>
      <c r="H50" s="1"/>
      <c r="I50" s="1"/>
      <c r="J50" s="3">
        <v>441</v>
      </c>
      <c r="K50" s="1"/>
      <c r="L50" s="1"/>
      <c r="M50" s="1"/>
      <c r="N50" s="1"/>
      <c r="O50" s="3">
        <v>2342</v>
      </c>
      <c r="P50" s="3">
        <v>50</v>
      </c>
      <c r="Q50" s="5">
        <v>43954.625</v>
      </c>
      <c r="R50" s="5">
        <v>43955.651388888888</v>
      </c>
      <c r="S50" t="s">
        <v>120</v>
      </c>
      <c r="T50" t="s">
        <v>54</v>
      </c>
      <c r="U50">
        <v>1805832</v>
      </c>
      <c r="V50">
        <f t="shared" si="2"/>
        <v>53239</v>
      </c>
      <c r="W50">
        <f t="shared" si="3"/>
        <v>2948.1701509331988</v>
      </c>
    </row>
    <row r="51" spans="1:23" ht="15" thickBot="1" x14ac:dyDescent="0.4">
      <c r="A51" s="6"/>
      <c r="B51" s="1" t="s">
        <v>49</v>
      </c>
      <c r="C51" s="2"/>
      <c r="D51" s="4">
        <v>19492</v>
      </c>
      <c r="E51" s="4">
        <v>92801</v>
      </c>
      <c r="F51" s="4">
        <f t="shared" si="0"/>
        <v>112293</v>
      </c>
      <c r="G51" s="4">
        <f t="shared" si="1"/>
        <v>8517685</v>
      </c>
      <c r="H51" s="3">
        <v>478</v>
      </c>
      <c r="I51" s="4">
        <v>1463</v>
      </c>
      <c r="J51" s="4">
        <v>4010</v>
      </c>
      <c r="K51" s="3">
        <v>348</v>
      </c>
      <c r="L51" s="1"/>
      <c r="M51" s="3">
        <v>192</v>
      </c>
      <c r="N51" s="1"/>
      <c r="O51" s="3">
        <v>2547</v>
      </c>
      <c r="P51" s="3">
        <v>684</v>
      </c>
      <c r="Q51" s="5">
        <v>43954.708333333336</v>
      </c>
      <c r="R51" s="5">
        <v>43955.621527777781</v>
      </c>
      <c r="S51" t="s">
        <v>121</v>
      </c>
      <c r="T51" t="s">
        <v>53</v>
      </c>
      <c r="U51">
        <v>5813568</v>
      </c>
      <c r="V51">
        <f t="shared" si="2"/>
        <v>88703</v>
      </c>
      <c r="W51">
        <f t="shared" si="3"/>
        <v>1525.7927661635676</v>
      </c>
    </row>
    <row r="52" spans="1:23" ht="15" thickBot="1" x14ac:dyDescent="0.4">
      <c r="A52" s="6"/>
      <c r="B52" s="1" t="s">
        <v>50</v>
      </c>
      <c r="C52" s="2"/>
      <c r="D52" s="3">
        <v>66</v>
      </c>
      <c r="E52" s="3">
        <v>965</v>
      </c>
      <c r="F52" s="4">
        <f t="shared" si="0"/>
        <v>1031</v>
      </c>
      <c r="G52" s="4" t="e">
        <f t="shared" si="1"/>
        <v>#N/A</v>
      </c>
      <c r="H52" s="3">
        <v>15</v>
      </c>
      <c r="I52" s="1"/>
      <c r="J52" s="1"/>
      <c r="K52" s="1"/>
      <c r="L52" s="1"/>
      <c r="M52" s="1"/>
      <c r="N52" s="1"/>
      <c r="O52" s="3">
        <v>51</v>
      </c>
      <c r="P52" s="3">
        <v>4</v>
      </c>
      <c r="Q52" s="5">
        <v>43954.854166666664</v>
      </c>
      <c r="R52" s="5">
        <v>43955.622916666667</v>
      </c>
      <c r="S52" t="s">
        <v>122</v>
      </c>
      <c r="T52" t="s">
        <v>55</v>
      </c>
      <c r="U52">
        <v>577737</v>
      </c>
      <c r="V52">
        <f t="shared" si="2"/>
        <v>10454</v>
      </c>
      <c r="W52">
        <f t="shared" si="3"/>
        <v>1809.4738609436472</v>
      </c>
    </row>
    <row r="53" spans="1:23" ht="15" thickBot="1" x14ac:dyDescent="0.4">
      <c r="A53" s="6"/>
      <c r="B53" s="1" t="s">
        <v>51</v>
      </c>
      <c r="C53" s="2"/>
      <c r="D53" s="3">
        <v>902</v>
      </c>
      <c r="E53" s="4">
        <v>16430</v>
      </c>
      <c r="F53" s="4">
        <f t="shared" si="0"/>
        <v>17332</v>
      </c>
      <c r="G53" s="4">
        <f t="shared" si="1"/>
        <v>626299</v>
      </c>
      <c r="H53" s="1"/>
      <c r="I53" s="3">
        <v>15</v>
      </c>
      <c r="J53" s="1"/>
      <c r="K53" s="1"/>
      <c r="L53" s="1"/>
      <c r="M53" s="1"/>
      <c r="N53" s="1"/>
      <c r="O53" s="1"/>
      <c r="P53" s="3">
        <v>52</v>
      </c>
      <c r="Q53" s="5">
        <v>43955.430555555555</v>
      </c>
      <c r="R53" s="5">
        <v>43955.694444444445</v>
      </c>
      <c r="V53" t="e">
        <f t="shared" si="2"/>
        <v>#N/A</v>
      </c>
      <c r="W53" t="e">
        <f t="shared" si="3"/>
        <v>#N/A</v>
      </c>
    </row>
    <row r="54" spans="1:23" ht="15" thickBot="1" x14ac:dyDescent="0.4">
      <c r="A54" s="6"/>
      <c r="B54" s="1" t="s">
        <v>52</v>
      </c>
      <c r="C54" s="2"/>
      <c r="D54" s="4">
        <v>15185</v>
      </c>
      <c r="E54" s="4">
        <v>196820</v>
      </c>
      <c r="F54" s="4">
        <f t="shared" si="0"/>
        <v>212005</v>
      </c>
      <c r="G54" s="4">
        <f t="shared" si="1"/>
        <v>7535591</v>
      </c>
      <c r="H54" s="1"/>
      <c r="I54" s="3">
        <v>263</v>
      </c>
      <c r="J54" s="1"/>
      <c r="K54" s="3">
        <v>86</v>
      </c>
      <c r="L54" s="1"/>
      <c r="M54" s="1"/>
      <c r="N54" s="1"/>
      <c r="O54" s="1"/>
      <c r="P54" s="3">
        <v>834</v>
      </c>
      <c r="Q54" s="5">
        <v>43954.124305555553</v>
      </c>
      <c r="R54" s="5">
        <v>43955.679861111108</v>
      </c>
      <c r="V54" t="e">
        <f t="shared" si="2"/>
        <v>#N/A</v>
      </c>
      <c r="W54" t="e">
        <f t="shared" si="3"/>
        <v>#N/A</v>
      </c>
    </row>
    <row r="55" spans="1:23" ht="15" thickBot="1" x14ac:dyDescent="0.4">
      <c r="A55" s="6"/>
      <c r="B55" s="1" t="s">
        <v>53</v>
      </c>
      <c r="C55" s="2"/>
      <c r="D55" s="4">
        <v>8236</v>
      </c>
      <c r="E55" s="4">
        <v>80467</v>
      </c>
      <c r="F55" s="4">
        <f t="shared" si="0"/>
        <v>88703</v>
      </c>
      <c r="G55" s="4">
        <f t="shared" si="1"/>
        <v>5813568</v>
      </c>
      <c r="H55" s="3">
        <v>226</v>
      </c>
      <c r="I55" s="3">
        <v>573</v>
      </c>
      <c r="J55" s="4">
        <v>1621</v>
      </c>
      <c r="K55" s="3">
        <v>116</v>
      </c>
      <c r="L55" s="3">
        <v>404</v>
      </c>
      <c r="M55" s="1"/>
      <c r="N55" s="1"/>
      <c r="O55" s="3">
        <v>3973</v>
      </c>
      <c r="P55" s="3">
        <v>340</v>
      </c>
      <c r="Q55" s="5">
        <v>43955</v>
      </c>
      <c r="R55" s="5">
        <v>43955.663888888892</v>
      </c>
      <c r="V55" t="e">
        <f t="shared" si="2"/>
        <v>#N/A</v>
      </c>
      <c r="W55" t="e">
        <f t="shared" si="3"/>
        <v>#N/A</v>
      </c>
    </row>
    <row r="56" spans="1:23" ht="15" thickBot="1" x14ac:dyDescent="0.4">
      <c r="A56" s="6"/>
      <c r="B56" s="1" t="s">
        <v>54</v>
      </c>
      <c r="C56" s="2"/>
      <c r="D56" s="4">
        <v>1206</v>
      </c>
      <c r="E56" s="4">
        <v>52033</v>
      </c>
      <c r="F56" s="4">
        <f t="shared" si="0"/>
        <v>53239</v>
      </c>
      <c r="G56" s="4">
        <f t="shared" si="1"/>
        <v>1805832</v>
      </c>
      <c r="H56" s="1"/>
      <c r="I56" s="3">
        <v>73</v>
      </c>
      <c r="J56" s="1"/>
      <c r="K56" s="3">
        <v>28</v>
      </c>
      <c r="L56" s="1"/>
      <c r="M56" s="3">
        <v>15</v>
      </c>
      <c r="N56" s="1"/>
      <c r="O56" s="3">
        <v>611</v>
      </c>
      <c r="P56" s="3">
        <v>50</v>
      </c>
      <c r="Q56" s="5">
        <v>43955.416666666664</v>
      </c>
      <c r="R56" s="5">
        <v>43955.678472222222</v>
      </c>
      <c r="V56" t="e">
        <f t="shared" si="2"/>
        <v>#N/A</v>
      </c>
      <c r="W56" t="e">
        <f t="shared" si="3"/>
        <v>#N/A</v>
      </c>
    </row>
    <row r="57" spans="1:23" ht="15" thickBot="1" x14ac:dyDescent="0.4">
      <c r="A57" s="6"/>
      <c r="B57" s="1" t="s">
        <v>55</v>
      </c>
      <c r="C57" s="2"/>
      <c r="D57" s="3">
        <v>586</v>
      </c>
      <c r="E57" s="4">
        <v>9868</v>
      </c>
      <c r="F57" s="4">
        <f t="shared" si="0"/>
        <v>10454</v>
      </c>
      <c r="G57" s="4">
        <f t="shared" si="1"/>
        <v>577737</v>
      </c>
      <c r="H57" s="1"/>
      <c r="I57" s="3">
        <v>13</v>
      </c>
      <c r="J57" s="3">
        <v>60</v>
      </c>
      <c r="K57" s="1"/>
      <c r="L57" s="1"/>
      <c r="M57" s="1"/>
      <c r="N57" s="1"/>
      <c r="O57" s="3">
        <v>391</v>
      </c>
      <c r="P57" s="3">
        <v>7</v>
      </c>
      <c r="Q57" s="5">
        <v>43955.080555555556</v>
      </c>
      <c r="R57" s="5">
        <v>43955.668055555558</v>
      </c>
      <c r="V57" t="e">
        <f t="shared" si="2"/>
        <v>#N/A</v>
      </c>
      <c r="W57" t="e">
        <f t="shared" si="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Zargham Khan</dc:creator>
  <cp:lastModifiedBy>zargh</cp:lastModifiedBy>
  <dcterms:created xsi:type="dcterms:W3CDTF">2015-06-05T18:17:20Z</dcterms:created>
  <dcterms:modified xsi:type="dcterms:W3CDTF">2020-05-05T07:06:19Z</dcterms:modified>
</cp:coreProperties>
</file>