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yu-my.sharepoint.com/personal/clars32_byu_edu/Documents/Current Classes/CS 270/Group Project/Project/cs-270-fantasy-football-group-project/"/>
    </mc:Choice>
  </mc:AlternateContent>
  <xr:revisionPtr revIDLastSave="89" documentId="8_{38AC7997-CC3E-7A44-AB1A-8491514F9D69}" xr6:coauthVersionLast="47" xr6:coauthVersionMax="47" xr10:uidLastSave="{A4C7CCFC-5DC0-AE4D-993B-DA801F7FFF24}"/>
  <bookViews>
    <workbookView xWindow="0" yWindow="760" windowWidth="29400" windowHeight="17220" xr2:uid="{76F7B5A7-E14F-414E-8EE8-F16E5567A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5" i="1"/>
  <c r="J7" i="1"/>
  <c r="J6" i="1"/>
  <c r="J5" i="1"/>
  <c r="J4" i="1"/>
  <c r="J3" i="1"/>
  <c r="L7" i="1"/>
  <c r="L4" i="1"/>
  <c r="D7" i="1"/>
  <c r="D6" i="1"/>
  <c r="K7" i="1"/>
  <c r="I7" i="1"/>
  <c r="K6" i="1"/>
  <c r="K5" i="1"/>
  <c r="I6" i="1"/>
  <c r="K4" i="1"/>
  <c r="K3" i="1"/>
</calcChain>
</file>

<file path=xl/sharedStrings.xml><?xml version="1.0" encoding="utf-8"?>
<sst xmlns="http://schemas.openxmlformats.org/spreadsheetml/2006/main" count="30" uniqueCount="25">
  <si>
    <t>PtsProj</t>
  </si>
  <si>
    <t>SeasonPPGProj</t>
  </si>
  <si>
    <t>PrevSeasonPPG</t>
  </si>
  <si>
    <t>Pos</t>
  </si>
  <si>
    <t>H/A</t>
  </si>
  <si>
    <t>Pts (P1)</t>
  </si>
  <si>
    <t>TDPG (P3)</t>
  </si>
  <si>
    <t>Pts (P3)</t>
  </si>
  <si>
    <t>DefPA (P3)</t>
  </si>
  <si>
    <t>A</t>
  </si>
  <si>
    <t>WR</t>
  </si>
  <si>
    <t>Tgt/Crr (P3)</t>
  </si>
  <si>
    <t>2023 Week 13</t>
  </si>
  <si>
    <t>AJ Brown</t>
  </si>
  <si>
    <t>H</t>
  </si>
  <si>
    <t>Target: PtsScored</t>
  </si>
  <si>
    <t>Tyreek Hill</t>
  </si>
  <si>
    <t>Bijan Robinson</t>
  </si>
  <si>
    <t>RB</t>
  </si>
  <si>
    <t>Isiah Pacheco</t>
  </si>
  <si>
    <t>Evan Engram</t>
  </si>
  <si>
    <t>TE</t>
  </si>
  <si>
    <t>NaN</t>
  </si>
  <si>
    <t>Normalization: average 15 carries, 8 targets for WR/TEs, 3 targets for RBs</t>
  </si>
  <si>
    <t>RZTgt/Tch (P3)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</si>
</sst>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D316-FAF9-164A-9274-041085BBD951}">
  <sheetPr>
    <pageSetUpPr fitToPage="1"/>
  </sheetPr>
  <dimension ref="B2:R35"/>
  <sheetViews>
    <sheetView tabSelected="1" workbookViewId="0">
      <selection activeCell="O13" sqref="O13"/>
    </sheetView>
  </sheetViews>
  <sheetFormatPr baseColWidth="10" defaultRowHeight="16" x14ac:dyDescent="0.2"/>
  <cols>
    <col min="1" max="1" width="10.83203125" style="1"/>
    <col min="2" max="2" width="6.83203125" style="1" bestFit="1" customWidth="1"/>
    <col min="3" max="3" width="13.5" style="1" bestFit="1" customWidth="1"/>
    <col min="4" max="4" width="13.83203125" style="1" bestFit="1" customWidth="1"/>
    <col min="5" max="5" width="9.33203125" style="1" bestFit="1" customWidth="1"/>
    <col min="6" max="6" width="4" style="1" bestFit="1" customWidth="1"/>
    <col min="7" max="7" width="4.1640625" style="1" bestFit="1" customWidth="1"/>
    <col min="8" max="9" width="7.33203125" style="1" bestFit="1" customWidth="1"/>
    <col min="10" max="10" width="9.6640625" style="1" bestFit="1" customWidth="1"/>
    <col min="11" max="11" width="10.5" style="1" bestFit="1" customWidth="1"/>
    <col min="12" max="12" width="12.83203125" style="1" bestFit="1" customWidth="1"/>
    <col min="13" max="13" width="15.1640625" style="1" bestFit="1" customWidth="1"/>
    <col min="14" max="14" width="15.1640625" style="1" customWidth="1"/>
    <col min="15" max="15" width="13.1640625" style="1" bestFit="1" customWidth="1"/>
    <col min="16" max="16" width="15.6640625" style="1" customWidth="1"/>
    <col min="17" max="16384" width="10.83203125" style="1"/>
  </cols>
  <sheetData>
    <row r="2" spans="2:18" x14ac:dyDescent="0.2">
      <c r="B2" s="2" t="s">
        <v>0</v>
      </c>
      <c r="C2" s="2" t="s">
        <v>1</v>
      </c>
      <c r="D2" s="2" t="s">
        <v>2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7</v>
      </c>
      <c r="J2" s="2" t="s">
        <v>8</v>
      </c>
      <c r="K2" s="2" t="s">
        <v>11</v>
      </c>
      <c r="L2" s="2" t="s">
        <v>24</v>
      </c>
      <c r="M2" s="2" t="s">
        <v>15</v>
      </c>
      <c r="P2" s="1" t="s">
        <v>12</v>
      </c>
    </row>
    <row r="3" spans="2:18" x14ac:dyDescent="0.2">
      <c r="B3" s="3">
        <v>14.76</v>
      </c>
      <c r="C3" s="3">
        <f>(228-(74/2))/17</f>
        <v>11.235294117647058</v>
      </c>
      <c r="D3" s="3">
        <v>12.74</v>
      </c>
      <c r="E3" s="3">
        <v>0.67</v>
      </c>
      <c r="F3" s="3" t="s">
        <v>10</v>
      </c>
      <c r="G3" s="3" t="s">
        <v>14</v>
      </c>
      <c r="H3" s="3">
        <v>12.2</v>
      </c>
      <c r="I3" s="3">
        <v>9.8699999999999992</v>
      </c>
      <c r="J3" s="3">
        <f>(6+12.8+11.4)/3</f>
        <v>10.066666666666668</v>
      </c>
      <c r="K3" s="3">
        <f>7.33/8</f>
        <v>0.91625000000000001</v>
      </c>
      <c r="L3" s="3">
        <v>1</v>
      </c>
      <c r="M3" s="3">
        <v>15.4</v>
      </c>
      <c r="N3" s="4"/>
      <c r="O3" s="1" t="s">
        <v>13</v>
      </c>
      <c r="R3" s="1" t="s">
        <v>23</v>
      </c>
    </row>
    <row r="4" spans="2:18" x14ac:dyDescent="0.2">
      <c r="B4" s="3">
        <v>17.27</v>
      </c>
      <c r="C4" s="3">
        <f>(294-52)/17</f>
        <v>14.235294117647058</v>
      </c>
      <c r="D4" s="3">
        <v>15.55</v>
      </c>
      <c r="E4" s="3">
        <v>0.67</v>
      </c>
      <c r="F4" s="3" t="s">
        <v>10</v>
      </c>
      <c r="G4" s="3" t="s">
        <v>9</v>
      </c>
      <c r="H4" s="3">
        <v>20.9</v>
      </c>
      <c r="I4" s="3">
        <v>18.329999999999998</v>
      </c>
      <c r="J4" s="3">
        <f>(16.3+16.2+19.2)/3</f>
        <v>17.233333333333334</v>
      </c>
      <c r="K4" s="3">
        <f>11/8</f>
        <v>1.375</v>
      </c>
      <c r="L4" s="3">
        <f>4/3</f>
        <v>1.3333333333333333</v>
      </c>
      <c r="M4" s="3">
        <v>29.8</v>
      </c>
      <c r="N4" s="4"/>
      <c r="O4" s="1" t="s">
        <v>16</v>
      </c>
    </row>
    <row r="5" spans="2:18" x14ac:dyDescent="0.2">
      <c r="B5" s="3">
        <v>12.92</v>
      </c>
      <c r="C5" s="3">
        <f>(255-25)/17</f>
        <v>13.529411764705882</v>
      </c>
      <c r="D5" s="3" t="s">
        <v>22</v>
      </c>
      <c r="E5" s="3">
        <v>1</v>
      </c>
      <c r="F5" s="3" t="s">
        <v>18</v>
      </c>
      <c r="G5" s="3" t="s">
        <v>9</v>
      </c>
      <c r="H5" s="3">
        <v>25.8</v>
      </c>
      <c r="I5" s="3">
        <v>15.93</v>
      </c>
      <c r="J5" s="3">
        <f>(21.4+17.7+9.7)/3</f>
        <v>16.266666666666666</v>
      </c>
      <c r="K5" s="3">
        <f>((16+22+11)/3)/15+((6+2+4)/3)/3</f>
        <v>2.4222222222222221</v>
      </c>
      <c r="L5" s="3">
        <v>2</v>
      </c>
      <c r="M5" s="3">
        <v>9.4</v>
      </c>
      <c r="N5" s="4"/>
      <c r="O5" s="1" t="s">
        <v>17</v>
      </c>
    </row>
    <row r="6" spans="2:18" x14ac:dyDescent="0.2">
      <c r="B6" s="3">
        <v>13.64</v>
      </c>
      <c r="C6" s="3">
        <f>(189-(29/2))/17</f>
        <v>10.264705882352942</v>
      </c>
      <c r="D6" s="3">
        <f>96.9/17</f>
        <v>5.7</v>
      </c>
      <c r="E6" s="3">
        <v>0.67</v>
      </c>
      <c r="F6" s="3" t="s">
        <v>18</v>
      </c>
      <c r="G6" s="3" t="s">
        <v>9</v>
      </c>
      <c r="H6" s="3">
        <v>23.4</v>
      </c>
      <c r="I6" s="3">
        <f>(23.4+9.6+6.6)/3</f>
        <v>13.200000000000001</v>
      </c>
      <c r="J6" s="3">
        <f>(15.1+6+18)/3</f>
        <v>13.033333333333333</v>
      </c>
      <c r="K6" s="3">
        <f>((15+19+16)/3)/15 + ((1+5+4)/3)/3</f>
        <v>2.2222222222222223</v>
      </c>
      <c r="L6" s="3">
        <v>4</v>
      </c>
      <c r="M6" s="3">
        <v>19.8</v>
      </c>
      <c r="N6" s="4"/>
      <c r="O6" s="1" t="s">
        <v>19</v>
      </c>
    </row>
    <row r="7" spans="2:18" x14ac:dyDescent="0.2">
      <c r="B7" s="3">
        <v>8.9</v>
      </c>
      <c r="C7" s="3">
        <f>(149-(59/2))/17</f>
        <v>7.0294117647058822</v>
      </c>
      <c r="D7" s="3">
        <f>119.2/17</f>
        <v>7.0117647058823529</v>
      </c>
      <c r="E7" s="3">
        <v>0</v>
      </c>
      <c r="F7" s="3" t="s">
        <v>21</v>
      </c>
      <c r="G7" s="3" t="s">
        <v>14</v>
      </c>
      <c r="H7" s="3">
        <v>7.4</v>
      </c>
      <c r="I7" s="3">
        <f>(7.4+4.9+3.2)/3</f>
        <v>5.166666666666667</v>
      </c>
      <c r="J7" s="3">
        <f>(16.5+3.3+9.1)/3</f>
        <v>9.6333333333333329</v>
      </c>
      <c r="K7" s="3">
        <f>7/8</f>
        <v>0.875</v>
      </c>
      <c r="L7" s="3">
        <f>2/3</f>
        <v>0.66666666666666663</v>
      </c>
      <c r="M7" s="3">
        <v>18.7</v>
      </c>
      <c r="N7" s="4"/>
      <c r="O7" s="1" t="s">
        <v>20</v>
      </c>
    </row>
    <row r="8" spans="2:18" x14ac:dyDescent="0.2">
      <c r="M8" s="4"/>
      <c r="N8" s="4"/>
    </row>
    <row r="9" spans="2:18" x14ac:dyDescent="0.2">
      <c r="M9" s="4"/>
      <c r="N9" s="4"/>
    </row>
    <row r="10" spans="2:18" x14ac:dyDescent="0.2">
      <c r="M10" s="4"/>
      <c r="N10" s="4"/>
    </row>
    <row r="11" spans="2:18" x14ac:dyDescent="0.2">
      <c r="M11" s="4"/>
      <c r="N11" s="4"/>
    </row>
    <row r="12" spans="2:18" x14ac:dyDescent="0.2">
      <c r="M12" s="4"/>
      <c r="N12" s="4"/>
    </row>
    <row r="13" spans="2:18" x14ac:dyDescent="0.2">
      <c r="M13" s="4"/>
      <c r="N13" s="4"/>
    </row>
    <row r="14" spans="2:18" x14ac:dyDescent="0.2">
      <c r="M14" s="4"/>
      <c r="N14" s="4"/>
    </row>
    <row r="15" spans="2:18" x14ac:dyDescent="0.2">
      <c r="M15" s="4"/>
      <c r="N15" s="4"/>
    </row>
    <row r="16" spans="2:18" x14ac:dyDescent="0.2">
      <c r="M16" s="4"/>
      <c r="N16" s="4"/>
    </row>
    <row r="17" spans="13:14" x14ac:dyDescent="0.2">
      <c r="M17" s="4"/>
      <c r="N17" s="4"/>
    </row>
    <row r="18" spans="13:14" x14ac:dyDescent="0.2">
      <c r="M18" s="4"/>
      <c r="N18" s="4"/>
    </row>
    <row r="19" spans="13:14" x14ac:dyDescent="0.2">
      <c r="M19" s="4"/>
      <c r="N19" s="4"/>
    </row>
    <row r="20" spans="13:14" x14ac:dyDescent="0.2">
      <c r="M20" s="4"/>
      <c r="N20" s="4"/>
    </row>
    <row r="21" spans="13:14" x14ac:dyDescent="0.2">
      <c r="M21" s="4"/>
      <c r="N21" s="4"/>
    </row>
    <row r="22" spans="13:14" x14ac:dyDescent="0.2">
      <c r="M22" s="4"/>
      <c r="N22" s="4"/>
    </row>
    <row r="23" spans="13:14" x14ac:dyDescent="0.2">
      <c r="M23" s="4"/>
      <c r="N23" s="4"/>
    </row>
    <row r="24" spans="13:14" x14ac:dyDescent="0.2">
      <c r="M24" s="4"/>
      <c r="N24" s="4"/>
    </row>
    <row r="25" spans="13:14" x14ac:dyDescent="0.2">
      <c r="M25" s="4"/>
      <c r="N25" s="4"/>
    </row>
    <row r="26" spans="13:14" x14ac:dyDescent="0.2">
      <c r="M26" s="4"/>
      <c r="N26" s="4"/>
    </row>
    <row r="27" spans="13:14" x14ac:dyDescent="0.2">
      <c r="M27" s="4"/>
      <c r="N27" s="4"/>
    </row>
    <row r="28" spans="13:14" x14ac:dyDescent="0.2">
      <c r="M28" s="4"/>
      <c r="N28" s="4"/>
    </row>
    <row r="29" spans="13:14" x14ac:dyDescent="0.2">
      <c r="M29" s="4"/>
      <c r="N29" s="4"/>
    </row>
    <row r="30" spans="13:14" x14ac:dyDescent="0.2">
      <c r="M30" s="4"/>
      <c r="N30" s="4"/>
    </row>
    <row r="31" spans="13:14" x14ac:dyDescent="0.2">
      <c r="M31" s="4"/>
      <c r="N31" s="4"/>
    </row>
    <row r="32" spans="13:14" x14ac:dyDescent="0.2">
      <c r="M32" s="4"/>
      <c r="N32" s="4"/>
    </row>
    <row r="33" spans="13:14" x14ac:dyDescent="0.2">
      <c r="M33" s="4"/>
      <c r="N33" s="4"/>
    </row>
    <row r="34" spans="13:14" x14ac:dyDescent="0.2">
      <c r="M34" s="4"/>
      <c r="N34" s="4"/>
    </row>
    <row r="35" spans="13:14" x14ac:dyDescent="0.2">
      <c r="M35" s="4"/>
      <c r="N35" s="4"/>
    </row>
  </sheetData>
  <pageMargins left="0.7" right="0.7" top="0.75" bottom="0.75" header="0.3" footer="0.3"/>
  <pageSetup scale="9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Larsen</dc:creator>
  <cp:lastModifiedBy>Carter Larsen</cp:lastModifiedBy>
  <cp:lastPrinted>2024-11-07T20:34:10Z</cp:lastPrinted>
  <dcterms:created xsi:type="dcterms:W3CDTF">2024-11-07T17:29:07Z</dcterms:created>
  <dcterms:modified xsi:type="dcterms:W3CDTF">2024-11-07T21:10:07Z</dcterms:modified>
</cp:coreProperties>
</file>