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56404379-F90A-457D-9E38-CF71B9E224E5}"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42" r:id="rId15"/>
    <pivotCache cacheId="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65" i="14" l="1"/>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3"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<sst xmlns="http://schemas.openxmlformats.org/spreadsheetml/2006/main" count="20076" uniqueCount="3627">
  <si>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</si>
  <si>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</si>
  <si>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</si>
  <si>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</si>
  <si>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</si>
  <si>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</si>
  <si>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</si>
  <si>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</si>
  <si>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</si>
  <si>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</si>
  <si>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</si>
  <si>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</si>
  <si>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</si>
  <si>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</si>
  <si>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</si>
  <si>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</si>
  <si>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</si>
  <si>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</si>
  <si>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</si>
  <si>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</si>
  <si>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</si>
  <si>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</si>
  <si>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</si>
  <si>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</si>
  <si>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</si>
  <si>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</si>
  <si>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</si>
  <si>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</si>
  <si>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</si>
  <si>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</si>
  <si>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</si>
  <si>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</si>
  <si>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</si>
  <si>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</si>
  <si>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</si>
  <si>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</si>
  <si>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</si>
  <si>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</si>
  <si>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</si>
  <si>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</si>
  <si>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</si>
  <si>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</si>
  <si>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</si>
  <si>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</si>
  <si>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</si>
  <si>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</si>
  <si>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</si>
  <si>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</si>
  <si>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</si>
  <si>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</si>
  <si>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</si>
  <si>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</si>
  <si>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</si>
  <si>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</si>
  <si>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</si>
  <si>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</si>
  <si>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</si>
  <si>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</si>
  <si>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</si>
  <si>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</si>
  <si>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</si>
  <si>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</si>
  <si>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</si>
  <si>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</si>
  <si>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</si>
  <si>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</si>
  <si>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</si>
  <si>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</si>
  <si>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</si>
  <si>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</si>
  <si>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</si>
  <si>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</si>
  <si>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</si>
  <si>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</si>
  <si>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</si>
  <si>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</si>
  <si>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</si>
  <si>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</si>
  <si>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</si>
  <si>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</si>
  <si>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</si>
  <si>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</si>
  <si>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</si>
  <si>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</si>
  <si>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</si>
  <si>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</si>
  <si>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</si>
  <si>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</si>
  <si>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</si>
  <si>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</si>
  <si>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</si>
  <si>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</si>
  <si>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</si>
  <si>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</si>
  <si>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</si>
  <si>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</si>
  <si>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</si>
  <si>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</si>
  <si>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</si>
  <si>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</si>
  <si>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</si>
  <si>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</si>
  <si>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</si>
  <si>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</si>
  <si>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</si>
  <si>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</si>
  <si>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</si>
  <si>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</si>
  <si>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</si>
  <si>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</si>
  <si>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</si>
  <si>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</si>
  <si>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</si>
  <si>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</si>
  <si>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</si>
  <si>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</si>
  <si>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</si>
  <si>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</si>
  <si>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</si>
  <si>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</si>
  <si>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</si>
  <si>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</si>
  <si>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</si>
  <si>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</si>
  <si>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</si>
  <si>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</si>
  <si>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</si>
  <si>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</si>
  <si>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</si>
  <si>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</si>
  <si>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</si>
  <si>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</si>
  <si>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</si>
  <si>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</si>
  <si>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</si>
  <si>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</si>
  <si>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</si>
  <si>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</si>
  <si>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</si>
  <si>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</si>
  <si>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</si>
  <si>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</si>
  <si>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</si>
  <si>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</si>
  <si>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</si>
  <si>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</si>
  <si>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</si>
  <si>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</si>
  <si>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</si>
  <si>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</si>
  <si>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</si>
  <si>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</si>
  <si>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</si>
  <si>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</si>
  <si>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</si>
  <si>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</si>
  <si>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</si>
  <si>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</si>
  <si>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</si>
  <si>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</si>
  <si>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</si>
  <si>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</si>
  <si>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</si>
  <si>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</si>
  <si>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</si>
  <si>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</si>
  <si>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</si>
  <si>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</si>
  <si>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</si>
  <si>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</si>
  <si>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</si>
  <si>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</si>
  <si>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</si>
  <si>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</si>
  <si>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</si>
  <si>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</si>
  <si>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</si>
  <si>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</si>
  <si>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</si>
  <si>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</si>
  <si>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</si>
  <si>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</si>
  <si>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</si>
  <si>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</si>
  <si>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</si>
  <si>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</si>
  <si>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</si>
  <si>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</si>
  <si>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</si>
  <si>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</si>
  <si>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</si>
  <si>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</si>
  <si>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</si>
  <si>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</si>
  <si>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</si>
  <si>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</si>
  <si>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</si>
  <si>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</si>
  <si>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</si>
  <si>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</si>
  <si>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</si>
  <si>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</si>
  <si>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</si>
  <si>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</si>
  <si>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</si>
  <si>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</si>
  <si>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</si>
  <si>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</si>
  <si>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</si>
  <si>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</si>
  <si>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</si>
  <si>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</si>
  <si>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</si>
  <si>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</si>
  <si>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</si>
  <si>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</si>
  <si>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</si>
  <si>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</si>
  <si>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</si>
  <si>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</si>
  <si>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</si>
  <si>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</si>
  <si>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</si>
  <si>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</si>
  <si>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</si>
  <si>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</si>
  <si>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</si>
  <si>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</si>
  <si>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</si>
  <si>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</si>
  <si>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</si>
  <si>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</si>
  <si>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</si>
  <si>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</si>
  <si>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</si>
  <si>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</si>
  <si>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</si>
  <si>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</si>
  <si>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</si>
  <si>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</si>
  <si>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</si>
  <si>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</si>
  <si>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</si>
  <si>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</si>
  <si>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</si>
  <si>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</si>
  <si>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</si>
  <si>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</si>
  <si>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</si>
  <si>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</si>
  <si>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</si>
  <si>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</si>
  <si>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</si>
  <si>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</si>
  <si>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</si>
  <si>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</si>
  <si>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</si>
  <si>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</si>
  <si>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</si>
  <si>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</si>
  <si>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</si>
  <si>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</si>
  <si>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</si>
  <si>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</si>
  <si>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</si>
  <si>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</si>
  <si>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</si>
  <si>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</si>
  <si>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</si>
  <si>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</si>
  <si>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</si>
  <si>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</si>
  <si>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</si>
  <si>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</si>
  <si>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</si>
  <si>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</si>
  <si>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</si>
  <si>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</si>
  <si>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</si>
  <si>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</si>
  <si>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</si>
  <si>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</si>
  <si>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</si>
  <si>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</si>
  <si>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</si>
  <si>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</si>
  <si>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</si>
  <si>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</si>
  <si>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</si>
  <si>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</si>
  <si>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</si>
  <si>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</si>
  <si>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</si>
  <si>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</si>
  <si>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</si>
  <si>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</si>
  <si>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</si>
  <si>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</si>
  <si>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</si>
  <si>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</si>
  <si>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</si>
  <si>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</si>
  <si>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</si>
  <si>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</si>
  <si>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</si>
  <si>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</si>
  <si>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</si>
  <si>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</si>
  <si>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</si>
  <si>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</si>
  <si>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</si>
  <si>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</si>
  <si>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</si>
  <si>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</si>
  <si>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</si>
  <si>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</si>
  <si>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</si>
  <si>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</si>
  <si>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</si>
  <si>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</si>
  <si>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</si>
  <si>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</si>
  <si>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</si>
  <si>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</si>
  <si>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</si>
  <si>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</si>
  <si>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</si>
  <si>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</si>
  <si>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</si>
  <si>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</si>
  <si>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</si>
  <si>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</si>
  <si>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</si>
  <si>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</si>
  <si>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</si>
  <si>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</si>
  <si>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</si>
  <si>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</si>
  <si>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</si>
  <si>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</si>
  <si>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</si>
  <si>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</si>
  <si>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</si>
  <si>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</si>
  <si>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</si>
  <si>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</si>
  <si>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</si>
  <si>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</si>
  <si>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</si>
  <si>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</si>
  <si>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</si>
  <si>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</si>
  <si>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</si>
  <si>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</si>
  <si>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</si>
  <si>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</si>
  <si>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</si>
  <si>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</si>
  <si>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</si>
  <si>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</si>
  <si>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</si>
  <si>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</si>
  <si>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</si>
  <si>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</si>
  <si>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</si>
  <si>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</si>
  <si>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</si>
  <si>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</si>
  <si>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</si>
  <si>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</si>
  <si>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</si>
  <si>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</si>
  <si>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</si>
  <si>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</si>
  <si>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</si>
  <si>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</si>
  <si>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</si>
  <si>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</si>
  <si>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</si>
  <si>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</si>
  <si>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</si>
  <si>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</si>
  <si>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</si>
  <si>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</si>
  <si>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</si>
  <si>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</si>
  <si>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</si>
  <si>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</si>
  <si>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</si>
  <si>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</si>
  <si>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</si>
  <si>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</si>
  <si>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</si>
  <si>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</si>
  <si>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</si>
  <si>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</si>
  <si>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</si>
  <si>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</si>
  <si>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</si>
  <si>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</si>
  <si>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</si>
  <si>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</si>
  <si>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</si>
  <si>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</si>
  <si>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</si>
  <si>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</si>
  <si>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</si>
  <si>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</si>
  <si>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</si>
  <si>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</si>
  <si>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</si>
  <si>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</si>
  <si>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</si>
  <si>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</si>
  <si>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</si>
  <si>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</si>
  <si>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</si>
  <si>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</si>
  <si>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</si>
  <si>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</si>
  <si>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</si>
  <si>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</si>
  <si>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</si>
  <si>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</si>
  <si>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</si>
  <si>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</si>
  <si>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</si>
  <si>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</si>
  <si>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</si>
  <si>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</si>
  <si>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</si>
  <si>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</si>
  <si>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</si>
  <si>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</si>
  <si>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</si>
  <si>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</si>
  <si>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</si>
  <si>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</si>
  <si>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</si>
  <si>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</si>
  <si>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</si>
  <si>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</si>
  <si>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</si>
  <si>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</si>
  <si>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</si>
  <si>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</si>
  <si>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</si>
  <si>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</si>
  <si>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</si>
  <si>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</si>
  <si>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</si>
  <si>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</si>
  <si>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</si>
  <si>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</si>
  <si>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</si>
  <si>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</si>
  <si>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</si>
  <si>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</si>
  <si>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</si>
  <si>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</si>
  <si>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</si>
  <si>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</si>
  <si>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</si>
  <si>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</si>
  <si>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</si>
  <si>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</si>
  <si>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</si>
  <si>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</si>
  <si>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</si>
  <si>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</si>
  <si>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</si>
  <si>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</si>
  <si>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</si>
  <si>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</si>
  <si>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</si>
  <si>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</si>
  <si>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</si>
  <si>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</si>
  <si>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</si>
  <si>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</si>
  <si>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</si>
  <si>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</si>
  <si>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</si>
  <si>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</si>
  <si>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</si>
  <si>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</si>
  <si>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</si>
  <si>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</si>
  <si>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</si>
  <si>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</si>
  <si>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</si>
  <si>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</si>
  <si>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</si>
  <si>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</si>
  <si>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</si>
  <si>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</si>
  <si>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</si>
  <si>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</si>
  <si>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</si>
  <si>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</si>
  <si>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</si>
  <si>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</si>
  <si>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</si>
  <si>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</si>
  <si>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</si>
  <si>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</si>
  <si>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</si>
  <si>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</si>
  <si>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</si>
  <si>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</si>
  <si>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</si>
  <si>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</si>
  <si>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</si>
  <si>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</si>
  <si>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</si>
  <si>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</si>
  <si>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</si>
  <si>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</si>
  <si>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</si>
  <si>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</si>
  <si>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</si>
  <si>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</si>
  <si>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</si>
  <si>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</si>
  <si>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</si>
  <si>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</si>
  <si>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</si>
  <si>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</si>
  <si>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</si>
  <si>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</si>
  <si>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</si>
  <si>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</si>
  <si>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</si>
  <si>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</si>
  <si>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</si>
  <si>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</si>
  <si>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</si>
  <si>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</si>
  <si>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</si>
  <si>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</si>
  <si>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</si>
  <si>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</si>
  <si>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</si>
  <si>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</si>
  <si>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</si>
  <si>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</si>
  <si>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</si>
  <si>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</si>
  <si>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</si>
  <si>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</si>
  <si>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</si>
  <si>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</si>
  <si>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</si>
  <si>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</si>
  <si>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</si>
  <si>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</si>
  <si>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</si>
  <si>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</si>
  <si>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</si>
  <si>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</si>
  <si>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</si>
  <si>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</si>
  <si>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</si>
  <si>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</si>
  <si>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</si>
  <si>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</si>
  <si>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</si>
  <si>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</si>
  <si>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</si>
  <si>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</si>
  <si>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</si>
  <si>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</si>
  <si>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</si>
  <si>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</si>
  <si>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</si>
  <si>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</si>
  <si>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</si>
  <si>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</si>
  <si>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</si>
  <si>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</si>
  <si>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</si>
  <si>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</si>
  <si>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</si>
  <si>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</si>
  <si>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</si>
  <si>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</si>
  <si>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</si>
  <si>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</si>
  <si>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</si>
  <si>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</si>
  <si>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</si>
  <si>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</si>
  <si>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</si>
  <si>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</si>
  <si>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</si>
  <si>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</si>
  <si>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</si>
  <si>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</si>
  <si>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</si>
  <si>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</si>
  <si>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</si>
  <si>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</si>
  <si>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</si>
  <si>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</si>
  <si>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</si>
  <si>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</si>
  <si>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</si>
  <si>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</si>
  <si>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</si>
  <si>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</si>
  <si>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</si>
  <si>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</si>
  <si>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</si>
  <si>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</si>
  <si>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</si>
  <si>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</si>
  <si>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</si>
  <si>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</si>
  <si>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</si>
  <si>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</si>
  <si>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</si>
  <si>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</si>
  <si>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</si>
  <si>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</si>
  <si>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</si>
  <si>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</si>
  <si>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</si>
  <si>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</si>
  <si>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</si>
  <si>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</si>
  <si>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</si>
  <si>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</si>
  <si>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</si>
  <si>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</si>
  <si>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</si>
  <si>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</si>
  <si>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</si>
  <si>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</si>
  <si>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</si>
  <si>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</si>
  <si>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</si>
  <si>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</si>
  <si>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</si>
  <si>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</si>
  <si>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</si>
  <si>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</si>
  <si>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</si>
  <si>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</si>
  <si>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</si>
  <si>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</si>
  <si>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</si>
  <si>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</si>
  <si>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</si>
  <si>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</si>
  <si>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</si>
  <si>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</si>
  <si>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</si>
  <si>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</si>
  <si>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</si>
  <si>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</si>
  <si>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</si>
  <si>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</si>
  <si>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</si>
  <si>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</si>
  <si>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</si>
  <si>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</si>
  <si>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</si>
  <si>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</si>
  <si>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</si>
  <si>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</si>
  <si>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</si>
  <si>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</si>
  <si>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</si>
  <si>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</si>
  <si>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</si>
  <si>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</si>
  <si>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</si>
  <si>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</si>
  <si>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</si>
  <si>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</si>
  <si>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</si>
  <si>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</si>
  <si>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</si>
  <si>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</si>
  <si>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</si>
  <si>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</si>
  <si>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</si>
  <si>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</si>
  <si>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</si>
  <si>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</si>
  <si>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</si>
  <si>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</si>
  <si>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</si>
  <si>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</si>
  <si>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</si>
  <si>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</si>
  <si>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</si>
  <si>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</si>
  <si>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</si>
  <si>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</si>
  <si>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</si>
  <si>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</si>
  <si>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</si>
  <si>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</si>
  <si>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</si>
  <si>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</si>
  <si>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</si>
  <si>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</si>
  <si>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</si>
  <si>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</si>
  <si>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</si>
  <si>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</si>
  <si>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</si>
  <si>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</si>
  <si>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</si>
  <si>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</si>
  <si>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</si>
  <si>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</si>
  <si>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</si>
  <si>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</si>
  <si>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</si>
  <si>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</si>
  <si>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</si>
  <si>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</si>
  <si>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</si>
  <si>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</si>
  <si>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</si>
  <si>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</si>
  <si>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</si>
  <si>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</si>
  <si>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</si>
  <si>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</si>
  <si>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</si>
  <si>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</si>
  <si>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</si>
  <si>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</si>
  <si>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</si>
  <si>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</si>
  <si>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</si>
  <si>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</si>
  <si>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</si>
  <si>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</si>
  <si>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</si>
  <si>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</si>
  <si>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</si>
  <si>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</si>
  <si>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</si>
  <si>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</si>
  <si>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</si>
  <si>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</si>
  <si>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</si>
  <si>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</si>
  <si>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</si>
  <si>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</si>
  <si>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</si>
  <si>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</si>
  <si>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</si>
  <si>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</si>
  <si>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</si>
  <si>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</si>
  <si>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</si>
  <si>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</si>
  <si>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</si>
  <si>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</si>
  <si>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</si>
  <si>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</si>
  <si>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</si>
  <si>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</si>
  <si>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</si>
  <si>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</si>
  <si>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</si>
  <si>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</si>
  <si>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</si>
  <si>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</si>
  <si>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</si>
  <si>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</si>
  <si>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</si>
  <si>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</si>
  <si>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</si>
  <si>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</si>
  <si>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</si>
  <si>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</si>
  <si>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</si>
  <si>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</si>
  <si>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</si>
  <si>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</si>
  <si>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</si>
  <si>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</si>
  <si>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</si>
  <si>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</si>
  <si>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</si>
  <si>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</si>
  <si>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</si>
  <si>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</si>
  <si>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</si>
  <si>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</si>
  <si>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</si>
  <si>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</si>
  <si>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</si>
  <si>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</si>
  <si>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</si>
  <si>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</si>
  <si>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</si>
  <si>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</si>
  <si>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</si>
  <si>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</si>
  <si>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</si>
  <si>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</si>
  <si>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</si>
  <si>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</si>
  <si>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</si>
  <si>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</si>
  <si>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</si>
  <si>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</si>
  <si>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</si>
  <si>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</si>
  <si>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</si>
  <si>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</si>
  <si>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</si>
  <si>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</si>
  <si>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</si>
  <si>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</si>
  <si>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</si>
  <si>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</si>
  <si>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</si>
  <si>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</si>
  <si>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</si>
  <si>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</si>
  <si>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</si>
  <si>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</si>
  <si>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</si>
  <si>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</si>
  <si>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</si>
  <si>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</si>
  <si>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</si>
  <si>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</si>
  <si>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</si>
  <si>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</si>
  <si>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</si>
  <si>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</si>
  <si>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</si>
  <si>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</si>
  <si>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</si>
  <si>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</si>
  <si>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</si>
  <si>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</si>
  <si>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</si>
  <si>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</si>
  <si>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</si>
  <si>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</si>
  <si>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</si>
  <si>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</si>
  <si>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</si>
  <si>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</si>
  <si>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</si>
  <si>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</si>
  <si>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</si>
  <si>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</si>
  <si>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</si>
  <si>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</si>
  <si>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</si>
  <si>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</si>
  <si>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</si>
  <si>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</si>
  <si>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</si>
  <si>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</si>
  <si>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</si>
  <si>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</si>
  <si>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</si>
  <si>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</si>
  <si>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</si>
  <si>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</si>
  <si>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</si>
  <si>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</si>
  <si>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</si>
  <si>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</si>
  <si>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</si>
  <si>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</si>
  <si>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</si>
  <si>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</si>
  <si>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</si>
  <si>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</si>
  <si>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</si>
  <si>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</si>
  <si>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</si>
  <si>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</si>
  <si>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</si>
  <si>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</si>
  <si>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</si>
  <si>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</si>
  <si>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</si>
  <si>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</si>
  <si>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</si>
  <si>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</si>
  <si>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</si>
  <si>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</si>
  <si>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</si>
  <si>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</si>
  <si>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</si>
  <si>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</si>
  <si>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</si>
  <si>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</si>
  <si>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</si>
  <si>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</si>
  <si>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</si>
  <si>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</si>
  <si>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</si>
  <si>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</si>
  <si>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</si>
  <si>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</si>
  <si>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</si>
  <si>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</si>
  <si>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</si>
  <si>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</si>
  <si>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</si>
  <si>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</si>
  <si>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</si>
  <si>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</si>
  <si>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</si>
  <si>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</si>
  <si>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</si>
  <si>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</si>
  <si>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</si>
  <si>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</si>
  <si>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</si>
  <si>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</si>
  <si>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</si>
  <si>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</si>
  <si>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</si>
  <si>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</si>
  <si>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</si>
  <si>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</si>
  <si>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</si>
  <si>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</si>
  <si>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</si>
  <si>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</si>
  <si>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</si>
  <si>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</si>
  <si>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</si>
  <si>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</si>
  <si>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</si>
  <si>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</si>
  <si>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</si>
  <si>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</si>
  <si>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</si>
  <si>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</si>
  <si>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</si>
  <si>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</si>
  <si>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</si>
  <si>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</si>
  <si>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</si>
  <si>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</si>
  <si>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</si>
  <si>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</si>
  <si>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</si>
  <si>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</si>
  <si>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</si>
  <si>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</si>
  <si>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</si>
  <si>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</si>
  <si>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</si>
  <si>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</si>
  <si>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</si>
  <si>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</si>
  <si>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</si>
  <si>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</si>
  <si>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</si>
  <si>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</si>
  <si>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</si>
  <si>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</si>
  <si>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</si>
  <si>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</si>
  <si>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</si>
  <si>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</si>
  <si>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</si>
  <si>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</si>
  <si>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</si>
  <si>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</si>
  <si>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</si>
  <si>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</si>
  <si>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</si>
  <si>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</si>
  <si>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</si>
  <si>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</si>
  <si>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</si>
  <si>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</si>
  <si>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</si>
  <si>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</si>
  <si>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</si>
  <si>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</si>
  <si>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</si>
  <si>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</si>
  <si>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</si>
  <si>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</si>
  <si>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</si>
  <si>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</si>
  <si>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</si>
  <si>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</si>
  <si>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</si>
  <si>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</si>
  <si>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</si>
  <si>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</si>
  <si>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</si>
  <si>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</si>
  <si>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</si>
  <si>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</si>
  <si>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</si>
  <si>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</si>
  <si>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</si>
  <si>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</si>
  <si>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</si>
  <si>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</si>
  <si>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</si>
  <si>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</si>
  <si>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</si>
  <si>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</si>
  <si>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</si>
  <si>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</si>
  <si>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</si>
  <si>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</si>
  <si>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</si>
  <si>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</si>
  <si>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</si>
  <si>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</si>
  <si>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</si>
  <si>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</si>
  <si>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</si>
  <si>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</si>
  <si>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</si>
  <si>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</si>
  <si>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</si>
  <si>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</si>
  <si>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</si>
  <si>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</si>
  <si>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</si>
  <si>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</si>
  <si>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</si>
  <si>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</si>
  <si>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</si>
  <si>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</si>
  <si>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</si>
  <si>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</si>
  <si>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</si>
  <si>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</si>
  <si>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</si>
  <si>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</si>
  <si>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</si>
  <si>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</si>
  <si>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</si>
  <si>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</si>
  <si>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</si>
  <si>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</si>
  <si>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</si>
  <si>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</si>
  <si>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</si>
  <si>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</si>
  <si>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</si>
  <si>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</si>
  <si>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</si>
  <si>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</si>
  <si>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</si>
  <si>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</si>
  <si>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</si>
  <si>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</si>
  <si>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</si>
  <si>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</si>
  <si>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</si>
  <si>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</si>
  <si>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</si>
  <si>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</si>
  <si>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</si>
  <si>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</si>
  <si>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</si>
  <si>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</si>
  <si>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</si>
  <si>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</si>
  <si>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</si>
  <si>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</si>
  <si>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</si>
  <si>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</si>
  <si>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</si>
  <si>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</si>
  <si>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</si>
  <si>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</si>
  <si>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</si>
  <si>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</si>
  <si>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</si>
  <si>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</si>
  <si>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</si>
  <si>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</si>
  <si>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</si>
  <si>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</si>
  <si>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</si>
  <si>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</si>
  <si>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</si>
  <si>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</si>
  <si>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</si>
  <si>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</si>
  <si>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</si>
  <si>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</si>
  <si>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</si>
  <si>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</si>
  <si>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</si>
  <si>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</si>
  <si>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</si>
  <si>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</si>
  <si>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</si>
  <si>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</si>
  <si>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</si>
  <si>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</si>
  <si>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</si>
  <si>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</si>
  <si>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</si>
  <si>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</si>
  <si>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</si>
  <si>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</si>
  <si>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</si>
  <si>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</si>
  <si>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</si>
  <si>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</si>
  <si>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</si>
  <si>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</si>
  <si>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</si>
  <si>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</si>
  <si>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</si>
  <si>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</si>
  <si>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</si>
  <si>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</si>
  <si>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</si>
  <si>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</si>
  <si>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</si>
  <si>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</si>
  <si>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</si>
  <si>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</si>
  <si>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</si>
  <si>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</si>
  <si>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</si>
  <si>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</si>
  <si>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</si>
  <si>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</si>
  <si>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</si>
  <si>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</si>
  <si>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</si>
  <si>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</si>
  <si>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</si>
  <si>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</si>
  <si>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</si>
  <si>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</si>
  <si>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</si>
  <si>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</si>
  <si>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</si>
  <si>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</si>
  <si>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</si>
  <si>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</si>
  <si>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</si>
  <si>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</si>
  <si>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</si>
  <si>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</si>
  <si>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</si>
  <si>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</si>
  <si>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</si>
  <si>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</si>
  <si>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</si>
  <si>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</si>
  <si>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</si>
  <si>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</si>
  <si>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</si>
  <si>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</si>
  <si>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</si>
  <si>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</si>
  <si>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</si>
  <si>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</si>
  <si>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</si>
  <si>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</si>
  <si>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</si>
  <si>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</si>
  <si>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</si>
  <si>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</si>
  <si>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</si>
  <si>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</si>
  <si>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</si>
  <si>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</si>
  <si>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</si>
  <si>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</si>
  <si>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</si>
  <si>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</si>
  <si>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</si>
  <si>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</si>
  <si>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</si>
  <si>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</si>
  <si>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</si>
  <si>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</si>
  <si>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</si>
  <si>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</si>
  <si>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</si>
  <si>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</si>
  <si>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</si>
  <si>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</si>
  <si>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</si>
  <si>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</si>
  <si>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</si>
  <si>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</si>
  <si>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</si>
  <si>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</si>
  <si>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</si>
  <si>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</si>
  <si>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</si>
  <si>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</si>
  <si>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</si>
  <si>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</si>
  <si>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</si>
  <si>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</si>
  <si>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</si>
  <si>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</si>
  <si>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</si>
  <si>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</si>
  <si>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</si>
  <si>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</si>
  <si>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</si>
  <si>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</si>
  <si>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</si>
  <si>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</si>
  <si>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</si>
  <si>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</si>
  <si>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</si>
  <si>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</si>
  <si>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</si>
  <si>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</si>
  <si>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</si>
  <si>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</si>
  <si>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</si>
  <si>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</si>
  <si>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</si>
  <si>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</si>
  <si>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</si>
  <si>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</si>
  <si>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</si>
  <si>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</si>
  <si>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</si>
  <si>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</si>
  <si>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</si>
  <si>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</si>
  <si>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</si>
  <si>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</si>
  <si>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</si>
  <si>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</si>
  <si>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</si>
  <si>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</si>
  <si>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</si>
  <si>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</si>
  <si>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</si>
  <si>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</si>
  <si>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</si>
  <si>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</si>
  <si>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</si>
  <si>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</si>
  <si>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</si>
  <si>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</si>
  <si>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</si>
  <si>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</si>
  <si>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</si>
  <si>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</si>
  <si>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</si>
  <si>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</si>
  <si>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</si>
  <si>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</si>
  <si>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</si>
  <si>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</si>
  <si>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</si>
  <si>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</si>
  <si>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</si>
  <si>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</si>
  <si>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</si>
  <si>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</si>
  <si>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</si>
  <si>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</si>
  <si>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</si>
  <si>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</si>
  <si>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</si>
  <si>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</si>
  <si>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</si>
  <si>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</si>
  <si>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</si>
  <si>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</si>
  <si>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</si>
  <si>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</si>
  <si>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</si>
  <si>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</si>
  <si>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</si>
  <si>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</si>
  <si>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</si>
  <si>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</si>
  <si>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</si>
  <si>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</si>
  <si>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</si>
  <si>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</si>
  <si>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</si>
  <si>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</si>
  <si>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</si>
  <si>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</si>
  <si>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</si>
  <si>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</si>
  <si>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</si>
  <si>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</si>
  <si>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</si>
  <si>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</si>
  <si>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</si>
  <si>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</si>
  <si>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</si>
  <si>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</si>
  <si>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</si>
  <si>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</si>
  <si>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</si>
  <si>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</si>
  <si>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</si>
  <si>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</si>
  <si>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</si>
  <si>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</si>
  <si>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</si>
  <si>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</si>
  <si>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</si>
  <si>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</si>
  <si>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</si>
  <si>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</si>
  <si>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</si>
  <si>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</si>
  <si>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</si>
  <si>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</si>
  <si>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</si>
  <si>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</si>
  <si>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</si>
  <si>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</si>
  <si>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</si>
  <si>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</si>
  <si>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</si>
  <si>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</si>
  <si>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</si>
  <si>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</si>
  <si>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</si>
  <si>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</si>
  <si>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</si>
  <si>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</si>
  <si>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</si>
  <si>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</si>
  <si>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</si>
  <si>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</si>
  <si>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</si>
  <si>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</si>
  <si>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</si>
  <si>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</si>
  <si>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</si>
  <si>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</si>
  <si>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</si>
  <si>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</si>
  <si>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</si>
  <si>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</si>
  <si>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</si>
  <si>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</si>
  <si>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</si>
  <si>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</si>
  <si>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</si>
  <si>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</si>
  <si>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</si>
  <si>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</si>
  <si>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</si>
  <si>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</si>
  <si>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</si>
  <si>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</si>
  <si>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</si>
  <si>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</si>
  <si>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</si>
  <si>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</si>
  <si>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</si>
  <si>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</si>
  <si>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</si>
  <si>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</si>
  <si>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</si>
  <si>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</si>
  <si>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</si>
  <si>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</si>
  <si>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</si>
  <si>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</si>
  <si>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</si>
  <si>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</si>
  <si>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</si>
  <si>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</si>
  <si>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</si>
  <si>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</si>
  <si>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</si>
  <si>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</si>
  <si>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</si>
  <si>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</si>
  <si>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</si>
  <si>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</si>
  <si>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</si>
  <si>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</si>
  <si>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</si>
  <si>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</si>
  <si>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</si>
  <si>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</si>
  <si>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</si>
  <si>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</si>
  <si>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</si>
  <si>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</si>
  <si>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</si>
  <si>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</si>
  <si>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</si>
  <si>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</si>
  <si>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</si>
  <si>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</si>
  <si>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</si>
  <si>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</si>
  <si>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</si>
  <si>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</si>
  <si>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</si>
  <si>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</si>
  <si>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</si>
  <si>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</si>
  <si>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</si>
  <si>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</si>
  <si>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</si>
  <si>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</si>
  <si>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</si>
  <si>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</si>
  <si>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</si>
  <si>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</si>
  <si>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</si>
  <si>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</si>
  <si>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</si>
  <si>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</si>
  <si>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</si>
  <si>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</si>
  <si>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</si>
  <si>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</si>
  <si>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</si>
  <si>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</si>
  <si>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</si>
  <si>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</si>
  <si>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</si>
  <si>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</si>
  <si>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</si>
  <si>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</si>
  <si>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</si>
  <si>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</si>
  <si>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</si>
  <si>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</si>
  <si>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</si>
  <si>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</si>
  <si>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</si>
  <si>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</si>
  <si>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</si>
  <si>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</si>
  <si>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</si>
  <si>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</si>
  <si>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</si>
  <si>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</si>
  <si>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</si>
  <si>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</si>
  <si>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</si>
  <si>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</si>
  <si>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</si>
  <si>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</si>
  <si>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</si>
  <si>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</si>
  <si>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</si>
  <si>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</si>
  <si>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</si>
  <si>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</si>
  <si>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</si>
  <si>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</si>
  <si>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</si>
  <si>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</si>
  <si>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</si>
  <si>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</si>
  <si>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</si>
  <si>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</si>
  <si>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</si>
  <si>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</si>
  <si>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</si>
  <si>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</si>
  <si>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</si>
  <si>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</si>
  <si>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</si>
  <si>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</si>
  <si>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</si>
  <si>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</si>
  <si>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</si>
  <si>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</si>
  <si>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</si>
  <si>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</si>
  <si>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</si>
  <si>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</si>
  <si>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</si>
  <si>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</si>
  <si>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</si>
  <si>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</si>
  <si>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</si>
  <si>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</si>
  <si>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</si>
  <si>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</si>
  <si>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</si>
  <si>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</si>
  <si>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</si>
  <si>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</si>
  <si>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</si>
  <si>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</si>
  <si>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</si>
  <si>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</si>
  <si>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</si>
  <si>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</si>
  <si>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</si>
  <si>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</si>
  <si>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</si>
  <si>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</si>
  <si>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</si>
  <si>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</si>
  <si>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</si>
  <si>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</si>
  <si>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</si>
  <si>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</si>
  <si>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</si>
  <si>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</si>
  <si>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</si>
  <si>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</si>
  <si>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</si>
  <si>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</si>
  <si>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</si>
  <si>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</si>
  <si>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</si>
  <si>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</si>
  <si>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</si>
  <si>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</si>
  <si>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</si>
  <si>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</si>
  <si>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</si>
  <si>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</si>
  <si>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</si>
  <si>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</si>
  <si>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</si>
  <si>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</si>
  <si>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</si>
  <si>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</si>
  <si>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</si>
  <si>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</si>
  <si>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</si>
  <si>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</si>
  <si>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</si>
  <si>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</si>
  <si>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</si>
  <si>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</si>
  <si>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</si>
  <si>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</si>
  <si>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</si>
  <si>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</si>
  <si>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</si>
  <si>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</si>
  <si>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</si>
  <si>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</si>
  <si>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</si>
  <si>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</si>
  <si>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</si>
  <si>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</si>
  <si>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</si>
  <si>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</si>
  <si>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</si>
  <si>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</si>
  <si>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</si>
  <si>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</si>
  <si>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</si>
  <si>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</si>
  <si>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</si>
  <si>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</si>
  <si>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</si>
  <si>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</si>
  <si>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</si>
  <si>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</si>
  <si>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</si>
  <si>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</si>
  <si>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</si>
  <si>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</si>
  <si>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</si>
  <si>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</si>
  <si>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</si>
  <si>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</si>
  <si>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</si>
  <si>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</si>
  <si>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</si>
  <si>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</si>
  <si>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</si>
  <si>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</si>
  <si>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</si>
  <si>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</si>
  <si>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</si>
  <si>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</si>
  <si>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</si>
  <si>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</si>
  <si>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</si>
  <si>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</si>
  <si>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</si>
  <si>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</si>
  <si>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</si>
  <si>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</si>
  <si>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</si>
  <si>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</si>
  <si>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</si>
  <si>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</si>
  <si>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</si>
  <si>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</si>
  <si>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</si>
  <si>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</si>
  <si>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</si>
  <si>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</si>
  <si>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</si>
  <si>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</si>
  <si>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</si>
  <si>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</si>
  <si>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</si>
  <si>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</si>
  <si>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</si>
  <si>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</si>
  <si>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</si>
  <si>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</si>
  <si>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</si>
  <si>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</si>
  <si>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</si>
  <si>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</si>
  <si>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</si>
  <si>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</si>
  <si>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</si>
  <si>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</si>
  <si>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</si>
  <si>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</si>
  <si>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</si>
  <si>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</si>
  <si>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</si>
  <si>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</si>
  <si>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</si>
  <si>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</si>
  <si>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</si>
  <si>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</si>
  <si>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</si>
  <si>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</si>
  <si>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</si>
  <si>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</si>
  <si>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</si>
  <si>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</si>
  <si>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</si>
  <si>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</si>
  <si>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</si>
  <si>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</si>
  <si>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</si>
  <si>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</si>
  <si>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</si>
  <si>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</si>
  <si>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</si>
  <si>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</si>
  <si>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</si>
  <si>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</si>
  <si>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</si>
  <si>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</si>
  <si>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</si>
  <si>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</si>
  <si>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</si>
  <si>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</si>
  <si>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</si>
  <si>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</si>
  <si>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</si>
  <si>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</si>
  <si>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</si>
  <si>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</si>
  <si>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</si>
  <si>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</si>
  <si>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</si>
  <si>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</si>
  <si>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</si>
  <si>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</si>
  <si>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</si>
  <si>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</si>
  <si>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</si>
  <si>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</si>
  <si>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</si>
  <si>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</si>
  <si>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</si>
  <si>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</si>
  <si>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</si>
  <si>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</si>
  <si>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</si>
  <si>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</si>
  <si>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</si>
  <si>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</si>
  <si>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</si>
  <si>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</si>
  <si>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</si>
  <si>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</si>
  <si>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</si>
  <si>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</si>
  <si>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</si>
  <si>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</si>
  <si>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</si>
  <si>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</si>
  <si>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</si>
  <si>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</si>
  <si>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</si>
  <si>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</si>
  <si>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</si>
  <si>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</si>
  <si>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</si>
  <si>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</si>
  <si>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</si>
  <si>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</si>
  <si>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</si>
  <si>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</si>
  <si>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</si>
  <si>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</si>
  <si>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</si>
  <si>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</si>
  <si>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</si>
  <si>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</si>
  <si>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</si>
  <si>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</si>
  <si>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</si>
  <si>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</si>
  <si>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</si>
  <si>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</si>
  <si>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</si>
  <si>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</si>
  <si>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</si>
  <si>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</si>
  <si>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</si>
  <si>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</si>
  <si>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</si>
  <si>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</si>
  <si>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</si>
  <si>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</si>
  <si>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</si>
  <si>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</si>
  <si>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</si>
  <si>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</si>
  <si>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</si>
  <si>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</si>
  <si>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</si>
  <si>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</si>
  <si>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</si>
  <si>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</si>
  <si>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</si>
  <si>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</si>
  <si>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</si>
  <si>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</si>
  <si>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</si>
  <si>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</si>
  <si>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</si>
  <si>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</si>
  <si>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</si>
  <si>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</si>
  <si>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</si>
  <si>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</si>
  <si>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</si>
  <si>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</si>
  <si>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</si>
  <si>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</si>
  <si>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</si>
  <si>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</si>
  <si>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</si>
  <si>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</si>
  <si>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</si>
  <si>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</si>
  <si>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</si>
  <si>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</si>
  <si>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</si>
  <si>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</si>
  <si>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</si>
  <si>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</si>
  <si>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</si>
  <si>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</si>
  <si>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</si>
  <si>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</si>
  <si>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</si>
  <si>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</si>
  <si>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</si>
  <si>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</si>
  <si>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</si>
  <si>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</si>
  <si>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</si>
  <si>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</si>
  <si>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</si>
  <si>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</si>
  <si>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</si>
  <si>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</si>
  <si>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</si>
  <si>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</si>
  <si>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</si>
  <si>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</si>
  <si>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</si>
  <si>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</si>
  <si>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</si>
  <si>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</si>
  <si>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</si>
  <si>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</si>
  <si>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</si>
  <si>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</si>
  <si>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</si>
  <si>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</si>
  <si>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</si>
  <si>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</si>
  <si>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</si>
  <si>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</si>
  <si>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</si>
  <si>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</si>
  <si>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</si>
  <si>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</si>
  <si>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</si>
  <si>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</si>
  <si>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</si>
  <si>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</si>
  <si>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</si>
  <si>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</si>
  <si>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</si>
  <si>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</si>
  <si>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</si>
  <si>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</si>
  <si>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</si>
  <si>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</si>
  <si>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</si>
  <si>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</si>
  <si>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</si>
  <si>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</si>
  <si>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</si>
  <si>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</si>
  <si>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</si>
  <si>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</si>
  <si>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</si>
  <si>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</si>
  <si>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</si>
  <si>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</si>
  <si>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</si>
  <si>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</si>
  <si>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</si>
  <si>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</si>
  <si>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</si>
  <si>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</si>
  <si>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</si>
  <si>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</si>
  <si>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</si>
  <si>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</si>
  <si>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</si>
  <si>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</si>
  <si>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</si>
  <si>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</si>
  <si>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</si>
  <si>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</si>
  <si>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</si>
  <si>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</si>
  <si>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</si>
  <si>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</si>
  <si>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</si>
  <si>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</si>
  <si>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</si>
  <si>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</si>
  <si>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</si>
  <si>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</si>
  <si>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</si>
  <si>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</si>
  <si>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</si>
  <si>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</si>
  <si>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</si>
  <si>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</si>
  <si>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</si>
  <si>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</si>
  <si>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</si>
  <si>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</si>
  <si>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</si>
  <si>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</si>
  <si>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</si>
  <si>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</si>
  <si>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</si>
  <si>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</si>
  <si>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</si>
  <si>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</si>
  <si>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</si>
  <si>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</si>
  <si>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</si>
  <si>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</si>
  <si>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</si>
  <si>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</si>
  <si>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</si>
  <si>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</si>
  <si>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</si>
  <si>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</si>
  <si>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</si>
  <si>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</si>
  <si>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</si>
  <si>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</si>
  <si>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</si>
  <si>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</si>
  <si>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</si>
  <si>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</si>
  <si>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</si>
  <si>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</si>
  <si>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</si>
  <si>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</si>
  <si>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</si>
  <si>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</si>
  <si>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</si>
  <si>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</si>
  <si>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</si>
  <si>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</si>
  <si>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</si>
  <si>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</si>
  <si>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</si>
  <si>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</si>
  <si>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</si>
  <si>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</si>
  <si>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</si>
  <si>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</si>
  <si>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</si>
  <si>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</si>
  <si>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</si>
  <si>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</si>
  <si>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</si>
  <si>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</si>
  <si>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</si>
  <si>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</si>
  <si>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</si>
  <si>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</si>
  <si>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</si>
  <si>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</si>
  <si>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</si>
  <si>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</si>
  <si>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</si>
  <si>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</si>
  <si>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</si>
  <si>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</si>
  <si>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</si>
  <si>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</si>
  <si>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</si>
  <si>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</si>
  <si>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</si>
  <si>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</si>
  <si>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</si>
  <si>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</si>
  <si>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</si>
  <si>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</si>
  <si>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</si>
  <si>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</si>
  <si>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</si>
  <si>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</si>
  <si>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</si>
  <si>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</si>
  <si>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</si>
  <si>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</si>
  <si>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</si>
  <si>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</si>
  <si>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</si>
  <si>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</si>
  <si>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</si>
  <si>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</si>
  <si>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</si>
  <si>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</si>
  <si>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</si>
  <si>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</si>
  <si>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</si>
  <si>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</si>
  <si>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</si>
  <si>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</si>
  <si>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</si>
  <si>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</si>
  <si>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</si>
  <si>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</si>
  <si>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</si>
  <si>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</si>
  <si>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</si>
  <si>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</si>
  <si>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</si>
  <si>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</si>
  <si>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</si>
  <si>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</si>
  <si>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</si>
  <si>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</si>
  <si>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</si>
  <si>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</si>
  <si>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</si>
  <si>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</si>
  <si>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</si>
  <si>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</si>
  <si>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</si>
  <si>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</si>
  <si>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</si>
  <si>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</si>
  <si>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</si>
  <si>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</si>
  <si>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</si>
  <si>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</si>
  <si>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</si>
  <si>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</si>
  <si>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</si>
  <si>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</si>
  <si>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</si>
  <si>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</si>
  <si>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</si>
  <si>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</si>
  <si>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</si>
  <si>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</si>
  <si>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</si>
  <si>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</si>
  <si>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</si>
  <si>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</si>
  <si>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</si>
  <si>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</si>
  <si>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</si>
  <si>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</si>
  <si>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</si>
  <si>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</si>
  <si>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</si>
  <si>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</si>
  <si>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</si>
  <si>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</si>
  <si>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</si>
  <si>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</si>
  <si>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</si>
  <si>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</si>
  <si>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</si>
  <si>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</si>
  <si>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</si>
  <si>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</si>
  <si>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</si>
  <si>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</si>
  <si>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</si>
  <si>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</si>
  <si>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</si>
  <si>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</si>
  <si>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</si>
  <si>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</si>
  <si>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</si>
  <si>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</si>
  <si>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</si>
  <si>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</si>
  <si>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</si>
  <si>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</si>
  <si>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</si>
  <si>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</si>
  <si>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</si>
  <si>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</si>
  <si>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</si>
  <si>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</si>
  <si>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</si>
  <si>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</si>
  <si>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</si>
  <si>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</si>
  <si>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</si>
  <si>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</si>
  <si>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</si>
  <si>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</si>
  <si>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</si>
  <si>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</si>
  <si>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</si>
  <si>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</si>
  <si>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</si>
  <si>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</si>
  <si>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</si>
  <si>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</si>
  <si>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</si>
  <si>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</si>
  <si>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</si>
  <si>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</si>
  <si>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</si>
  <si>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</si>
  <si>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</si>
  <si>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</si>
  <si>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</si>
  <si>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</si>
  <si>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</si>
  <si>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</si>
  <si>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</si>
  <si>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</si>
  <si>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</si>
  <si>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</si>
  <si>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</si>
  <si>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</si>
  <si>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</si>
  <si>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</si>
  <si>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</si>
  <si>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</si>
  <si>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</si>
  <si>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</si>
  <si>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</si>
  <si>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</si>
  <si>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</si>
  <si>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</si>
  <si>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</si>
  <si>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</si>
  <si>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</si>
  <si>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</si>
  <si>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</si>
  <si>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</si>
  <si>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</si>
  <si>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</si>
  <si>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</si>
  <si>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</si>
  <si>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</si>
  <si>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</si>
  <si>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</si>
  <si>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</si>
  <si>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</si>
  <si>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</si>
  <si>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</si>
  <si>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</si>
  <si>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</si>
  <si>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</si>
  <si>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</si>
  <si>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</si>
  <si>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</si>
  <si>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</si>
  <si>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</si>
  <si>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</si>
  <si>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</si>
  <si>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</si>
  <si>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</si>
  <si>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</si>
  <si>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</si>
  <si>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</si>
  <si>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</si>
  <si>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</si>
  <si>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</si>
  <si>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</si>
  <si>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</si>
  <si>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</si>
  <si>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</si>
  <si>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</si>
  <si>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</si>
  <si>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</si>
  <si>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</si>
  <si>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</si>
  <si>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</si>
  <si>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</si>
  <si>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</si>
  <si>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</si>
  <si>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</si>
  <si>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</si>
  <si>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</si>
  <si>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</si>
  <si>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</si>
  <si>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</si>
  <si>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</si>
  <si>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</si>
  <si>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</si>
  <si>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</si>
  <si>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</si>
  <si>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</si>
  <si>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</si>
  <si>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</si>
  <si>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</si>
  <si>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</si>
  <si>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</si>
  <si>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</si>
  <si>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</si>
  <si>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</si>
  <si>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</si>
  <si>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</si>
  <si>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</si>
  <si>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</si>
  <si>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</si>
  <si>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</si>
  <si>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</si>
  <si>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</si>
  <si>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</si>
  <si>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</si>
  <si>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</si>
  <si>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</si>
  <si>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</si>
  <si>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</si>
  <si>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</si>
  <si>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</si>
  <si>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</si>
  <si>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</si>
  <si>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</si>
  <si>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</si>
  <si>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</si>
  <si>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</si>
  <si>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</si>
  <si>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</si>
  <si>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</si>
  <si>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</si>
  <si>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</si>
  <si>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</si>
  <si>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</si>
  <si>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</si>
  <si>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</si>
  <si>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</si>
  <si>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</si>
  <si>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</si>
  <si>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</si>
  <si>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</si>
  <si>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</si>
  <si>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</si>
  <si>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</si>
  <si>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</si>
  <si>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</si>
  <si>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</si>
  <si>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</si>
  <si>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</si>
  <si>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</si>
  <si>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</si>
  <si>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</si>
  <si>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</si>
  <si>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</si>
  <si>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</si>
  <si>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</si>
  <si>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</si>
  <si>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</si>
  <si>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</si>
  <si>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</si>
  <si>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</si>
  <si>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</si>
  <si>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</si>
  <si>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</si>
  <si>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</si>
  <si>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</si>
  <si>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</si>
  <si>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</si>
  <si>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</si>
  <si>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</si>
  <si>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</si>
  <si>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</si>
  <si>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</si>
  <si>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</si>
  <si>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</si>
  <si>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</si>
  <si>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</si>
  <si>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</si>
  <si>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</si>
  <si>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</si>
  <si>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</si>
  <si>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</si>
  <si>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</si>
  <si>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</si>
  <si>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</si>
  <si>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</si>
  <si>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</si>
  <si>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</si>
  <si>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</si>
  <si>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</si>
  <si>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</si>
  <si>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</si>
  <si>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</si>
  <si>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</si>
  <si>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</si>
  <si>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</si>
  <si>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</si>
  <si>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</si>
  <si>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</si>
  <si>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</si>
  <si>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</si>
  <si>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</si>
  <si>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</si>
  <si>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</si>
  <si>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</si>
  <si>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</si>
  <si>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</si>
  <si>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</si>
  <si>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</si>
  <si>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</si>
  <si>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</si>
  <si>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</si>
  <si>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</si>
  <si>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</si>
  <si>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</si>
  <si>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</si>
  <si>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</si>
  <si>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</si>
  <si>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</si>
  <si>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</si>
  <si>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</si>
  <si>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</si>
  <si>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</si>
  <si>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</si>
  <si>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</si>
  <si>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</si>
  <si>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</si>
  <si>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</si>
  <si>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</si>
  <si>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</si>
  <si>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</si>
  <si>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</si>
  <si>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</si>
  <si>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</si>
  <si>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</si>
  <si>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</si>
  <si>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</si>
  <si>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</si>
  <si>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</si>
  <si>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</si>
  <si>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</si>
  <si>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</si>
  <si>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</si>
  <si>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</si>
  <si>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</si>
  <si>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</si>
  <si>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</si>
  <si>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</si>
  <si>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</si>
  <si>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</si>
  <si>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</si>
  <si>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</si>
  <si>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</si>
  <si>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</si>
  <si>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</si>
  <si>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</si>
  <si>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</si>
  <si>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</si>
  <si>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</si>
  <si>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</si>
  <si>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</si>
  <si>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</si>
  <si>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</si>
  <si>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</si>
  <si>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</si>
  <si>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</si>
  <si>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</si>
  <si>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</si>
  <si>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</si>
  <si>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</si>
  <si>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</si>
  <si>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</si>
  <si>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</si>
  <si>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</si>
  <si>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</si>
  <si>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</si>
  <si>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</si>
  <si>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</si>
  <si>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</si>
  <si>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</si>
  <si>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</si>
  <si>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</si>
  <si>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</si>
  <si>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</si>
  <si>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</si>
  <si>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</si>
  <si>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</si>
  <si>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</si>
  <si>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</si>
  <si>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</si>
  <si>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</si>
  <si>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</si>
  <si>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</si>
  <si>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</si>
  <si>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</si>
  <si>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</si>
  <si>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</si>
  <si>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</si>
  <si>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</si>
  <si>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</si>
  <si>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</si>
  <si>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</si>
  <si>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</si>
  <si>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</si>
  <si>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</si>
  <si>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</si>
  <si>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</si>
  <si>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</si>
  <si>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</si>
  <si>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</si>
  <si>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</si>
  <si>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</si>
  <si>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</si>
  <si>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</si>
  <si>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</si>
  <si>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</si>
  <si>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</si>
  <si>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</si>
  <si>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</si>
  <si>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</si>
  <si>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</si>
  <si>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</si>
  <si>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</si>
  <si>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</si>
  <si>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</si>
  <si>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</si>
  <si>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</si>
  <si>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</si>
  <si>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</si>
  <si>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</si>
  <si>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</si>
  <si>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</si>
  <si>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</si>
  <si>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</si>
  <si>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</si>
  <si>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</si>
  <si>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</si>
  <si>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</si>
  <si>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</si>
  <si>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</si>
  <si>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</si>
  <si>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</si>
  <si>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</si>
  <si>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</si>
  <si>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</si>
  <si>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</si>
  <si>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</si>
  <si>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</si>
  <si>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</si>
  <si>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</si>
  <si>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</si>
  <si>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</si>
  <si>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</si>
  <si>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</si>
  <si>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</si>
  <si>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</si>
  <si>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</si>
  <si>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</si>
  <si>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</si>
  <si>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</si>
  <si>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</si>
  <si>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</si>
  <si>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</si>
  <si>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</si>
  <si>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</si>
  <si>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</si>
  <si>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</si>
  <si>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</si>
  <si>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</si>
  <si>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</si>
  <si>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</si>
  <si>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</si>
  <si>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</si>
  <si>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</si>
  <si>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</si>
  <si>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</si>
  <si>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</si>
  <si>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</si>
  <si>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</si>
  <si>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</si>
  <si>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</si>
  <si>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</si>
  <si>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</si>
  <si>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</si>
  <si>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</si>
  <si>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</si>
  <si>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</si>
  <si>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</si>
  <si>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</si>
  <si>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</si>
  <si>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</si>
  <si>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</si>
  <si>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</si>
  <si>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</si>
  <si>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</si>
  <si>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</si>
  <si>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</si>
  <si>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</si>
  <si>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</si>
  <si>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</si>
  <si>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</si>
  <si>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</si>
  <si>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</si>
  <si>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</si>
  <si>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</si>
  <si>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</si>
  <si>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</si>
  <si>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</si>
  <si>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</si>
  <si>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</si>
  <si>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</si>
  <si>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</si>
  <si>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</si>
  <si>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</si>
  <si>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</si>
  <si>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</si>
  <si>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</si>
  <si>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</si>
  <si>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</si>
  <si>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</si>
  <si>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</si>
  <si>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</si>
  <si>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</si>
  <si>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</si>
  <si>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</si>
  <si>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</si>
  <si>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</si>
  <si>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</si>
  <si>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</si>
  <si>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</si>
  <si>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</si>
  <si>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</si>
  <si>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</si>
  <si>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</si>
  <si>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</si>
  <si>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</si>
  <si>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</si>
  <si>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</si>
  <si>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</si>
  <si>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</si>
  <si>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</si>
  <si>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</si>
  <si>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</si>
  <si>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</si>
  <si>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</si>
  <si>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</si>
  <si>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</si>
  <si>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</si>
  <si>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</si>
  <si>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</si>
  <si>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</si>
  <si>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</si>
  <si>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</si>
  <si>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</si>
  <si>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</si>
  <si>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</si>
  <si>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</si>
  <si>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</si>
  <si>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</si>
  <si>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</si>
  <si>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</si>
  <si>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</si>
  <si>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</si>
  <si>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</si>
  <si>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</si>
  <si>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</si>
  <si>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</si>
  <si>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</si>
  <si>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</si>
  <si>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</si>
  <si>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</si>
  <si>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</si>
  <si>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</si>
  <si>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</si>
  <si>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</si>
  <si>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</si>
  <si>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</si>
  <si>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</si>
  <si>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</si>
  <si>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</si>
  <si>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</si>
  <si>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</si>
  <si>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</si>
  <si>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</si>
  <si>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</si>
  <si>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</si>
  <si>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</si>
  <si>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</si>
  <si>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</si>
  <si>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</si>
  <si>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</si>
  <si>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</si>
  <si>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</si>
  <si>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</si>
  <si>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</si>
  <si>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</si>
  <si>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</si>
  <si>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</si>
  <si>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</si>
  <si>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</si>
  <si>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</si>
  <si>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</si>
  <si>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</si>
  <si>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</si>
  <si>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</si>
  <si>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</si>
  <si>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</si>
  <si>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</si>
  <si>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</si>
  <si>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</si>
  <si>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</si>
  <si>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</si>
  <si>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</si>
  <si>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</si>
  <si>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</si>
  <si>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</si>
  <si>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</si>
  <si>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</si>
  <si>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</si>
  <si>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</si>
  <si>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</si>
  <si>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</si>
  <si>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</si>
  <si>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</si>
  <si>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</si>
  <si>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</si>
  <si>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</si>
  <si>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</si>
  <si>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</si>
  <si>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</si>
  <si>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</si>
  <si>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</si>
  <si>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</si>
  <si>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</si>
  <si>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</si>
  <si>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</si>
  <si>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</si>
  <si>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</si>
  <si>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</si>
  <si>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</si>
  <si>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</si>
  <si>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</si>
  <si>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</si>
  <si>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</si>
  <si>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</si>
  <si>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</si>
  <si>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</si>
  <si>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</si>
  <si>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</si>
  <si>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</si>
  <si>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</si>
  <si>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</si>
  <si>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</si>
  <si>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</si>
  <si>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</si>
  <si>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</si>
  <si>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</si>
  <si>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</si>
  <si>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</si>
  <si>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</si>
  <si>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</si>
  <si>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</si>
  <si>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</si>
  <si>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</si>
  <si>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</si>
  <si>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</si>
  <si>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</si>
  <si>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</si>
  <si>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</si>
  <si>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</si>
  <si>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</si>
  <si>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</si>
  <si>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</si>
  <si>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</si>
  <si>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</si>
  <si>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</si>
  <si>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</si>
  <si>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</si>
  <si>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</si>
  <si>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</si>
  <si>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</si>
  <si>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</si>
  <si>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</si>
  <si>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</si>
  <si>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</si>
  <si>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</si>
  <si>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</si>
  <si>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</si>
  <si>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</si>
  <si>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</si>
  <si>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</si>
  <si>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</si>
  <si>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</si>
  <si>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</si>
  <si>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</si>
  <si>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</si>
  <si>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</si>
  <si>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</si>
  <si>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</si>
  <si>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</si>
  <si>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</si>
  <si>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</si>
  <si>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</si>
  <si>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</si>
  <si>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</si>
  <si>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</si>
  <si>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</si>
  <si>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</si>
  <si>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</si>
  <si>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</si>
  <si>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</si>
  <si>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</si>
  <si>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</si>
  <si>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</si>
  <si>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</si>
  <si>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</si>
  <si>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</si>
  <si>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</si>
  <si>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</si>
  <si>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</si>
  <si>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</si>
  <si>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</si>
  <si>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</si>
  <si>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</si>
  <si>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</si>
  <si>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</si>
  <si>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</si>
  <si>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</si>
  <si>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</si>
  <si>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</si>
  <si>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</si>
  <si>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</si>
  <si>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</si>
  <si>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</si>
  <si>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</si>
  <si>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</si>
  <si>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</si>
  <si>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</si>
  <si>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</si>
  <si>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</si>
  <si>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</si>
  <si>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</si>
  <si>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</si>
  <si>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</si>
  <si>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</si>
  <si>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</si>
  <si>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</si>
  <si>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</si>
  <si>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</si>
  <si>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</si>
  <si>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</si>
  <si>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</si>
  <si>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</si>
  <si>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</si>
  <si>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</si>
  <si>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</si>
  <si>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</si>
  <si>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</si>
  <si>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</si>
  <si>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</si>
  <si>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</si>
  <si>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</si>
  <si>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</si>
  <si>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</si>
  <si>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</si>
  <si>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</si>
  <si>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</si>
  <si>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</si>
  <si>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</si>
  <si>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</si>
  <si>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</si>
  <si>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</si>
  <si>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</si>
  <si>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</si>
  <si>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</si>
  <si>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</si>
  <si>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</si>
  <si>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</si>
  <si>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</si>
  <si>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</si>
  <si>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</si>
  <si>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</si>
  <si>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</si>
  <si>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</si>
  <si>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</si>
  <si>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</si>
  <si>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</si>
  <si>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</si>
  <si>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</si>
  <si>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</si>
  <si>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</si>
  <si>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</si>
  <si>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</si>
  <si>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</si>
  <si>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</si>
  <si>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</si>
  <si>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</si>
  <si>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</si>
  <si>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</si>
  <si>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</si>
  <si>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</si>
  <si>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</si>
  <si>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</si>
  <si>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</si>
  <si>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</si>
  <si>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</si>
  <si>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</si>
  <si>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</si>
  <si>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</si>
  <si>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</si>
  <si>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</si>
  <si>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</si>
  <si>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</si>
  <si>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</si>
  <si>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</si>
  <si>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</si>
  <si>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</si>
  <si>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</si>
  <si>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</si>
  <si>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</si>
  <si>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</si>
  <si>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</si>
  <si>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</si>
  <si>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</si>
  <si>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</si>
  <si>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</si>
  <si>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</si>
  <si>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</si>
  <si>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</si>
  <si>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</si>
  <si>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</si>
  <si>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</si>
  <si>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</si>
  <si>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</si>
  <si>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</si>
  <si>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</si>
  <si>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</si>
  <si>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</si>
  <si>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</si>
  <si>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</si>
  <si>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</si>
  <si>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</si>
  <si>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</si>
  <si>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</si>
  <si>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</si>
  <si>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</si>
  <si>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</si>
  <si>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</si>
  <si>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</si>
  <si>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</si>
  <si>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</si>
  <si>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</si>
  <si>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</si>
  <si>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</si>
  <si>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</si>
  <si>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</si>
  <si>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</si>
  <si>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</si>
  <si>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</si>
  <si>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</si>
  <si>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</si>
  <si>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</si>
  <si>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</si>
  <si>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</si>
  <si>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</si>
  <si>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</si>
  <si>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</si>
  <si>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</si>
  <si>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</si>
  <si>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</si>
  <si>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</si>
  <si>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</si>
  <si>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</si>
  <si>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</si>
  <si>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</si>
  <si>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</si>
  <si>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</si>
  <si>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</si>
  <si>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</si>
  <si>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</si>
  <si>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</si>
  <si>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</si>
  <si>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</si>
  <si>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</si>
  <si>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</si>
  <si>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</si>
  <si>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</si>
  <si>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</si>
  <si>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</si>
  <si>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</si>
  <si>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</si>
  <si>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</si>
  <si>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</si>
  <si>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</si>
  <si>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</si>
  <si>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</si>
  <si>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</si>
  <si>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</si>
  <si>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</si>
  <si>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</si>
  <si>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</si>
  <si>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</si>
  <si>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</si>
  <si>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</si>
  <si>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</si>
  <si>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</si>
  <si>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</si>
  <si>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</si>
  <si>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</si>
  <si>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</si>
  <si>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</si>
  <si>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</si>
  <si>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</si>
  <si>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</si>
  <si>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</si>
  <si>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</si>
  <si>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</si>
  <si>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</si>
  <si>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</si>
  <si>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</si>
  <si>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</si>
  <si>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</si>
  <si>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</si>
  <si>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</si>
  <si>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</si>
  <si>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</si>
  <si>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</si>
  <si>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</si>
  <si>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</si>
  <si>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</si>
  <si>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</si>
  <si>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</si>
  <si>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</si>
  <si>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</si>
  <si>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</si>
  <si>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</si>
  <si>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</si>
  <si>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</si>
  <si>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</si>
  <si>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</si>
  <si>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</si>
  <si>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</si>
  <si>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</si>
  <si>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</si>
  <si>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</si>
  <si>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</si>
  <si>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</si>
  <si>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</si>
  <si>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</si>
  <si>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</si>
  <si>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</si>
  <si>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</si>
  <si>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</si>
  <si>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</si>
  <si>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</si>
  <si>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</si>
  <si>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</si>
  <si>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</si>
  <si>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</si>
  <si>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</si>
  <si>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</si>
  <si>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</si>
  <si>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</si>
  <si>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</si>
  <si>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</si>
  <si>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</si>
  <si>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</si>
  <si>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</si>
  <si>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</si>
  <si>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</si>
  <si>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</si>
  <si>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</si>
  <si>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</si>
  <si>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</si>
  <si>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</si>
  <si>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</si>
  <si>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</si>
  <si>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</si>
  <si>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</si>
  <si>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</si>
  <si>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</si>
  <si>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</si>
  <si>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</si>
  <si>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</si>
  <si>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</si>
  <si>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</si>
  <si>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</si>
  <si>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</si>
  <si>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</si>
  <si>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</si>
  <si>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</si>
  <si>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</si>
  <si>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</si>
  <si>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</si>
  <si>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</si>
  <si>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</si>
  <si>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</si>
  <si>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</si>
  <si>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</si>
  <si>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</si>
  <si>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</si>
  <si>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</si>
  <si>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</si>
  <si>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</si>
  <si>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</si>
  <si>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</si>
  <si>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</si>
  <si>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</si>
  <si>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</si>
  <si>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</si>
  <si>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</si>
  <si>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</si>
  <si>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</si>
  <si>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</si>
  <si>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</si>
  <si>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</si>
  <si>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</si>
  <si>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</si>
  <si>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</si>
  <si>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</si>
  <si>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</si>
  <si>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</si>
  <si>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</si>
  <si>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</si>
  <si>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</si>
  <si>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</si>
  <si>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</si>
  <si>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</si>
  <si>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</si>
  <si>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</si>
  <si>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</si>
  <si>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</si>
  <si>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</si>
  <si>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</si>
  <si>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</si>
  <si>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</si>
  <si>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</si>
  <si>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</si>
  <si>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</si>
  <si>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</si>
  <si>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</si>
  <si>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</si>
  <si>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</si>
  <si>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</si>
  <si>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</si>
  <si>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</si>
  <si>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</si>
  <si>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</si>
  <si>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</si>
  <si>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</si>
  <si>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</si>
  <si>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</si>
  <si>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</si>
  <si>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</si>
  <si>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</si>
  <si>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</si>
  <si>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</si>
  <si>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</si>
  <si>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</si>
  <si>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</si>
  <si>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</si>
  <si>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</si>
  <si>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</si>
  <si>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</si>
  <si>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</si>
  <si>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</si>
  <si>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</si>
  <si>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</si>
  <si>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</si>
  <si>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</si>
  <si>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</si>
  <si>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</si>
  <si>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</si>
  <si>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</si>
  <si>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</si>
  <si>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</si>
  <si>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</si>
  <si>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</si>
  <si>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</si>
  <si>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</si>
  <si>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</si>
  <si>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</si>
  <si>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</si>
  <si>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</si>
  <si>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</si>
  <si>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</si>
  <si>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</si>
  <si>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</si>
  <si>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</si>
  <si>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</si>
  <si>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</si>
  <si>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</si>
  <si>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</si>
  <si>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</si>
  <si>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</si>
  <si>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</si>
  <si>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</si>
  <si>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</si>
  <si>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</si>
  <si>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</si>
  <si>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</si>
  <si>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</si>
  <si>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</si>
  <si>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</si>
  <si>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</si>
  <si>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</si>
  <si>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</si>
  <si>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</si>
  <si>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</si>
  <si>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</si>
  <si>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</si>
  <si>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</si>
  <si>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</si>
  <si>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</si>
  <si>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</si>
  <si>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</si>
  <si>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</si>
  <si>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</si>
  <si>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</si>
  <si>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</si>
  <si>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</si>
  <si>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</si>
  <si>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</si>
  <si>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</si>
  <si>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</si>
  <si>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</si>
  <si>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</si>
  <si>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</si>
  <si>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</si>
  <si>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</si>
  <si>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</si>
  <si>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</si>
  <si>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</si>
  <si>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</si>
  <si>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</si>
  <si>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</si>
  <si>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</si>
  <si>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</si>
  <si>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</si>
  <si>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</si>
  <si>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</si>
  <si>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</si>
  <si>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</si>
  <si>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</si>
  <si>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</si>
  <si>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</si>
  <si>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</si>
  <si>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</si>
  <si>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</si>
  <si>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</si>
  <si>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</si>
  <si>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</si>
  <si>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</si>
  <si>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</si>
  <si>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</si>
  <si>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</si>
  <si>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</si>
  <si>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</si>
  <si>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</si>
  <si>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</si>
  <si>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</si>
  <si>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</si>
  <si>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</si>
  <si>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</si>
  <si>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</si>
  <si>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</si>
  <si>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</si>
  <si>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</si>
  <si>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</si>
  <si>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</si>
  <si>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</si>
  <si>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</si>
  <si>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</si>
  <si>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</si>
  <si>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</si>
  <si>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</si>
  <si>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</si>
  <si>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</si>
  <si>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</si>
  <si>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</si>
  <si>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</si>
  <si>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</si>
  <si>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</si>
  <si>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</si>
  <si>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</si>
  <si>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</si>
  <si>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</si>
  <si>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</si>
  <si>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</si>
  <si>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</si>
  <si>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</si>
  <si>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</si>
  <si>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</si>
  <si>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</si>
  <si>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</si>
  <si>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</si>
  <si>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</si>
  <si>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</si>
  <si>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</si>
  <si>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</si>
  <si>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</si>
  <si>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</si>
  <si>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</si>
  <si>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</si>
  <si>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</si>
  <si>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</si>
  <si>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</si>
  <si>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</si>
  <si>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</si>
  <si>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</si>
  <si>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</si>
  <si>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</si>
  <si>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</si>
  <si>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</si>
  <si>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</si>
  <si>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</si>
  <si>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</si>
  <si>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</si>
  <si>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</si>
  <si>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</si>
  <si>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</si>
  <si>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</si>
  <si>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</si>
  <si>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</si>
  <si>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</si>
  <si>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</si>
  <si>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</si>
  <si>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</si>
  <si>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</si>
  <si>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</si>
  <si>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</si>
  <si>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</si>
  <si>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</si>
  <si>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</si>
  <si>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</si>
  <si>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</si>
  <si>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</si>
  <si>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</si>
  <si>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</si>
  <si>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</si>
  <si>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</si>
  <si>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</si>
  <si>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</si>
  <si>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</si>
  <si>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</si>
  <si>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</si>
  <si>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</si>
  <si>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</si>
  <si>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</si>
  <si>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</si>
  <si>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</si>
  <si>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</si>
  <si>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</si>
  <si>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</si>
  <si>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</si>
  <si>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</si>
  <si>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</si>
  <si>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</si>
  <si>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</si>
  <si>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</si>
  <si>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</si>
  <si>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</si>
  <si>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</si>
  <si>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</si>
  <si>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</si>
  <si>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</si>
  <si>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</si>
  <si>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</si>
  <si>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</si>
  <si>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</si>
  <si>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</si>
  <si>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</si>
  <si>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</si>
  <si>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</si>
  <si>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</si>
  <si>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</si>
  <si>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</si>
  <si>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</si>
  <si>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</si>
  <si>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</si>
  <si>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</si>
  <si>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</si>
  <si>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</si>
  <si>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</si>
  <si>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</si>
  <si>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</si>
  <si>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</si>
  <si>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</si>
  <si>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</si>
  <si>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</si>
  <si>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</si>
  <si>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</si>
  <si>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</si>
  <si>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</si>
  <si>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</si>
  <si>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</si>
  <si>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</si>
  <si>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</si>
  <si>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</si>
  <si>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</si>
  <si>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</si>
  <si>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</si>
  <si>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</si>
  <si>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</si>
  <si>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</si>
  <si>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</si>
  <si>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</si>
  <si>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</si>
  <si>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</si>
  <si>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</si>
  <si>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</si>
  <si>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</si>
  <si>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</si>
  <si>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</si>
  <si>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</si>
  <si>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</si>
  <si>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</si>
  <si>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</si>
  <si>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</si>
  <si>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</si>
  <si>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</si>
  <si>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</si>
  <si>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</si>
  <si>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</si>
  <si>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</si>
  <si>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</si>
  <si>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</si>
  <si>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</si>
  <si>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</si>
  <si>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</si>
  <si>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</si>
  <si>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</si>
  <si>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</si>
  <si>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</si>
  <si>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</si>
  <si>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</si>
  <si>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</si>
  <si>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</si>
  <si>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</si>
  <si>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</si>
  <si>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</si>
  <si>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</si>
  <si>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</si>
  <si>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</si>
  <si>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</si>
  <si>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</si>
  <si>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</si>
  <si>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</si>
  <si>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</si>
  <si>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</si>
  <si>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</si>
  <si>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</si>
  <si>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</si>
  <si>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</si>
  <si>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</si>
  <si>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</si>
  <si>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</si>
  <si>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</si>
  <si>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</si>
  <si>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</si>
  <si>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</si>
  <si>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</si>
  <si>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</si>
  <si>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</si>
  <si>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</si>
  <si>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</si>
  <si>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</si>
  <si>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</si>
  <si>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</si>
  <si>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</si>
  <si>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</si>
  <si>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</si>
  <si>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</si>
  <si>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</si>
  <si>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</si>
  <si>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</si>
  <si>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</si>
  <si>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</si>
  <si>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</si>
  <si>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</si>
  <si>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</si>
  <si>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</si>
  <si>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</si>
  <si>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</si>
  <si>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</si>
  <si>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</si>
  <si>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</si>
  <si>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</si>
  <si>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</si>
  <si>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</si>
  <si>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</si>
  <si>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</si>
  <si>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</si>
  <si>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</si>
  <si>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</si>
  <si>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</si>
  <si>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</si>
  <si>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</si>
  <si>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</si>
  <si>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</si>
  <si>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</si>
  <si>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</si>
  <si>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</si>
  <si>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</si>
  <si>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</si>
  <si>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</si>
  <si>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</si>
  <si>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</si>
  <si>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</si>
  <si>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</si>
  <si>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</si>
  <si>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</si>
  <si>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</si>
  <si>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</si>
  <si>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</si>
  <si>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</si>
  <si>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</si>
  <si>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</si>
  <si>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</si>
  <si>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</si>
  <si>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</si>
  <si>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</si>
  <si>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</si>
  <si>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</si>
  <si>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</si>
  <si>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</si>
  <si>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</si>
  <si>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</si>
  <si>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</si>
  <si>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</si>
  <si>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</si>
  <si>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</si>
  <si>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</si>
  <si>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</si>
  <si>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</si>
  <si>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</si>
  <si>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</si>
  <si>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</si>
  <si>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</si>
  <si>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</si>
  <si>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</si>
  <si>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</si>
  <si>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</si>
  <si>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</si>
  <si>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</si>
  <si>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</si>
  <si>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</si>
  <si>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</si>
  <si>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</si>
  <si>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</si>
  <si>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</si>
  <si>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</si>
  <si>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</si>
  <si>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</si>
  <si>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</si>
  <si>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</si>
  <si>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</si>
  <si>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</si>
  <si>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</si>
  <si>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</si>
  <si>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</si>
  <si>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</si>
  <si>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</si>
  <si>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</si>
  <si>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</si>
  <si>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</si>
  <si>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</si>
  <si>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</si>
  <si>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</si>
  <si>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</si>
  <si>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</si>
  <si>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</si>
  <si>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</si>
  <si>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</si>
  <si>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</si>
  <si>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</si>
  <si>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</si>
  <si>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</si>
  <si>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</si>
  <si>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</si>
  <si>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</si>
  <si>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</si>
  <si>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</si>
  <si>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</si>
  <si>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</si>
  <si>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</si>
  <si>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</si>
  <si>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</si>
  <si>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</si>
  <si>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</si>
  <si>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</si>
  <si>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</si>
  <si>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</si>
  <si>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</si>
  <si>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</si>
  <si>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</si>
  <si>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</si>
  <si>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</si>
  <si>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</si>
  <si>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</si>
  <si>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</si>
  <si>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</si>
  <si>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</si>
  <si>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</si>
  <si>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</si>
  <si>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</si>
  <si>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</si>
  <si>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</si>
  <si>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</si>
  <si>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</si>
  <si>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</si>
  <si>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</si>
  <si>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</si>
  <si>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</si>
  <si>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</si>
  <si>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</si>
  <si>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</si>
  <si>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</si>
  <si>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</si>
  <si>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</si>
  <si>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</si>
  <si>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</si>
  <si>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</si>
  <si>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</si>
  <si>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</si>
  <si>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</si>
  <si>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</si>
  <si>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</si>
  <si>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</si>
  <si>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</si>
  <si>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</si>
  <si>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</si>
  <si>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</si>
  <si>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</si>
  <si>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</si>
  <si>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</si>
  <si>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</si>
  <si>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</si>
  <si>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</si>
  <si>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</si>
  <si>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</si>
  <si>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</si>
  <si>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</si>
  <si>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</si>
  <si>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</si>
  <si>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</si>
  <si>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</si>
  <si>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</si>
  <si>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</si>
  <si>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</si>
  <si>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</si>
  <si>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</si>
  <si>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</si>
  <si>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</si>
  <si>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</si>
  <si>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</si>
  <si>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</si>
  <si>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</si>
  <si>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</si>
  <si>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</si>
  <si>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</si>
  <si>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</si>
  <si>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</si>
  <si>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</si>
  <si>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</si>
  <si>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</si>
  <si>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</si>
  <si>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</si>
  <si>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</si>
  <si>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</si>
  <si>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</si>
  <si>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</si>
  <si>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</si>
  <si>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</si>
  <si>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</si>
  <si>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</si>
  <si>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</si>
  <si>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</si>
  <si>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</si>
  <si>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</si>
  <si>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</si>
  <si>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</si>
  <si>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</si>
  <si>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</si>
  <si>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</si>
  <si>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</si>
  <si>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</si>
  <si>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</si>
  <si>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</si>
  <si>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</si>
  <si>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</si>
  <si>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</si>
  <si>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</si>
  <si>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</si>
  <si>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</si>
  <si>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</si>
  <si>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</si>
  <si>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</si>
  <si>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</si>
  <si>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</si>
  <si>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</si>
  <si>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</si>
  <si>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</si>
  <si>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</si>
  <si>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</si>
  <si>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</si>
  <si>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</si>
  <si>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</si>
  <si>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</si>
  <si>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</si>
  <si>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</si>
  <si>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</si>
  <si>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</si>
  <si>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</si>
  <si>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</si>
  <si>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</si>
  <si>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</si>
  <si>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</si>
  <si>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</si>
  <si>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</si>
  <si>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</si>
  <si>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</si>
  <si>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</si>
  <si>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</si>
  <si>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</si>
  <si>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</si>
  <si>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</si>
  <si>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</si>
  <si>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</si>
  <si>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</si>
  <si>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</si>
  <si>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</si>
  <si>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</si>
  <si>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</si>
  <si>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</si>
  <si>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</si>
  <si>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</si>
  <si>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</si>
  <si>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</si>
  <si>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</si>
  <si>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</si>
  <si>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</si>
  <si>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</si>
  <si>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</si>
  <si>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</si>
  <si>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</si>
  <si>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</si>
  <si>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</si>
  <si>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</si>
  <si>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</si>
  <si>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</si>
  <si>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</si>
  <si>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</si>
  <si>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</si>
  <si>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</si>
  <si>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</si>
  <si>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</si>
  <si>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</si>
  <si>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</si>
  <si>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</si>
  <si>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</si>
  <si>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</si>
  <si>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</si>
  <si>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</si>
  <si>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</si>
  <si>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</si>
  <si>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</si>
  <si>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</si>
  <si>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</si>
  <si>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</si>
  <si>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</si>
  <si>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</si>
  <si>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</si>
  <si>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</si>
  <si>
    <r>
      <t xml:space="preserve">DRR FOR 45 % 2 </t>
    </r>
    <r>
      <rPr>
        <sz val="12"/>
        <color theme="1"/>
        <rFont val="Calibri"/>
        <family val="2"/>
        <scheme val="minor"/>
      </rPr>
      <t xml:space="preserve">DAYS </t>
    </r>
  </si>
  <si>
    <t>19.06.26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</si>
</sst>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9">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0" xfId="0"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Border="1" applyAlignment="1">
      <alignment horizontal="center" vertic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9" xfId="0" pivotButton="1" applyFont="1" applyBorder="1"/>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9" xfId="0" applyFont="1" applyBorder="1" applyAlignment="1">
      <alignment horizontal="center" vertical="center"/>
    </xf>
    <xf numFmtId="0" fontId="0" fillId="0" borderId="25" xfId="0" applyFont="1" applyBorder="1"/>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7" xfId="0" applyFont="1" applyBorder="1"/>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left"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0" fontId="0" fillId="0" borderId="25" xfId="0"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9" xfId="0" pivotButton="1" applyFont="1" applyBorder="1" applyAlignment="1">
      <alignment horizontal="center" vertical="center"/>
    </xf>
    <xf numFmtId="0" fontId="0" fillId="0" borderId="13" xfId="0" applyNumberFormat="1" applyFill="1" applyBorder="1" applyAlignment="1">
      <alignment horizontal="center" vertical="center"/>
    </xf>
    <xf numFmtId="0" fontId="0" fillId="0" borderId="27" xfId="0" applyFont="1" applyBorder="1" applyAlignment="1">
      <alignment horizontal="center" vertical="center"/>
    </xf>
    <xf numFmtId="0" fontId="0" fillId="0" borderId="13" xfId="0" applyFont="1" applyFill="1" applyBorder="1" applyAlignment="1">
      <alignment horizontal="center" vertical="center"/>
    </xf>
    <xf numFmtId="0" fontId="0" fillId="0" borderId="28" xfId="0"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10443">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6070254627"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7718171293"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7">
        <s v="16.06.26"/>
        <m/>
        <s v="18.06.26"/>
        <s v="12.06.26"/>
        <s v="03.06.26"/>
        <s v="08.06.26"/>
        <s v="11.06.26"/>
        <s v="05.06.26"/>
        <s v="12.06.26 17.06.26"/>
        <s v="13.06.26"/>
        <s v="06.06.26"/>
        <s v="10.06.26 13.06.26"/>
        <s v="09.06.26"/>
        <s v="17.06.26"/>
        <s v="02.06.26"/>
        <s v="01.06.26"/>
        <s v="04.06.26"/>
        <s v="10.06.26"/>
        <s v="15.06.26"/>
        <s v="09.06.26 11.06.26"/>
        <s v="16.06.26 18.06.26"/>
        <s v="14.06.26"/>
        <s v="19.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1"/>
    <m/>
    <m/>
    <m/>
    <m/>
    <m/>
    <m/>
    <m/>
    <m/>
    <m/>
    <m/>
    <m/>
    <m/>
    <m/>
    <m/>
    <m/>
    <m/>
    <m/>
    <m/>
    <m/>
    <m/>
    <m/>
    <m/>
    <m/>
    <m/>
    <m/>
    <m/>
    <m/>
    <m/>
    <m/>
    <m/>
    <m/>
    <m/>
    <m/>
    <m/>
    <m/>
    <m/>
    <m/>
    <m/>
    <n v="3"/>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1"/>
    <m/>
    <m/>
    <m/>
    <m/>
    <m/>
    <m/>
    <m/>
    <m/>
    <m/>
    <m/>
    <m/>
    <m/>
    <m/>
    <m/>
    <m/>
    <m/>
    <m/>
    <m/>
    <m/>
    <m/>
    <m/>
    <m/>
    <m/>
    <m/>
    <m/>
    <m/>
    <m/>
    <m/>
    <m/>
    <m/>
    <m/>
    <m/>
    <m/>
    <m/>
    <m/>
    <m/>
    <m/>
    <m/>
    <n v="2"/>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1"/>
    <m/>
    <m/>
    <m/>
    <m/>
    <m/>
    <m/>
    <m/>
    <m/>
    <m/>
    <m/>
    <m/>
    <m/>
    <m/>
    <m/>
    <m/>
    <m/>
    <m/>
    <m/>
    <m/>
    <m/>
    <m/>
    <m/>
    <m/>
    <m/>
    <m/>
    <m/>
    <m/>
    <m/>
    <m/>
    <m/>
    <m/>
    <m/>
    <m/>
    <m/>
    <m/>
    <m/>
    <m/>
    <m/>
    <n v="4"/>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1"/>
    <m/>
    <m/>
    <m/>
    <m/>
    <m/>
    <m/>
    <m/>
    <m/>
    <m/>
    <m/>
    <m/>
    <m/>
    <m/>
    <m/>
    <m/>
    <m/>
    <m/>
    <m/>
    <m/>
    <m/>
    <m/>
    <m/>
    <m/>
    <m/>
    <m/>
    <m/>
    <m/>
    <m/>
    <m/>
    <m/>
    <m/>
    <m/>
    <m/>
    <m/>
    <m/>
    <m/>
    <m/>
    <m/>
    <n v="3"/>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1"/>
    <m/>
    <m/>
    <m/>
    <m/>
    <m/>
    <m/>
    <m/>
    <m/>
    <m/>
    <m/>
    <m/>
    <m/>
    <m/>
    <m/>
    <m/>
    <m/>
    <m/>
    <m/>
    <m/>
    <m/>
    <m/>
    <m/>
    <m/>
    <m/>
    <m/>
    <m/>
    <m/>
    <m/>
    <m/>
    <m/>
    <m/>
    <m/>
    <m/>
    <m/>
    <m/>
    <m/>
    <m/>
    <m/>
    <n v="4"/>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1"/>
    <m/>
    <m/>
    <m/>
    <m/>
    <m/>
    <m/>
    <m/>
    <m/>
    <m/>
    <m/>
    <m/>
    <m/>
    <m/>
    <m/>
    <m/>
    <m/>
    <m/>
    <m/>
    <m/>
    <m/>
    <m/>
    <m/>
    <m/>
    <m/>
    <m/>
    <m/>
    <m/>
    <m/>
    <m/>
    <m/>
    <m/>
    <m/>
    <m/>
    <m/>
    <m/>
    <m/>
    <m/>
    <m/>
    <n v="2"/>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1"/>
    <m/>
    <m/>
    <m/>
    <m/>
    <m/>
    <m/>
    <m/>
    <m/>
    <m/>
    <m/>
    <m/>
    <m/>
    <m/>
    <m/>
    <m/>
    <m/>
    <m/>
    <m/>
    <m/>
    <m/>
    <m/>
    <m/>
    <m/>
    <m/>
    <m/>
    <m/>
    <m/>
    <m/>
    <m/>
    <m/>
    <m/>
    <m/>
    <m/>
    <m/>
    <m/>
    <m/>
    <m/>
    <m/>
    <n v="4"/>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1"/>
    <m/>
    <m/>
    <m/>
    <m/>
    <m/>
    <m/>
    <m/>
    <m/>
    <m/>
    <m/>
    <m/>
    <m/>
    <m/>
    <m/>
    <m/>
    <m/>
    <m/>
    <m/>
    <m/>
    <m/>
    <m/>
    <m/>
    <m/>
    <m/>
    <m/>
    <m/>
    <m/>
    <m/>
    <m/>
    <m/>
    <m/>
    <m/>
    <m/>
    <m/>
    <m/>
    <m/>
    <m/>
    <m/>
    <n v="3"/>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s v="ONLINE"/>
    <x v="22"/>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3"/>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s v="COLLECT"/>
    <x v="22"/>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4"/>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5"/>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3372"/>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8488"/>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4218">
      <pivotArea outline="0" collapsedLevelsAreSubtotals="1" fieldPosition="0"/>
    </format>
    <format dxfId="4217">
      <pivotArea dataOnly="0" labelOnly="1" grandCol="1" outline="0" fieldPosition="0"/>
    </format>
    <format dxfId="4216">
      <pivotArea outline="0" collapsedLevelsAreSubtotals="1" fieldPosition="0"/>
    </format>
    <format dxfId="4215">
      <pivotArea dataOnly="0" labelOnly="1" grandCol="1" outline="0" fieldPosition="0"/>
    </format>
    <format dxfId="4214">
      <pivotArea dataOnly="0" labelOnly="1" grandRow="1" outline="0" fieldPosition="0"/>
    </format>
    <format dxfId="4213">
      <pivotArea dataOnly="0" labelOnly="1" grandCol="1" outline="0" fieldPosition="0"/>
    </format>
    <format dxfId="4212">
      <pivotArea dataOnly="0" labelOnly="1" grandCol="1" outline="0" fieldPosition="0"/>
    </format>
    <format dxfId="4211">
      <pivotArea dataOnly="0" labelOnly="1" outline="0" fieldPosition="0">
        <references count="1">
          <reference field="14" count="0"/>
        </references>
      </pivotArea>
    </format>
    <format dxfId="4210">
      <pivotArea dataOnly="0" labelOnly="1" grandCol="1" outline="0" fieldPosition="0"/>
    </format>
    <format dxfId="4209">
      <pivotArea dataOnly="0" labelOnly="1" outline="0" fieldPosition="0">
        <references count="1">
          <reference field="14" count="0"/>
        </references>
      </pivotArea>
    </format>
    <format dxfId="4208">
      <pivotArea dataOnly="0" labelOnly="1" grandCol="1" outline="0" fieldPosition="0"/>
    </format>
    <format dxfId="4207">
      <pivotArea grandRow="1" outline="0" collapsedLevelsAreSubtotals="1" fieldPosition="0"/>
    </format>
    <format dxfId="4206">
      <pivotArea dataOnly="0" labelOnly="1" grandRow="1" outline="0" fieldPosition="0"/>
    </format>
    <format dxfId="4205">
      <pivotArea dataOnly="0" labelOnly="1" grandRow="1" outline="0" fieldPosition="0"/>
    </format>
    <format dxfId="4204">
      <pivotArea grandRow="1" outline="0" collapsedLevelsAreSubtotals="1" fieldPosition="0"/>
    </format>
    <format dxfId="4203">
      <pivotArea dataOnly="0" labelOnly="1" grandRow="1" outline="0" fieldPosition="0"/>
    </format>
    <format dxfId="4202">
      <pivotArea grandRow="1" outline="0" collapsedLevelsAreSubtotals="1" fieldPosition="0"/>
    </format>
    <format dxfId="4201">
      <pivotArea dataOnly="0" labelOnly="1" grandRow="1" outline="0" fieldPosition="0"/>
    </format>
    <format dxfId="4200">
      <pivotArea grandRow="1" outline="0" collapsedLevelsAreSubtotals="1" fieldPosition="0"/>
    </format>
    <format dxfId="4199">
      <pivotArea grandRow="1" outline="0" collapsedLevelsAreSubtotals="1" fieldPosition="0"/>
    </format>
    <format dxfId="4198">
      <pivotArea dataOnly="0" labelOnly="1" grandRow="1" outline="0" fieldPosition="0"/>
    </format>
    <format dxfId="4197">
      <pivotArea dataOnly="0" labelOnly="1" grandRow="1" outline="0" fieldPosition="0"/>
    </format>
    <format dxfId="4196">
      <pivotArea dataOnly="0" labelOnly="1" grandRow="1" outline="0" fieldPosition="0"/>
    </format>
    <format dxfId="4195">
      <pivotArea dataOnly="0" labelOnly="1" grandRow="1" outline="0" fieldPosition="0"/>
    </format>
    <format dxfId="4194">
      <pivotArea grandRow="1" outline="0" collapsedLevelsAreSubtotals="1" fieldPosition="0"/>
    </format>
    <format dxfId="4193">
      <pivotArea dataOnly="0" labelOnly="1" grandRow="1" outline="0" fieldPosition="0"/>
    </format>
    <format dxfId="4192">
      <pivotArea dataOnly="0" labelOnly="1" outline="0" fieldPosition="0">
        <references count="1">
          <reference field="14" count="0"/>
        </references>
      </pivotArea>
    </format>
    <format dxfId="4191">
      <pivotArea dataOnly="0" labelOnly="1" grandCol="1" outline="0" fieldPosition="0"/>
    </format>
    <format dxfId="4190">
      <pivotArea grandRow="1" outline="0" collapsedLevelsAreSubtotals="1" fieldPosition="0"/>
    </format>
    <format dxfId="4189">
      <pivotArea dataOnly="0" labelOnly="1" grandRow="1" outline="0" fieldPosition="0"/>
    </format>
    <format dxfId="4188">
      <pivotArea grandRow="1" outline="0" collapsedLevelsAreSubtotals="1" fieldPosition="0"/>
    </format>
    <format dxfId="4187">
      <pivotArea dataOnly="0" labelOnly="1" grandRow="1" outline="0" fieldPosition="0"/>
    </format>
    <format dxfId="4186">
      <pivotArea dataOnly="0" labelOnly="1" outline="0" fieldPosition="0">
        <references count="1">
          <reference field="14" count="0"/>
        </references>
      </pivotArea>
    </format>
    <format dxfId="4185">
      <pivotArea dataOnly="0" labelOnly="1" grandCol="1" outline="0" fieldPosition="0"/>
    </format>
    <format dxfId="4184">
      <pivotArea dataOnly="0" labelOnly="1" grandCol="1" outline="0" fieldPosition="0"/>
    </format>
    <format dxfId="4183">
      <pivotArea grandRow="1" grandCol="1" outline="0" collapsedLevelsAreSubtotals="1" fieldPosition="0"/>
    </format>
    <format dxfId="4182">
      <pivotArea dataOnly="0" labelOnly="1" outline="0" fieldPosition="0">
        <references count="1">
          <reference field="14" count="0"/>
        </references>
      </pivotArea>
    </format>
    <format dxfId="4181">
      <pivotArea dataOnly="0" labelOnly="1" grandCol="1" outline="0" fieldPosition="0"/>
    </format>
    <format dxfId="4180">
      <pivotArea dataOnly="0" labelOnly="1" outline="0" fieldPosition="0">
        <references count="1">
          <reference field="14" count="0"/>
        </references>
      </pivotArea>
    </format>
    <format dxfId="4179">
      <pivotArea dataOnly="0" labelOnly="1" grandCol="1" outline="0" fieldPosition="0"/>
    </format>
    <format dxfId="4178">
      <pivotArea grandRow="1" outline="0" collapsedLevelsAreSubtotals="1" fieldPosition="0"/>
    </format>
    <format dxfId="4177">
      <pivotArea grandRow="1" outline="0" collapsedLevelsAreSubtotals="1" fieldPosition="0"/>
    </format>
    <format dxfId="4176">
      <pivotArea type="origin" dataOnly="0" labelOnly="1" outline="0" fieldPosition="0"/>
    </format>
    <format dxfId="4175">
      <pivotArea type="origin" dataOnly="0" labelOnly="1" outline="0" fieldPosition="0"/>
    </format>
    <format dxfId="4174">
      <pivotArea type="origin" dataOnly="0" labelOnly="1" outline="0" fieldPosition="0"/>
    </format>
    <format dxfId="4173">
      <pivotArea dataOnly="0" labelOnly="1" outline="0" fieldPosition="0">
        <references count="1">
          <reference field="14" count="0"/>
        </references>
      </pivotArea>
    </format>
    <format dxfId="4172">
      <pivotArea type="topRight" dataOnly="0" labelOnly="1" outline="0" fieldPosition="0"/>
    </format>
    <format dxfId="4171">
      <pivotArea outline="0" collapsedLevelsAreSubtotals="1" fieldPosition="0"/>
    </format>
    <format dxfId="4170">
      <pivotArea dataOnly="0" labelOnly="1" grandRow="1" outline="0" fieldPosition="0"/>
    </format>
    <format dxfId="4169">
      <pivotArea dataOnly="0" labelOnly="1" outline="0" fieldPosition="0">
        <references count="1">
          <reference field="14" count="0"/>
        </references>
      </pivotArea>
    </format>
    <format dxfId="4168">
      <pivotArea dataOnly="0" labelOnly="1" grandCol="1" outline="0" fieldPosition="0"/>
    </format>
    <format dxfId="4167">
      <pivotArea dataOnly="0" labelOnly="1" outline="0" fieldPosition="0">
        <references count="1">
          <reference field="14" count="0"/>
        </references>
      </pivotArea>
    </format>
    <format dxfId="4166">
      <pivotArea dataOnly="0" labelOnly="1" grandCol="1" outline="0" fieldPosition="0"/>
    </format>
    <format dxfId="4165">
      <pivotArea grandRow="1" outline="0" collapsedLevelsAreSubtotals="1" fieldPosition="0"/>
    </format>
    <format dxfId="4164">
      <pivotArea dataOnly="0" labelOnly="1" grandRow="1" outline="0" fieldPosition="0"/>
    </format>
    <format dxfId="4163">
      <pivotArea outline="0" collapsedLevelsAreSubtotals="1" fieldPosition="0"/>
    </format>
    <format dxfId="4162">
      <pivotArea dataOnly="0" labelOnly="1" grandRow="1" outline="0" fieldPosition="0"/>
    </format>
    <format dxfId="4161">
      <pivotArea dataOnly="0" labelOnly="1" outline="0" fieldPosition="0">
        <references count="1">
          <reference field="14" count="0"/>
        </references>
      </pivotArea>
    </format>
    <format dxfId="4160">
      <pivotArea dataOnly="0" labelOnly="1" grandCol="1" outline="0" fieldPosition="0"/>
    </format>
    <format dxfId="4159">
      <pivotArea grandRow="1" outline="0" collapsedLevelsAreSubtotals="1" fieldPosition="0"/>
    </format>
    <format dxfId="4158">
      <pivotArea dataOnly="0" labelOnly="1" grandRow="1" outline="0" fieldPosition="0"/>
    </format>
    <format dxfId="4157">
      <pivotArea grandRow="1" outline="0" collapsedLevelsAreSubtotals="1" fieldPosition="0"/>
    </format>
    <format dxfId="4156">
      <pivotArea dataOnly="0" labelOnly="1" grandRow="1" outline="0" fieldPosition="0"/>
    </format>
    <format dxfId="4155">
      <pivotArea dataOnly="0" labelOnly="1" outline="0" fieldPosition="0">
        <references count="1">
          <reference field="14" count="0"/>
        </references>
      </pivotArea>
    </format>
    <format dxfId="4154">
      <pivotArea dataOnly="0" labelOnly="1" grandCol="1" outline="0" fieldPosition="0"/>
    </format>
    <format dxfId="4153">
      <pivotArea grandRow="1" outline="0" collapsedLevelsAreSubtotals="1" fieldPosition="0"/>
    </format>
    <format dxfId="4152">
      <pivotArea dataOnly="0" labelOnly="1" grandRow="1" outline="0" fieldPosition="0"/>
    </format>
    <format dxfId="4151">
      <pivotArea dataOnly="0" labelOnly="1" outline="0" fieldPosition="0">
        <references count="1">
          <reference field="14" count="0"/>
        </references>
      </pivotArea>
    </format>
    <format dxfId="4150">
      <pivotArea dataOnly="0" labelOnly="1" grandCol="1" outline="0" fieldPosition="0"/>
    </format>
    <format dxfId="4149">
      <pivotArea grandRow="1" outline="0" collapsedLevelsAreSubtotals="1" fieldPosition="0"/>
    </format>
    <format dxfId="4148">
      <pivotArea dataOnly="0" labelOnly="1" grandRow="1" outline="0" fieldPosition="0"/>
    </format>
    <format dxfId="4147">
      <pivotArea outline="0" collapsedLevelsAreSubtotals="1" fieldPosition="0"/>
    </format>
    <format dxfId="4146">
      <pivotArea dataOnly="0" labelOnly="1" grandRow="1" outline="0" fieldPosition="0"/>
    </format>
    <format dxfId="4145">
      <pivotArea dataOnly="0" labelOnly="1" outline="0" fieldPosition="0">
        <references count="1">
          <reference field="14" count="0"/>
        </references>
      </pivotArea>
    </format>
    <format dxfId="4144">
      <pivotArea dataOnly="0" labelOnly="1" grandCol="1" outline="0" fieldPosition="0"/>
    </format>
    <format dxfId="4143">
      <pivotArea field="12" type="button" dataOnly="0" labelOnly="1" outline="0"/>
    </format>
    <format dxfId="4142">
      <pivotArea type="origin" dataOnly="0" labelOnly="1" outline="0" fieldPosition="0"/>
    </format>
    <format dxfId="4141">
      <pivotArea dataOnly="0" labelOnly="1" grandRow="1" outline="0" fieldPosition="0"/>
    </format>
    <format dxfId="4140">
      <pivotArea field="12" type="button" dataOnly="0" labelOnly="1" outline="0"/>
    </format>
    <format dxfId="4139">
      <pivotArea type="origin" dataOnly="0" labelOnly="1" outline="0" fieldPosition="0"/>
    </format>
    <format dxfId="4138">
      <pivotArea dataOnly="0" labelOnly="1" grandRow="1" outline="0" fieldPosition="0"/>
    </format>
    <format dxfId="4137">
      <pivotArea field="12" type="button" dataOnly="0" labelOnly="1" outline="0"/>
    </format>
    <format dxfId="4136">
      <pivotArea type="origin" dataOnly="0" labelOnly="1" outline="0" fieldPosition="0"/>
    </format>
    <format dxfId="4135">
      <pivotArea dataOnly="0" labelOnly="1" grandRow="1" outline="0" fieldPosition="0"/>
    </format>
    <format dxfId="4134">
      <pivotArea field="12" type="button" dataOnly="0" labelOnly="1" outline="0"/>
    </format>
    <format dxfId="4133">
      <pivotArea type="origin" dataOnly="0" labelOnly="1" outline="0" fieldPosition="0"/>
    </format>
    <format dxfId="4132">
      <pivotArea dataOnly="0" labelOnly="1" grandRow="1" outline="0" fieldPosition="0"/>
    </format>
    <format dxfId="4131">
      <pivotArea grandRow="1" outline="0" collapsedLevelsAreSubtotals="1" fieldPosition="0"/>
    </format>
    <format dxfId="4130">
      <pivotArea dataOnly="0" labelOnly="1" grandRow="1" outline="0" fieldPosition="0"/>
    </format>
    <format dxfId="4129">
      <pivotArea grandRow="1" outline="0" collapsedLevelsAreSubtotals="1" fieldPosition="0"/>
    </format>
    <format dxfId="4128">
      <pivotArea dataOnly="0" labelOnly="1" grandRow="1" outline="0" fieldPosition="0"/>
    </format>
    <format dxfId="4127">
      <pivotArea outline="0" collapsedLevelsAreSubtotals="1" fieldPosition="0"/>
    </format>
    <format dxfId="4126">
      <pivotArea dataOnly="0" labelOnly="1" grandRow="1" outline="0" fieldPosition="0"/>
    </format>
    <format dxfId="4125">
      <pivotArea outline="0" collapsedLevelsAreSubtotals="1" fieldPosition="0"/>
    </format>
    <format dxfId="4124">
      <pivotArea dataOnly="0" labelOnly="1" grandRow="1" outline="0" fieldPosition="0"/>
    </format>
    <format dxfId="4123">
      <pivotArea dataOnly="0" labelOnly="1" outline="0" fieldPosition="0">
        <references count="1">
          <reference field="14" count="0"/>
        </references>
      </pivotArea>
    </format>
    <format dxfId="4122">
      <pivotArea dataOnly="0" labelOnly="1" grandCol="1" outline="0" fieldPosition="0"/>
    </format>
    <format dxfId="4121">
      <pivotArea dataOnly="0" labelOnly="1" outline="0" fieldPosition="0">
        <references count="1">
          <reference field="14" count="0"/>
        </references>
      </pivotArea>
    </format>
    <format dxfId="4120">
      <pivotArea dataOnly="0" labelOnly="1" grandCol="1" outline="0" fieldPosition="0"/>
    </format>
    <format dxfId="4119">
      <pivotArea outline="0" fieldPosition="0">
        <references count="1">
          <reference field="14" count="0" selected="0"/>
        </references>
      </pivotArea>
    </format>
    <format dxfId="4118">
      <pivotArea dataOnly="0" labelOnly="1" grandRow="1" outline="0" fieldPosition="0"/>
    </format>
    <format dxfId="4117">
      <pivotArea dataOnly="0" labelOnly="1" outline="0" fieldPosition="0">
        <references count="1">
          <reference field="14" count="0"/>
        </references>
      </pivotArea>
    </format>
    <format dxfId="4116">
      <pivotArea grandRow="1" outline="0" collapsedLevelsAreSubtotals="1" fieldPosition="0"/>
    </format>
    <format dxfId="4115">
      <pivotArea dataOnly="0" labelOnly="1" grandRow="1" outline="0" fieldPosition="0"/>
    </format>
    <format dxfId="4114">
      <pivotArea outline="0" collapsedLevelsAreSubtotals="1" fieldPosition="0"/>
    </format>
    <format dxfId="4113">
      <pivotArea dataOnly="0" labelOnly="1" grandRow="1" outline="0" fieldPosition="0"/>
    </format>
    <format dxfId="4112">
      <pivotArea dataOnly="0" labelOnly="1" outline="0" fieldPosition="0">
        <references count="1">
          <reference field="14" count="0"/>
        </references>
      </pivotArea>
    </format>
    <format dxfId="4111">
      <pivotArea dataOnly="0" labelOnly="1" grandCol="1" outline="0" fieldPosition="0"/>
    </format>
    <format dxfId="4110">
      <pivotArea outline="0" collapsedLevelsAreSubtotals="1" fieldPosition="0"/>
    </format>
    <format dxfId="4109">
      <pivotArea dataOnly="0" labelOnly="1" grandRow="1" outline="0" fieldPosition="0"/>
    </format>
    <format dxfId="4108">
      <pivotArea dataOnly="0" labelOnly="1" outline="0" fieldPosition="0">
        <references count="1">
          <reference field="14" count="0"/>
        </references>
      </pivotArea>
    </format>
    <format dxfId="4107">
      <pivotArea dataOnly="0" labelOnly="1" grandCol="1" outline="0" fieldPosition="0"/>
    </format>
    <format dxfId="4106">
      <pivotArea outline="0" collapsedLevelsAreSubtotals="1" fieldPosition="0"/>
    </format>
    <format dxfId="4105">
      <pivotArea dataOnly="0" labelOnly="1" grandRow="1" outline="0" fieldPosition="0"/>
    </format>
    <format dxfId="4104">
      <pivotArea dataOnly="0" labelOnly="1" outline="0" fieldPosition="0">
        <references count="1">
          <reference field="14" count="0"/>
        </references>
      </pivotArea>
    </format>
    <format dxfId="4103">
      <pivotArea dataOnly="0" labelOnly="1" grandCol="1" outline="0" fieldPosition="0"/>
    </format>
    <format dxfId="4102">
      <pivotArea dataOnly="0" labelOnly="1" outline="0" fieldPosition="0">
        <references count="1">
          <reference field="14" count="0"/>
        </references>
      </pivotArea>
    </format>
    <format dxfId="4101">
      <pivotArea dataOnly="0" labelOnly="1" grandCol="1" outline="0" fieldPosition="0"/>
    </format>
    <format dxfId="4100">
      <pivotArea grandRow="1" outline="0" collapsedLevelsAreSubtotals="1" fieldPosition="0"/>
    </format>
    <format dxfId="4099">
      <pivotArea dataOnly="0" labelOnly="1" grandRow="1" outline="0" fieldPosition="0"/>
    </format>
    <format dxfId="4098">
      <pivotArea outline="0" collapsedLevelsAreSubtotals="1" fieldPosition="0"/>
    </format>
    <format dxfId="4097">
      <pivotArea dataOnly="0" labelOnly="1" grandRow="1" outline="0" fieldPosition="0"/>
    </format>
    <format dxfId="4096">
      <pivotArea dataOnly="0" labelOnly="1" outline="0" fieldPosition="0">
        <references count="1">
          <reference field="14" count="0"/>
        </references>
      </pivotArea>
    </format>
    <format dxfId="4095">
      <pivotArea dataOnly="0" labelOnly="1" grandCol="1" outline="0" fieldPosition="0"/>
    </format>
    <format dxfId="4094">
      <pivotArea outline="0" collapsedLevelsAreSubtotals="1" fieldPosition="0"/>
    </format>
    <format dxfId="4093">
      <pivotArea field="15" type="button" dataOnly="0" labelOnly="1" outline="0" axis="axisRow" fieldPosition="0"/>
    </format>
    <format dxfId="4092">
      <pivotArea dataOnly="0" labelOnly="1" outline="0" fieldPosition="0">
        <references count="1">
          <reference field="15" count="0"/>
        </references>
      </pivotArea>
    </format>
    <format dxfId="4091">
      <pivotArea dataOnly="0" labelOnly="1" grandRow="1" outline="0" fieldPosition="0"/>
    </format>
    <format dxfId="4090">
      <pivotArea dataOnly="0" labelOnly="1" outline="0" fieldPosition="0">
        <references count="1">
          <reference field="14" count="0"/>
        </references>
      </pivotArea>
    </format>
    <format dxfId="4089">
      <pivotArea dataOnly="0" labelOnly="1" grandCol="1" outline="0" fieldPosition="0"/>
    </format>
    <format dxfId="4088">
      <pivotArea outline="0" collapsedLevelsAreSubtotals="1" fieldPosition="0"/>
    </format>
    <format dxfId="4087">
      <pivotArea field="15" type="button" dataOnly="0" labelOnly="1" outline="0" axis="axisRow" fieldPosition="0"/>
    </format>
    <format dxfId="4086">
      <pivotArea dataOnly="0" labelOnly="1" outline="0" fieldPosition="0">
        <references count="1">
          <reference field="15" count="0"/>
        </references>
      </pivotArea>
    </format>
    <format dxfId="4085">
      <pivotArea dataOnly="0" labelOnly="1" grandRow="1" outline="0" fieldPosition="0"/>
    </format>
    <format dxfId="4084">
      <pivotArea dataOnly="0" labelOnly="1" outline="0" fieldPosition="0">
        <references count="1">
          <reference field="14" count="0"/>
        </references>
      </pivotArea>
    </format>
    <format dxfId="4083">
      <pivotArea dataOnly="0" labelOnly="1" grandCol="1" outline="0" fieldPosition="0"/>
    </format>
    <format dxfId="4082">
      <pivotArea outline="0" collapsedLevelsAreSubtotals="1" fieldPosition="0"/>
    </format>
    <format dxfId="4081">
      <pivotArea field="15" type="button" dataOnly="0" labelOnly="1" outline="0" axis="axisRow" fieldPosition="0"/>
    </format>
    <format dxfId="4080">
      <pivotArea dataOnly="0" labelOnly="1" outline="0" fieldPosition="0">
        <references count="1">
          <reference field="15" count="0"/>
        </references>
      </pivotArea>
    </format>
    <format dxfId="4079">
      <pivotArea dataOnly="0" labelOnly="1" grandRow="1" outline="0" fieldPosition="0"/>
    </format>
    <format dxfId="4078">
      <pivotArea dataOnly="0" labelOnly="1" outline="0" fieldPosition="0">
        <references count="1">
          <reference field="14" count="0"/>
        </references>
      </pivotArea>
    </format>
    <format dxfId="4077">
      <pivotArea dataOnly="0" labelOnly="1" grandCol="1" outline="0" fieldPosition="0"/>
    </format>
    <format dxfId="4076">
      <pivotArea outline="0" collapsedLevelsAreSubtotals="1" fieldPosition="0"/>
    </format>
    <format dxfId="4075">
      <pivotArea field="15" type="button" dataOnly="0" labelOnly="1" outline="0" axis="axisRow" fieldPosition="0"/>
    </format>
    <format dxfId="4074">
      <pivotArea dataOnly="0" labelOnly="1" outline="0" fieldPosition="0">
        <references count="1">
          <reference field="15" count="0"/>
        </references>
      </pivotArea>
    </format>
    <format dxfId="4073">
      <pivotArea dataOnly="0" labelOnly="1" grandRow="1" outline="0" fieldPosition="0"/>
    </format>
    <format dxfId="4072">
      <pivotArea dataOnly="0" labelOnly="1" outline="0" fieldPosition="0">
        <references count="1">
          <reference field="14" count="0"/>
        </references>
      </pivotArea>
    </format>
    <format dxfId="4071">
      <pivotArea dataOnly="0" labelOnly="1" grandCol="1" outline="0" fieldPosition="0"/>
    </format>
    <format dxfId="4070">
      <pivotArea grandRow="1" outline="0" collapsedLevelsAreSubtotals="1" fieldPosition="0"/>
    </format>
    <format dxfId="4069">
      <pivotArea dataOnly="0" labelOnly="1" grandRow="1" outline="0" fieldPosition="0"/>
    </format>
    <format dxfId="4068">
      <pivotArea grandRow="1" outline="0" collapsedLevelsAreSubtotals="1" fieldPosition="0"/>
    </format>
    <format dxfId="4067">
      <pivotArea dataOnly="0" labelOnly="1" grandRow="1" outline="0" fieldPosition="0"/>
    </format>
    <format dxfId="4066">
      <pivotArea outline="0" collapsedLevelsAreSubtotals="1" fieldPosition="0"/>
    </format>
    <format dxfId="4065">
      <pivotArea field="15" type="button" dataOnly="0" labelOnly="1" outline="0" axis="axisRow" fieldPosition="0"/>
    </format>
    <format dxfId="4064">
      <pivotArea dataOnly="0" labelOnly="1" outline="0" fieldPosition="0">
        <references count="1">
          <reference field="15" count="12">
            <x v="0"/>
            <x v="2"/>
            <x v="3"/>
            <x v="4"/>
            <x v="5"/>
            <x v="7"/>
            <x v="8"/>
            <x v="9"/>
            <x v="10"/>
            <x v="11"/>
            <x v="15"/>
            <x v="17"/>
          </reference>
        </references>
      </pivotArea>
    </format>
    <format dxfId="4063">
      <pivotArea dataOnly="0" labelOnly="1" grandRow="1" outline="0" fieldPosition="0"/>
    </format>
    <format dxfId="4062">
      <pivotArea dataOnly="0" labelOnly="1" outline="0" fieldPosition="0">
        <references count="1">
          <reference field="14" count="0"/>
        </references>
      </pivotArea>
    </format>
    <format dxfId="4061">
      <pivotArea dataOnly="0" labelOnly="1" grandCol="1" outline="0" fieldPosition="0"/>
    </format>
    <format dxfId="4060">
      <pivotArea outline="0" collapsedLevelsAreSubtotals="1" fieldPosition="0"/>
    </format>
    <format dxfId="4059">
      <pivotArea field="15" type="button" dataOnly="0" labelOnly="1" outline="0" axis="axisRow" fieldPosition="0"/>
    </format>
    <format dxfId="4058">
      <pivotArea dataOnly="0" labelOnly="1" outline="0" fieldPosition="0">
        <references count="1">
          <reference field="15" count="12">
            <x v="0"/>
            <x v="2"/>
            <x v="3"/>
            <x v="4"/>
            <x v="5"/>
            <x v="7"/>
            <x v="8"/>
            <x v="9"/>
            <x v="10"/>
            <x v="11"/>
            <x v="15"/>
            <x v="17"/>
          </reference>
        </references>
      </pivotArea>
    </format>
    <format dxfId="4057">
      <pivotArea dataOnly="0" labelOnly="1" grandRow="1" outline="0" fieldPosition="0"/>
    </format>
    <format dxfId="4056">
      <pivotArea dataOnly="0" labelOnly="1" outline="0" fieldPosition="0">
        <references count="1">
          <reference field="14" count="0"/>
        </references>
      </pivotArea>
    </format>
    <format dxfId="4055">
      <pivotArea dataOnly="0" labelOnly="1" grandCol="1" outline="0" fieldPosition="0"/>
    </format>
    <format dxfId="4054">
      <pivotArea outline="0" collapsedLevelsAreSubtotals="1" fieldPosition="0"/>
    </format>
    <format dxfId="4053">
      <pivotArea field="15" type="button" dataOnly="0" labelOnly="1" outline="0" axis="axisRow" fieldPosition="0"/>
    </format>
    <format dxfId="4052">
      <pivotArea dataOnly="0" labelOnly="1" outline="0" fieldPosition="0">
        <references count="1">
          <reference field="15" count="12">
            <x v="0"/>
            <x v="2"/>
            <x v="3"/>
            <x v="4"/>
            <x v="5"/>
            <x v="7"/>
            <x v="8"/>
            <x v="9"/>
            <x v="10"/>
            <x v="11"/>
            <x v="15"/>
            <x v="17"/>
          </reference>
        </references>
      </pivotArea>
    </format>
    <format dxfId="4051">
      <pivotArea dataOnly="0" labelOnly="1" grandRow="1" outline="0" fieldPosition="0"/>
    </format>
    <format dxfId="4050">
      <pivotArea dataOnly="0" labelOnly="1" outline="0" fieldPosition="0">
        <references count="1">
          <reference field="14" count="0"/>
        </references>
      </pivotArea>
    </format>
    <format dxfId="4049">
      <pivotArea dataOnly="0" labelOnly="1" grandCol="1" outline="0" fieldPosition="0"/>
    </format>
    <format dxfId="4048">
      <pivotArea grandRow="1" outline="0" collapsedLevelsAreSubtotals="1" fieldPosition="0"/>
    </format>
    <format dxfId="4047">
      <pivotArea dataOnly="0" labelOnly="1" grandRow="1" outline="0" fieldPosition="0"/>
    </format>
    <format dxfId="4046">
      <pivotArea field="15" type="button" dataOnly="0" labelOnly="1" outline="0" axis="axisRow" fieldPosition="0"/>
    </format>
    <format dxfId="4045">
      <pivotArea dataOnly="0" labelOnly="1" outline="0" fieldPosition="0">
        <references count="1">
          <reference field="14" count="0"/>
        </references>
      </pivotArea>
    </format>
    <format dxfId="4044">
      <pivotArea dataOnly="0" labelOnly="1" grandCol="1" outline="0" fieldPosition="0"/>
    </format>
    <format dxfId="4043">
      <pivotArea outline="0" fieldPosition="0">
        <references count="1">
          <reference field="4294967294" count="1">
            <x v="0"/>
          </reference>
        </references>
      </pivotArea>
    </format>
    <format dxfId="4042">
      <pivotArea outline="0" collapsedLevelsAreSubtotals="1" fieldPosition="0"/>
    </format>
    <format dxfId="4041">
      <pivotArea field="15" type="button" dataOnly="0" labelOnly="1" outline="0" axis="axisRow" fieldPosition="0"/>
    </format>
    <format dxfId="4040">
      <pivotArea dataOnly="0" labelOnly="1" outline="0" fieldPosition="0">
        <references count="1">
          <reference field="15" count="7">
            <x v="2"/>
            <x v="3"/>
            <x v="4"/>
            <x v="5"/>
            <x v="8"/>
            <x v="9"/>
            <x v="11"/>
          </reference>
        </references>
      </pivotArea>
    </format>
    <format dxfId="4039">
      <pivotArea dataOnly="0" labelOnly="1" grandRow="1" outline="0" fieldPosition="0"/>
    </format>
    <format dxfId="4038">
      <pivotArea dataOnly="0" labelOnly="1" outline="0" fieldPosition="0">
        <references count="1">
          <reference field="14" count="0"/>
        </references>
      </pivotArea>
    </format>
    <format dxfId="4037">
      <pivotArea dataOnly="0" labelOnly="1" grandCol="1" outline="0" fieldPosition="0"/>
    </format>
    <format dxfId="4036">
      <pivotArea outline="0" collapsedLevelsAreSubtotals="1" fieldPosition="0"/>
    </format>
    <format dxfId="4035">
      <pivotArea field="15" type="button" dataOnly="0" labelOnly="1" outline="0" axis="axisRow" fieldPosition="0"/>
    </format>
    <format dxfId="4034">
      <pivotArea dataOnly="0" labelOnly="1" outline="0" fieldPosition="0">
        <references count="1">
          <reference field="15" count="7">
            <x v="2"/>
            <x v="3"/>
            <x v="4"/>
            <x v="5"/>
            <x v="8"/>
            <x v="9"/>
            <x v="11"/>
          </reference>
        </references>
      </pivotArea>
    </format>
    <format dxfId="4033">
      <pivotArea dataOnly="0" labelOnly="1" grandRow="1" outline="0" fieldPosition="0"/>
    </format>
    <format dxfId="4032">
      <pivotArea dataOnly="0" labelOnly="1" outline="0" fieldPosition="0">
        <references count="1">
          <reference field="14" count="0"/>
        </references>
      </pivotArea>
    </format>
    <format dxfId="4031">
      <pivotArea dataOnly="0" labelOnly="1" grandCol="1" outline="0" fieldPosition="0"/>
    </format>
    <format dxfId="4030">
      <pivotArea outline="0" collapsedLevelsAreSubtotals="1" fieldPosition="0"/>
    </format>
    <format dxfId="4029">
      <pivotArea field="15" type="button" dataOnly="0" labelOnly="1" outline="0" axis="axisRow" fieldPosition="0"/>
    </format>
    <format dxfId="4028">
      <pivotArea dataOnly="0" labelOnly="1" outline="0" fieldPosition="0">
        <references count="1">
          <reference field="15" count="7">
            <x v="2"/>
            <x v="3"/>
            <x v="4"/>
            <x v="5"/>
            <x v="8"/>
            <x v="9"/>
            <x v="11"/>
          </reference>
        </references>
      </pivotArea>
    </format>
    <format dxfId="4027">
      <pivotArea dataOnly="0" labelOnly="1" grandRow="1" outline="0" fieldPosition="0"/>
    </format>
    <format dxfId="4026">
      <pivotArea dataOnly="0" labelOnly="1" outline="0" fieldPosition="0">
        <references count="1">
          <reference field="14" count="0"/>
        </references>
      </pivotArea>
    </format>
    <format dxfId="4025">
      <pivotArea dataOnly="0" labelOnly="1" grandCol="1" outline="0" fieldPosition="0"/>
    </format>
    <format dxfId="4024">
      <pivotArea field="15" type="button" dataOnly="0" labelOnly="1" outline="0" axis="axisRow" fieldPosition="0"/>
    </format>
    <format dxfId="4023">
      <pivotArea dataOnly="0" labelOnly="1" outline="0" fieldPosition="0">
        <references count="1">
          <reference field="14" count="0"/>
        </references>
      </pivotArea>
    </format>
    <format dxfId="4022">
      <pivotArea dataOnly="0" labelOnly="1" grandCol="1" outline="0" fieldPosition="0"/>
    </format>
    <format dxfId="4021">
      <pivotArea grandRow="1" outline="0" collapsedLevelsAreSubtotals="1" fieldPosition="0"/>
    </format>
    <format dxfId="4020">
      <pivotArea dataOnly="0" labelOnly="1" grandRow="1" outline="0" fieldPosition="0"/>
    </format>
    <format dxfId="4019">
      <pivotArea outline="0" collapsedLevelsAreSubtotals="1" fieldPosition="0"/>
    </format>
    <format dxfId="4018">
      <pivotArea field="15" type="button" dataOnly="0" labelOnly="1" outline="0" axis="axisRow" fieldPosition="0"/>
    </format>
    <format dxfId="4017">
      <pivotArea dataOnly="0" labelOnly="1" outline="0" fieldPosition="0">
        <references count="1">
          <reference field="15" count="7">
            <x v="2"/>
            <x v="3"/>
            <x v="4"/>
            <x v="5"/>
            <x v="8"/>
            <x v="9"/>
            <x v="11"/>
          </reference>
        </references>
      </pivotArea>
    </format>
    <format dxfId="4016">
      <pivotArea dataOnly="0" labelOnly="1" grandRow="1" outline="0" fieldPosition="0"/>
    </format>
    <format dxfId="4015">
      <pivotArea dataOnly="0" labelOnly="1" outline="0" fieldPosition="0">
        <references count="1">
          <reference field="14" count="0"/>
        </references>
      </pivotArea>
    </format>
    <format dxfId="4014">
      <pivotArea dataOnly="0" labelOnly="1" grandCol="1" outline="0" fieldPosition="0"/>
    </format>
    <format dxfId="4013">
      <pivotArea outline="0" collapsedLevelsAreSubtotals="1" fieldPosition="0"/>
    </format>
    <format dxfId="4012">
      <pivotArea field="15" type="button" dataOnly="0" labelOnly="1" outline="0" axis="axisRow" fieldPosition="0"/>
    </format>
    <format dxfId="4011">
      <pivotArea dataOnly="0" labelOnly="1" outline="0" fieldPosition="0">
        <references count="1">
          <reference field="15" count="7">
            <x v="2"/>
            <x v="3"/>
            <x v="4"/>
            <x v="5"/>
            <x v="8"/>
            <x v="9"/>
            <x v="11"/>
          </reference>
        </references>
      </pivotArea>
    </format>
    <format dxfId="4010">
      <pivotArea dataOnly="0" labelOnly="1" grandRow="1" outline="0" fieldPosition="0"/>
    </format>
    <format dxfId="4009">
      <pivotArea dataOnly="0" labelOnly="1" outline="0" fieldPosition="0">
        <references count="1">
          <reference field="14" count="0"/>
        </references>
      </pivotArea>
    </format>
    <format dxfId="4008">
      <pivotArea dataOnly="0" labelOnly="1" grandCol="1" outline="0" fieldPosition="0"/>
    </format>
    <format dxfId="4007">
      <pivotArea outline="0" collapsedLevelsAreSubtotals="1" fieldPosition="0"/>
    </format>
    <format dxfId="4006">
      <pivotArea field="15" type="button" dataOnly="0" labelOnly="1" outline="0" axis="axisRow" fieldPosition="0"/>
    </format>
    <format dxfId="4005">
      <pivotArea dataOnly="0" labelOnly="1" outline="0" fieldPosition="0">
        <references count="1">
          <reference field="15" count="8">
            <x v="2"/>
            <x v="3"/>
            <x v="4"/>
            <x v="5"/>
            <x v="8"/>
            <x v="9"/>
            <x v="11"/>
            <x v="15"/>
          </reference>
        </references>
      </pivotArea>
    </format>
    <format dxfId="4004">
      <pivotArea dataOnly="0" labelOnly="1" grandRow="1" outline="0" fieldPosition="0"/>
    </format>
    <format dxfId="4003">
      <pivotArea dataOnly="0" labelOnly="1" outline="0" fieldPosition="0">
        <references count="1">
          <reference field="14" count="0"/>
        </references>
      </pivotArea>
    </format>
    <format dxfId="4002">
      <pivotArea dataOnly="0" labelOnly="1" grandCol="1" outline="0" fieldPosition="0"/>
    </format>
    <format dxfId="4001">
      <pivotArea field="15" type="button" dataOnly="0" labelOnly="1" outline="0" axis="axisRow" fieldPosition="0"/>
    </format>
    <format dxfId="4000">
      <pivotArea dataOnly="0" labelOnly="1" outline="0" fieldPosition="0">
        <references count="1">
          <reference field="14" count="0"/>
        </references>
      </pivotArea>
    </format>
    <format dxfId="3999">
      <pivotArea dataOnly="0" labelOnly="1" grandCol="1" outline="0" fieldPosition="0"/>
    </format>
    <format dxfId="3998">
      <pivotArea dataOnly="0" labelOnly="1" grandRow="1" outline="0" fieldPosition="0"/>
    </format>
    <format dxfId="3997">
      <pivotArea outline="0" collapsedLevelsAreSubtotals="1" fieldPosition="0"/>
    </format>
    <format dxfId="3996">
      <pivotArea field="15" type="button" dataOnly="0" labelOnly="1" outline="0" axis="axisRow" fieldPosition="0"/>
    </format>
    <format dxfId="3995">
      <pivotArea dataOnly="0" labelOnly="1" outline="0" fieldPosition="0">
        <references count="1">
          <reference field="15" count="8">
            <x v="2"/>
            <x v="3"/>
            <x v="4"/>
            <x v="5"/>
            <x v="8"/>
            <x v="9"/>
            <x v="11"/>
            <x v="15"/>
          </reference>
        </references>
      </pivotArea>
    </format>
    <format dxfId="3994">
      <pivotArea dataOnly="0" labelOnly="1" grandRow="1" outline="0" fieldPosition="0"/>
    </format>
    <format dxfId="3993">
      <pivotArea dataOnly="0" labelOnly="1" outline="0" fieldPosition="0">
        <references count="1">
          <reference field="14" count="0"/>
        </references>
      </pivotArea>
    </format>
    <format dxfId="3992">
      <pivotArea dataOnly="0" labelOnly="1" grandCol="1" outline="0" fieldPosition="0"/>
    </format>
    <format dxfId="3991">
      <pivotArea dataOnly="0" labelOnly="1" outline="0" fieldPosition="0">
        <references count="1">
          <reference field="15" count="8">
            <x v="2"/>
            <x v="3"/>
            <x v="4"/>
            <x v="5"/>
            <x v="8"/>
            <x v="9"/>
            <x v="11"/>
            <x v="15"/>
          </reference>
        </references>
      </pivotArea>
    </format>
    <format dxfId="3990">
      <pivotArea outline="0" collapsedLevelsAreSubtotals="1" fieldPosition="0"/>
    </format>
    <format dxfId="3989">
      <pivotArea field="15" type="button" dataOnly="0" labelOnly="1" outline="0" axis="axisRow" fieldPosition="0"/>
    </format>
    <format dxfId="3988">
      <pivotArea dataOnly="0" labelOnly="1" outline="0" fieldPosition="0">
        <references count="1">
          <reference field="15" count="9">
            <x v="2"/>
            <x v="3"/>
            <x v="4"/>
            <x v="5"/>
            <x v="7"/>
            <x v="8"/>
            <x v="9"/>
            <x v="11"/>
            <x v="15"/>
          </reference>
        </references>
      </pivotArea>
    </format>
    <format dxfId="3987">
      <pivotArea dataOnly="0" labelOnly="1" grandRow="1" outline="0" fieldPosition="0"/>
    </format>
    <format dxfId="3986">
      <pivotArea dataOnly="0" labelOnly="1" outline="0" fieldPosition="0">
        <references count="1">
          <reference field="14" count="0"/>
        </references>
      </pivotArea>
    </format>
    <format dxfId="3985">
      <pivotArea dataOnly="0" labelOnly="1" grandCol="1" outline="0" fieldPosition="0"/>
    </format>
    <format dxfId="3984">
      <pivotArea outline="0" collapsedLevelsAreSubtotals="1" fieldPosition="0"/>
    </format>
    <format dxfId="3983">
      <pivotArea dataOnly="0" labelOnly="1" outline="0" fieldPosition="0">
        <references count="1">
          <reference field="15" count="11">
            <x v="2"/>
            <x v="3"/>
            <x v="4"/>
            <x v="5"/>
            <x v="7"/>
            <x v="8"/>
            <x v="9"/>
            <x v="10"/>
            <x v="11"/>
            <x v="12"/>
            <x v="15"/>
          </reference>
        </references>
      </pivotArea>
    </format>
    <format dxfId="3982">
      <pivotArea dataOnly="0" labelOnly="1" grandRow="1" outline="0" fieldPosition="0"/>
    </format>
    <format dxfId="3981">
      <pivotArea outline="0" collapsedLevelsAreSubtotals="1" fieldPosition="0"/>
    </format>
    <format dxfId="3980">
      <pivotArea dataOnly="0" labelOnly="1" outline="0" fieldPosition="0">
        <references count="1">
          <reference field="15" count="10">
            <x v="2"/>
            <x v="3"/>
            <x v="4"/>
            <x v="5"/>
            <x v="8"/>
            <x v="9"/>
            <x v="10"/>
            <x v="11"/>
            <x v="12"/>
            <x v="15"/>
          </reference>
        </references>
      </pivotArea>
    </format>
    <format dxfId="3979">
      <pivotArea dataOnly="0" labelOnly="1" grandRow="1" outline="0" fieldPosition="0"/>
    </format>
    <format dxfId="3978">
      <pivotArea field="15" type="button" dataOnly="0" labelOnly="1" outline="0" axis="axisRow" fieldPosition="0"/>
    </format>
    <format dxfId="3977">
      <pivotArea dataOnly="0" labelOnly="1" outline="0" fieldPosition="0">
        <references count="1">
          <reference field="14" count="0"/>
        </references>
      </pivotArea>
    </format>
    <format dxfId="3976">
      <pivotArea dataOnly="0" labelOnly="1" grandCol="1" outline="0" fieldPosition="0"/>
    </format>
    <format dxfId="3975">
      <pivotArea field="15" type="button" dataOnly="0" labelOnly="1" outline="0" axis="axisRow" fieldPosition="0"/>
    </format>
    <format dxfId="3974">
      <pivotArea dataOnly="0" labelOnly="1" outline="0" fieldPosition="0">
        <references count="1">
          <reference field="14" count="0"/>
        </references>
      </pivotArea>
    </format>
    <format dxfId="3973">
      <pivotArea dataOnly="0" labelOnly="1" grandCol="1" outline="0" fieldPosition="0"/>
    </format>
    <format dxfId="3972">
      <pivotArea field="15" type="button" dataOnly="0" labelOnly="1" outline="0" axis="axisRow" fieldPosition="0"/>
    </format>
    <format dxfId="3971">
      <pivotArea dataOnly="0" labelOnly="1" outline="0" fieldPosition="0">
        <references count="1">
          <reference field="14" count="0"/>
        </references>
      </pivotArea>
    </format>
    <format dxfId="3970">
      <pivotArea dataOnly="0" labelOnly="1" grandCol="1" outline="0" fieldPosition="0"/>
    </format>
    <format dxfId="3969">
      <pivotArea outline="0" fieldPosition="0">
        <references count="1">
          <reference field="15" count="10" selected="0">
            <x v="2"/>
            <x v="3"/>
            <x v="4"/>
            <x v="5"/>
            <x v="8"/>
            <x v="9"/>
            <x v="10"/>
            <x v="11"/>
            <x v="12"/>
            <x v="15"/>
          </reference>
        </references>
      </pivotArea>
    </format>
    <format dxfId="3968">
      <pivotArea dataOnly="0" labelOnly="1" outline="0" fieldPosition="0">
        <references count="1">
          <reference field="15" count="10">
            <x v="2"/>
            <x v="3"/>
            <x v="4"/>
            <x v="5"/>
            <x v="8"/>
            <x v="9"/>
            <x v="10"/>
            <x v="11"/>
            <x v="12"/>
            <x v="15"/>
          </reference>
        </references>
      </pivotArea>
    </format>
    <format dxfId="3967">
      <pivotArea dataOnly="0" labelOnly="1" outline="0" fieldPosition="0">
        <references count="1">
          <reference field="15" count="9">
            <x v="0"/>
            <x v="3"/>
            <x v="4"/>
            <x v="5"/>
            <x v="7"/>
            <x v="8"/>
            <x v="9"/>
            <x v="11"/>
            <x v="15"/>
          </reference>
        </references>
      </pivotArea>
    </format>
    <format dxfId="3966">
      <pivotArea dataOnly="0" labelOnly="1" outline="0" fieldPosition="0">
        <references count="1">
          <reference field="15" count="9">
            <x v="0"/>
            <x v="3"/>
            <x v="4"/>
            <x v="5"/>
            <x v="7"/>
            <x v="8"/>
            <x v="9"/>
            <x v="11"/>
            <x v="15"/>
          </reference>
        </references>
      </pivotArea>
    </format>
    <format dxfId="3965">
      <pivotArea dataOnly="0" labelOnly="1" outline="0" fieldPosition="0">
        <references count="1">
          <reference field="15" count="9">
            <x v="0"/>
            <x v="3"/>
            <x v="4"/>
            <x v="5"/>
            <x v="7"/>
            <x v="8"/>
            <x v="9"/>
            <x v="11"/>
            <x v="15"/>
          </reference>
        </references>
      </pivotArea>
    </format>
    <format dxfId="3964">
      <pivotArea type="all" dataOnly="0" outline="0" fieldPosition="0"/>
    </format>
    <format dxfId="3963">
      <pivotArea type="origin" dataOnly="0" labelOnly="1" outline="0" fieldPosition="0"/>
    </format>
    <format dxfId="3962">
      <pivotArea field="14" type="button" dataOnly="0" labelOnly="1" outline="0" axis="axisCol" fieldPosition="0"/>
    </format>
    <format dxfId="3961">
      <pivotArea type="topRight" dataOnly="0" labelOnly="1" outline="0" fieldPosition="0"/>
    </format>
    <format dxfId="3960">
      <pivotArea type="all" dataOnly="0" outline="0" fieldPosition="0"/>
    </format>
    <format dxfId="3959">
      <pivotArea type="origin" dataOnly="0" labelOnly="1" outline="0" fieldPosition="0"/>
    </format>
    <format dxfId="3958">
      <pivotArea field="14" type="button" dataOnly="0" labelOnly="1" outline="0" axis="axisCol" fieldPosition="0"/>
    </format>
    <format dxfId="3957">
      <pivotArea type="topRight" dataOnly="0" labelOnly="1" outline="0" fieldPosition="0"/>
    </format>
    <format dxfId="3956">
      <pivotArea outline="0" fieldPosition="0">
        <references count="1">
          <reference field="15" count="9" selected="0">
            <x v="0"/>
            <x v="3"/>
            <x v="4"/>
            <x v="5"/>
            <x v="7"/>
            <x v="8"/>
            <x v="9"/>
            <x v="11"/>
            <x v="15"/>
          </reference>
        </references>
      </pivotArea>
    </format>
    <format dxfId="3955">
      <pivotArea outline="0" fieldPosition="0">
        <references count="1">
          <reference field="15" count="9" selected="0">
            <x v="0"/>
            <x v="3"/>
            <x v="4"/>
            <x v="5"/>
            <x v="7"/>
            <x v="8"/>
            <x v="9"/>
            <x v="11"/>
            <x v="15"/>
          </reference>
        </references>
      </pivotArea>
    </format>
    <format dxfId="3954">
      <pivotArea dataOnly="0" labelOnly="1" outline="0" fieldPosition="0">
        <references count="1">
          <reference field="15" count="0"/>
        </references>
      </pivotArea>
    </format>
    <format dxfId="3953">
      <pivotArea grandRow="1" outline="0" collapsedLevelsAreSubtotals="1" fieldPosition="0"/>
    </format>
    <format dxfId="3952">
      <pivotArea dataOnly="0" labelOnly="1" outline="0" fieldPosition="0">
        <references count="1">
          <reference field="15" count="0"/>
        </references>
      </pivotArea>
    </format>
    <format dxfId="3951">
      <pivotArea grandRow="1" outline="0" collapsedLevelsAreSubtotals="1" fieldPosition="0"/>
    </format>
    <format dxfId="3950">
      <pivotArea outline="0" collapsedLevelsAreSubtotals="1" fieldPosition="0"/>
    </format>
    <format dxfId="3949">
      <pivotArea field="15" type="button" dataOnly="0" labelOnly="1" outline="0" axis="axisRow" fieldPosition="0"/>
    </format>
    <format dxfId="3948">
      <pivotArea dataOnly="0" labelOnly="1" outline="0" fieldPosition="0">
        <references count="1">
          <reference field="15" count="0"/>
        </references>
      </pivotArea>
    </format>
    <format dxfId="3947">
      <pivotArea dataOnly="0" labelOnly="1" grandRow="1" outline="0" fieldPosition="0"/>
    </format>
    <format dxfId="3946">
      <pivotArea dataOnly="0" labelOnly="1" outline="0" fieldPosition="0">
        <references count="1">
          <reference field="14" count="0"/>
        </references>
      </pivotArea>
    </format>
    <format dxfId="3945">
      <pivotArea dataOnly="0" labelOnly="1" grandCol="1" outline="0" fieldPosition="0"/>
    </format>
    <format dxfId="3944">
      <pivotArea field="15" type="button" dataOnly="0" labelOnly="1" outline="0" axis="axisRow" fieldPosition="0"/>
    </format>
    <format dxfId="3943">
      <pivotArea dataOnly="0" labelOnly="1" outline="0" fieldPosition="0">
        <references count="1">
          <reference field="14" count="0"/>
        </references>
      </pivotArea>
    </format>
    <format dxfId="3942">
      <pivotArea dataOnly="0" labelOnly="1" grandCol="1" outline="0" fieldPosition="0"/>
    </format>
    <format dxfId="3941">
      <pivotArea grandRow="1" outline="0" collapsedLevelsAreSubtotals="1" fieldPosition="0"/>
    </format>
    <format dxfId="3940">
      <pivotArea dataOnly="0" labelOnly="1" grandRow="1" outline="0" fieldPosition="0"/>
    </format>
    <format dxfId="3939">
      <pivotArea field="15" type="button" dataOnly="0" labelOnly="1" outline="0" axis="axisRow" fieldPosition="0"/>
    </format>
    <format dxfId="3938">
      <pivotArea dataOnly="0" labelOnly="1" outline="0" fieldPosition="0">
        <references count="1">
          <reference field="14" count="0"/>
        </references>
      </pivotArea>
    </format>
    <format dxfId="3937">
      <pivotArea dataOnly="0" labelOnly="1" grandCol="1" outline="0" fieldPosition="0"/>
    </format>
    <format dxfId="3936">
      <pivotArea field="15" type="button" dataOnly="0" labelOnly="1" outline="0" axis="axisRow" fieldPosition="0"/>
    </format>
    <format dxfId="3935">
      <pivotArea dataOnly="0" labelOnly="1" outline="0" fieldPosition="0">
        <references count="1">
          <reference field="14" count="0"/>
        </references>
      </pivotArea>
    </format>
    <format dxfId="393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4906">
      <pivotArea type="all" dataOnly="0" outline="0" fieldPosition="0"/>
    </format>
    <format dxfId="4905">
      <pivotArea outline="0" collapsedLevelsAreSubtotals="1" fieldPosition="0"/>
    </format>
    <format dxfId="4904">
      <pivotArea dataOnly="0" labelOnly="1" grandRow="1" outline="0" fieldPosition="0"/>
    </format>
    <format dxfId="4903">
      <pivotArea dataOnly="0" labelOnly="1" outline="0" fieldPosition="0">
        <references count="1">
          <reference field="12" count="4">
            <x v="0"/>
            <x v="1"/>
            <x v="2"/>
            <x v="4"/>
          </reference>
        </references>
      </pivotArea>
    </format>
    <format dxfId="4902">
      <pivotArea dataOnly="0" labelOnly="1" grandCol="1" outline="0" fieldPosition="0"/>
    </format>
    <format dxfId="4901">
      <pivotArea type="all" dataOnly="0" outline="0" fieldPosition="0"/>
    </format>
    <format dxfId="4900">
      <pivotArea outline="0" collapsedLevelsAreSubtotals="1" fieldPosition="0"/>
    </format>
    <format dxfId="4899">
      <pivotArea dataOnly="0" labelOnly="1" grandRow="1" outline="0" fieldPosition="0"/>
    </format>
    <format dxfId="4898">
      <pivotArea dataOnly="0" labelOnly="1" outline="0" fieldPosition="0">
        <references count="1">
          <reference field="12" count="4">
            <x v="0"/>
            <x v="1"/>
            <x v="2"/>
            <x v="4"/>
          </reference>
        </references>
      </pivotArea>
    </format>
    <format dxfId="4897">
      <pivotArea dataOnly="0" labelOnly="1" grandCol="1" outline="0" fieldPosition="0"/>
    </format>
    <format dxfId="4896">
      <pivotArea type="all" dataOnly="0" outline="0" fieldPosition="0"/>
    </format>
    <format dxfId="4895">
      <pivotArea type="origin" dataOnly="0" labelOnly="1" outline="0" fieldPosition="0"/>
    </format>
    <format dxfId="4894">
      <pivotArea type="origin" dataOnly="0" labelOnly="1" outline="0" fieldPosition="0"/>
    </format>
    <format dxfId="4893">
      <pivotArea type="all" dataOnly="0" outline="0" fieldPosition="0"/>
    </format>
    <format dxfId="4892">
      <pivotArea outline="0" collapsedLevelsAreSubtotals="1" fieldPosition="0">
        <references count="1">
          <reference field="12" count="2" selected="0">
            <x v="1"/>
            <x v="2"/>
          </reference>
        </references>
      </pivotArea>
    </format>
    <format dxfId="4891">
      <pivotArea grandCol="1" outline="0" collapsedLevelsAreSubtotals="1" fieldPosition="0"/>
    </format>
    <format dxfId="4890">
      <pivotArea type="topRight" dataOnly="0" labelOnly="1" outline="0" offset="D1" fieldPosition="0"/>
    </format>
    <format dxfId="4889">
      <pivotArea dataOnly="0" labelOnly="1" outline="0" fieldPosition="0">
        <references count="1">
          <reference field="12" count="0"/>
        </references>
      </pivotArea>
    </format>
    <format dxfId="4888">
      <pivotArea dataOnly="0" labelOnly="1" outline="0" fieldPosition="0">
        <references count="1">
          <reference field="12" count="0"/>
        </references>
      </pivotArea>
    </format>
    <format dxfId="4887">
      <pivotArea dataOnly="0" labelOnly="1" outline="0" fieldPosition="0">
        <references count="1">
          <reference field="12" count="4">
            <x v="0"/>
            <x v="1"/>
            <x v="2"/>
            <x v="3"/>
          </reference>
        </references>
      </pivotArea>
    </format>
    <format dxfId="4886">
      <pivotArea outline="0" collapsedLevelsAreSubtotals="1" fieldPosition="0"/>
    </format>
    <format dxfId="4885">
      <pivotArea dataOnly="0" labelOnly="1" outline="0" fieldPosition="0">
        <references count="1">
          <reference field="12" count="2">
            <x v="0"/>
            <x v="4"/>
          </reference>
        </references>
      </pivotArea>
    </format>
    <format dxfId="4884">
      <pivotArea dataOnly="0" labelOnly="1" grandCol="1" outline="0" fieldPosition="0"/>
    </format>
    <format dxfId="4883">
      <pivotArea dataOnly="0" labelOnly="1" grandRow="1" outline="0" fieldPosition="0"/>
    </format>
    <format dxfId="4882">
      <pivotArea dataOnly="0" grandCol="1" outline="0" axis="axisCol" fieldPosition="0"/>
    </format>
    <format dxfId="4881">
      <pivotArea type="all" dataOnly="0" outline="0" fieldPosition="0"/>
    </format>
    <format dxfId="4880">
      <pivotArea outline="0" collapsedLevelsAreSubtotals="1" fieldPosition="0"/>
    </format>
    <format dxfId="4879">
      <pivotArea dataOnly="0" labelOnly="1" grandRow="1" outline="0" fieldPosition="0"/>
    </format>
    <format dxfId="4878">
      <pivotArea dataOnly="0" labelOnly="1" outline="0" fieldPosition="0">
        <references count="1">
          <reference field="12" count="2">
            <x v="0"/>
            <x v="4"/>
          </reference>
        </references>
      </pivotArea>
    </format>
    <format dxfId="4877">
      <pivotArea dataOnly="0" labelOnly="1" grandCol="1" outline="0" fieldPosition="0"/>
    </format>
    <format dxfId="4876">
      <pivotArea outline="0" collapsedLevelsAreSubtotals="1" fieldPosition="0"/>
    </format>
    <format dxfId="4875">
      <pivotArea dataOnly="0" labelOnly="1" grandRow="1" outline="0" fieldPosition="0"/>
    </format>
    <format dxfId="4874">
      <pivotArea dataOnly="0" labelOnly="1" outline="0" fieldPosition="0">
        <references count="1">
          <reference field="12" count="5">
            <x v="0"/>
            <x v="1"/>
            <x v="2"/>
            <x v="3"/>
            <x v="4"/>
          </reference>
        </references>
      </pivotArea>
    </format>
    <format dxfId="4873">
      <pivotArea dataOnly="0" labelOnly="1" grandCol="1" outline="0" fieldPosition="0"/>
    </format>
    <format dxfId="4872">
      <pivotArea outline="0" collapsedLevelsAreSubtotals="1" fieldPosition="0"/>
    </format>
    <format dxfId="4871">
      <pivotArea dataOnly="0" labelOnly="1" grandRow="1" outline="0" fieldPosition="0"/>
    </format>
    <format dxfId="4870">
      <pivotArea dataOnly="0" labelOnly="1" outline="0" fieldPosition="0">
        <references count="1">
          <reference field="12" count="0"/>
        </references>
      </pivotArea>
    </format>
    <format dxfId="4869">
      <pivotArea dataOnly="0" labelOnly="1" grandCol="1" outline="0" fieldPosition="0"/>
    </format>
    <format dxfId="4868">
      <pivotArea dataOnly="0" labelOnly="1" outline="0" fieldPosition="0">
        <references count="1">
          <reference field="12" count="5">
            <x v="0"/>
            <x v="1"/>
            <x v="2"/>
            <x v="3"/>
            <x v="4"/>
          </reference>
        </references>
      </pivotArea>
    </format>
    <format dxfId="4867">
      <pivotArea dataOnly="0" labelOnly="1" outline="0" fieldPosition="0">
        <references count="1">
          <reference field="12" count="4">
            <x v="0"/>
            <x v="1"/>
            <x v="3"/>
            <x v="4"/>
          </reference>
        </references>
      </pivotArea>
    </format>
    <format dxfId="4866">
      <pivotArea dataOnly="0" labelOnly="1" grandRow="1" outline="0" fieldPosition="0"/>
    </format>
    <format dxfId="4865">
      <pivotArea dataOnly="0" labelOnly="1" grandRow="1" outline="0" fieldPosition="0"/>
    </format>
    <format dxfId="4864">
      <pivotArea outline="0" collapsedLevelsAreSubtotals="1" fieldPosition="0"/>
    </format>
    <format dxfId="4863">
      <pivotArea dataOnly="0" labelOnly="1" outline="0" fieldPosition="0">
        <references count="1">
          <reference field="12" count="4">
            <x v="0"/>
            <x v="1"/>
            <x v="2"/>
            <x v="5"/>
          </reference>
        </references>
      </pivotArea>
    </format>
    <format dxfId="4862">
      <pivotArea dataOnly="0" labelOnly="1" grandCol="1" outline="0" fieldPosition="0"/>
    </format>
    <format dxfId="4861">
      <pivotArea dataOnly="0" labelOnly="1" outline="0" fieldPosition="0">
        <references count="1">
          <reference field="12" count="4">
            <x v="0"/>
            <x v="1"/>
            <x v="3"/>
            <x v="5"/>
          </reference>
        </references>
      </pivotArea>
    </format>
    <format dxfId="4860">
      <pivotArea type="all" dataOnly="0" outline="0" fieldPosition="0"/>
    </format>
    <format dxfId="4859">
      <pivotArea outline="0" collapsedLevelsAreSubtotals="1" fieldPosition="0"/>
    </format>
    <format dxfId="4858">
      <pivotArea dataOnly="0" labelOnly="1" grandRow="1" outline="0" fieldPosition="0"/>
    </format>
    <format dxfId="4857">
      <pivotArea dataOnly="0" labelOnly="1" outline="0" fieldPosition="0">
        <references count="1">
          <reference field="12" count="4">
            <x v="0"/>
            <x v="1"/>
            <x v="2"/>
            <x v="4"/>
          </reference>
        </references>
      </pivotArea>
    </format>
    <format dxfId="4856">
      <pivotArea dataOnly="0" labelOnly="1" grandCol="1" outline="0" fieldPosition="0"/>
    </format>
    <format dxfId="4855">
      <pivotArea outline="0" collapsedLevelsAreSubtotals="1" fieldPosition="0"/>
    </format>
    <format dxfId="4854">
      <pivotArea dataOnly="0" labelOnly="1" grandRow="1" outline="0" fieldPosition="0"/>
    </format>
    <format dxfId="4853">
      <pivotArea dataOnly="0" labelOnly="1" outline="0" fieldPosition="0">
        <references count="1">
          <reference field="12" count="4">
            <x v="0"/>
            <x v="1"/>
            <x v="2"/>
            <x v="4"/>
          </reference>
        </references>
      </pivotArea>
    </format>
    <format dxfId="4852">
      <pivotArea dataOnly="0" labelOnly="1" grandCol="1" outline="0" fieldPosition="0"/>
    </format>
    <format dxfId="4851">
      <pivotArea outline="0" collapsedLevelsAreSubtotals="1" fieldPosition="0"/>
    </format>
    <format dxfId="4850">
      <pivotArea dataOnly="0" labelOnly="1" grandRow="1" outline="0" fieldPosition="0"/>
    </format>
    <format dxfId="4849">
      <pivotArea dataOnly="0" labelOnly="1" outline="0" fieldPosition="0">
        <references count="1">
          <reference field="12" count="4">
            <x v="0"/>
            <x v="1"/>
            <x v="2"/>
            <x v="4"/>
          </reference>
        </references>
      </pivotArea>
    </format>
    <format dxfId="4848">
      <pivotArea dataOnly="0" labelOnly="1" grandCol="1" outline="0" fieldPosition="0"/>
    </format>
    <format dxfId="4847">
      <pivotArea dataOnly="0" grandCol="1" outline="0" axis="axisCol" fieldPosition="0"/>
    </format>
    <format dxfId="4846">
      <pivotArea dataOnly="0" labelOnly="1" outline="0" fieldPosition="0">
        <references count="1">
          <reference field="12" count="0"/>
        </references>
      </pivotArea>
    </format>
    <format dxfId="4845">
      <pivotArea dataOnly="0" grandCol="1" outline="0" axis="axisCol" fieldPosition="0"/>
    </format>
    <format dxfId="4844">
      <pivotArea dataOnly="0" labelOnly="1" outline="0" fieldPosition="0">
        <references count="1">
          <reference field="12" count="5">
            <x v="0"/>
            <x v="2"/>
            <x v="3"/>
            <x v="4"/>
            <x v="5"/>
          </reference>
        </references>
      </pivotArea>
    </format>
    <format dxfId="4843">
      <pivotArea dataOnly="0" labelOnly="1" grandCol="1" outline="0" fieldPosition="0"/>
    </format>
    <format dxfId="4842">
      <pivotArea dataOnly="0" labelOnly="1" grandCol="1" outline="0" fieldPosition="0"/>
    </format>
    <format dxfId="4841">
      <pivotArea dataOnly="0" labelOnly="1" outline="0" fieldPosition="0">
        <references count="1">
          <reference field="12" count="4">
            <x v="0"/>
            <x v="1"/>
            <x v="2"/>
            <x v="3"/>
          </reference>
        </references>
      </pivotArea>
    </format>
    <format dxfId="4840">
      <pivotArea dataOnly="0" labelOnly="1" grandCol="1" outline="0" fieldPosition="0"/>
    </format>
    <format dxfId="4839">
      <pivotArea dataOnly="0" labelOnly="1" grandCol="1" outline="0" fieldPosition="0"/>
    </format>
    <format dxfId="4838">
      <pivotArea dataOnly="0" labelOnly="1" outline="0" fieldPosition="0">
        <references count="1">
          <reference field="12" count="4">
            <x v="0"/>
            <x v="1"/>
            <x v="2"/>
            <x v="3"/>
          </reference>
        </references>
      </pivotArea>
    </format>
    <format dxfId="4837">
      <pivotArea dataOnly="0" labelOnly="1" grandCol="1" outline="0" fieldPosition="0"/>
    </format>
    <format dxfId="4836">
      <pivotArea outline="0" collapsedLevelsAreSubtotals="1" fieldPosition="0"/>
    </format>
    <format dxfId="4835">
      <pivotArea dataOnly="0" labelOnly="1" outline="0" fieldPosition="0">
        <references count="1">
          <reference field="12" count="4">
            <x v="0"/>
            <x v="1"/>
            <x v="3"/>
            <x v="4"/>
          </reference>
        </references>
      </pivotArea>
    </format>
    <format dxfId="4834">
      <pivotArea dataOnly="0" labelOnly="1" grandCol="1" outline="0" fieldPosition="0"/>
    </format>
    <format dxfId="4833">
      <pivotArea dataOnly="0" labelOnly="1" grandRow="1" outline="0" fieldPosition="0"/>
    </format>
    <format dxfId="4832">
      <pivotArea grandCol="1" outline="0" collapsedLevelsAreSubtotals="1" fieldPosition="0"/>
    </format>
    <format dxfId="4831">
      <pivotArea dataOnly="0" labelOnly="1" grandCol="1" outline="0" fieldPosition="0"/>
    </format>
    <format dxfId="4830">
      <pivotArea type="all" dataOnly="0" outline="0" fieldPosition="0"/>
    </format>
    <format dxfId="4829">
      <pivotArea outline="0" collapsedLevelsAreSubtotals="1" fieldPosition="0"/>
    </format>
    <format dxfId="4828">
      <pivotArea type="origin" dataOnly="0" labelOnly="1" outline="0" fieldPosition="0"/>
    </format>
    <format dxfId="4827">
      <pivotArea field="12" type="button" dataOnly="0" labelOnly="1" outline="0" axis="axisCol" fieldPosition="0"/>
    </format>
    <format dxfId="4826">
      <pivotArea type="topRight" dataOnly="0" labelOnly="1" outline="0" fieldPosition="0"/>
    </format>
    <format dxfId="4825">
      <pivotArea dataOnly="0" labelOnly="1" grandRow="1" outline="0" fieldPosition="0"/>
    </format>
    <format dxfId="4824">
      <pivotArea dataOnly="0" labelOnly="1" outline="0" fieldPosition="0">
        <references count="1">
          <reference field="12" count="4">
            <x v="0"/>
            <x v="1"/>
            <x v="2"/>
            <x v="4"/>
          </reference>
        </references>
      </pivotArea>
    </format>
    <format dxfId="4823">
      <pivotArea dataOnly="0" labelOnly="1" grandCol="1" outline="0" fieldPosition="0"/>
    </format>
    <format dxfId="4822">
      <pivotArea dataOnly="0" labelOnly="1" outline="0" fieldPosition="0">
        <references count="1">
          <reference field="12" count="1">
            <x v="2"/>
          </reference>
        </references>
      </pivotArea>
    </format>
    <format dxfId="4821">
      <pivotArea outline="0" collapsedLevelsAreSubtotals="1" fieldPosition="0"/>
    </format>
    <format dxfId="4820">
      <pivotArea dataOnly="0" labelOnly="1" outline="0" fieldPosition="0">
        <references count="1">
          <reference field="12" count="5">
            <x v="0"/>
            <x v="1"/>
            <x v="2"/>
            <x v="4"/>
            <x v="5"/>
          </reference>
        </references>
      </pivotArea>
    </format>
    <format dxfId="4819">
      <pivotArea dataOnly="0" labelOnly="1" grandCol="1" outline="0" fieldPosition="0"/>
    </format>
    <format dxfId="4818">
      <pivotArea grandRow="1" outline="0" collapsedLevelsAreSubtotals="1" fieldPosition="0"/>
    </format>
    <format dxfId="4817">
      <pivotArea dataOnly="0" labelOnly="1" grandRow="1" outline="0" fieldPosition="0"/>
    </format>
    <format dxfId="4816">
      <pivotArea outline="0" collapsedLevelsAreSubtotals="1" fieldPosition="0"/>
    </format>
    <format dxfId="4815">
      <pivotArea dataOnly="0" labelOnly="1" grandRow="1" outline="0" fieldPosition="0"/>
    </format>
    <format dxfId="4814">
      <pivotArea dataOnly="0" labelOnly="1" outline="0" fieldPosition="0">
        <references count="1">
          <reference field="12" count="6">
            <x v="0"/>
            <x v="1"/>
            <x v="2"/>
            <x v="3"/>
            <x v="4"/>
            <x v="5"/>
          </reference>
        </references>
      </pivotArea>
    </format>
    <format dxfId="4813">
      <pivotArea dataOnly="0" labelOnly="1" grandCol="1" outline="0" fieldPosition="0"/>
    </format>
    <format dxfId="4812">
      <pivotArea dataOnly="0" labelOnly="1" outline="0" fieldPosition="0">
        <references count="1">
          <reference field="12" count="4">
            <x v="0"/>
            <x v="1"/>
            <x v="2"/>
            <x v="3"/>
          </reference>
        </references>
      </pivotArea>
    </format>
    <format dxfId="4811">
      <pivotArea dataOnly="0" labelOnly="1" grandCol="1" outline="0" fieldPosition="0"/>
    </format>
    <format dxfId="4810">
      <pivotArea type="all" dataOnly="0" outline="0" fieldPosition="0"/>
    </format>
    <format dxfId="4809">
      <pivotArea outline="0" collapsedLevelsAreSubtotals="1" fieldPosition="0"/>
    </format>
    <format dxfId="4808">
      <pivotArea type="origin" dataOnly="0" labelOnly="1" outline="0" fieldPosition="0"/>
    </format>
    <format dxfId="4807">
      <pivotArea field="12" type="button" dataOnly="0" labelOnly="1" outline="0" axis="axisCol" fieldPosition="0"/>
    </format>
    <format dxfId="4806">
      <pivotArea type="topRight" dataOnly="0" labelOnly="1" outline="0" fieldPosition="0"/>
    </format>
    <format dxfId="4805">
      <pivotArea dataOnly="0" labelOnly="1" grandRow="1" outline="0" fieldPosition="0"/>
    </format>
    <format dxfId="4804">
      <pivotArea dataOnly="0" labelOnly="1" outline="0" fieldPosition="0">
        <references count="1">
          <reference field="12" count="5">
            <x v="0"/>
            <x v="1"/>
            <x v="2"/>
            <x v="3"/>
            <x v="4"/>
          </reference>
        </references>
      </pivotArea>
    </format>
    <format dxfId="4803">
      <pivotArea dataOnly="0" labelOnly="1" grandCol="1" outline="0" fieldPosition="0"/>
    </format>
    <format dxfId="4802">
      <pivotArea dataOnly="0" labelOnly="1" outline="0" fieldPosition="0">
        <references count="1">
          <reference field="12" count="4">
            <x v="0"/>
            <x v="1"/>
            <x v="2"/>
            <x v="3"/>
          </reference>
        </references>
      </pivotArea>
    </format>
    <format dxfId="4801">
      <pivotArea dataOnly="0" labelOnly="1" grandCol="1" outline="0" fieldPosition="0"/>
    </format>
    <format dxfId="4800">
      <pivotArea dataOnly="0" labelOnly="1" outline="0" fieldPosition="0">
        <references count="1">
          <reference field="12" count="5">
            <x v="0"/>
            <x v="1"/>
            <x v="2"/>
            <x v="3"/>
            <x v="5"/>
          </reference>
        </references>
      </pivotArea>
    </format>
    <format dxfId="4799">
      <pivotArea dataOnly="0" labelOnly="1" grandCol="1" outline="0" fieldPosition="0"/>
    </format>
    <format dxfId="4798">
      <pivotArea dataOnly="0" labelOnly="1" outline="0" fieldPosition="0">
        <references count="1">
          <reference field="12" count="5">
            <x v="0"/>
            <x v="1"/>
            <x v="2"/>
            <x v="3"/>
            <x v="5"/>
          </reference>
        </references>
      </pivotArea>
    </format>
    <format dxfId="4797">
      <pivotArea dataOnly="0" labelOnly="1" grandCol="1" outline="0" fieldPosition="0"/>
    </format>
    <format dxfId="4796">
      <pivotArea dataOnly="0" labelOnly="1" outline="0" fieldPosition="0">
        <references count="1">
          <reference field="12" count="5">
            <x v="0"/>
            <x v="1"/>
            <x v="2"/>
            <x v="3"/>
            <x v="5"/>
          </reference>
        </references>
      </pivotArea>
    </format>
    <format dxfId="4795">
      <pivotArea dataOnly="0" labelOnly="1" grandCol="1" outline="0" fieldPosition="0"/>
    </format>
    <format dxfId="4794">
      <pivotArea grandRow="1" outline="0" collapsedLevelsAreSubtotals="1" fieldPosition="0"/>
    </format>
    <format dxfId="4793">
      <pivotArea dataOnly="0" labelOnly="1" grandRow="1" outline="0" fieldPosition="0"/>
    </format>
    <format dxfId="4792">
      <pivotArea outline="0" collapsedLevelsAreSubtotals="1" fieldPosition="0"/>
    </format>
    <format dxfId="4791">
      <pivotArea dataOnly="0" labelOnly="1" grandRow="1" outline="0" fieldPosition="0"/>
    </format>
    <format dxfId="4790">
      <pivotArea dataOnly="0" labelOnly="1" outline="0" fieldPosition="0">
        <references count="1">
          <reference field="12" count="5">
            <x v="0"/>
            <x v="1"/>
            <x v="2"/>
            <x v="3"/>
            <x v="5"/>
          </reference>
        </references>
      </pivotArea>
    </format>
    <format dxfId="4789">
      <pivotArea dataOnly="0" labelOnly="1" grandCol="1" outline="0" fieldPosition="0"/>
    </format>
    <format dxfId="4788">
      <pivotArea outline="0" collapsedLevelsAreSubtotals="1" fieldPosition="0"/>
    </format>
    <format dxfId="4787">
      <pivotArea dataOnly="0" labelOnly="1" grandRow="1" outline="0" fieldPosition="0"/>
    </format>
    <format dxfId="4786">
      <pivotArea dataOnly="0" labelOnly="1" outline="0" fieldPosition="0">
        <references count="1">
          <reference field="12" count="4">
            <x v="0"/>
            <x v="1"/>
            <x v="2"/>
            <x v="3"/>
          </reference>
        </references>
      </pivotArea>
    </format>
    <format dxfId="4785">
      <pivotArea dataOnly="0" labelOnly="1" grandCol="1" outline="0" fieldPosition="0"/>
    </format>
    <format dxfId="4784">
      <pivotArea outline="0" collapsedLevelsAreSubtotals="1" fieldPosition="0"/>
    </format>
    <format dxfId="4783">
      <pivotArea dataOnly="0" labelOnly="1" grandRow="1" outline="0" fieldPosition="0"/>
    </format>
    <format dxfId="4782">
      <pivotArea dataOnly="0" labelOnly="1" outline="0" fieldPosition="0">
        <references count="1">
          <reference field="12" count="4">
            <x v="0"/>
            <x v="1"/>
            <x v="2"/>
            <x v="3"/>
          </reference>
        </references>
      </pivotArea>
    </format>
    <format dxfId="4781">
      <pivotArea dataOnly="0" labelOnly="1" grandCol="1" outline="0" fieldPosition="0"/>
    </format>
    <format dxfId="4780">
      <pivotArea dataOnly="0" labelOnly="1" outline="0" fieldPosition="0">
        <references count="1">
          <reference field="12" count="4">
            <x v="0"/>
            <x v="1"/>
            <x v="2"/>
            <x v="3"/>
          </reference>
        </references>
      </pivotArea>
    </format>
    <format dxfId="4779">
      <pivotArea dataOnly="0" labelOnly="1" grandCol="1" outline="0" fieldPosition="0"/>
    </format>
    <format dxfId="4778">
      <pivotArea grandRow="1" outline="0" collapsedLevelsAreSubtotals="1" fieldPosition="0"/>
    </format>
    <format dxfId="4777">
      <pivotArea dataOnly="0" labelOnly="1" grandRow="1" outline="0" fieldPosition="0"/>
    </format>
    <format dxfId="4776">
      <pivotArea grandCol="1" outline="0" collapsedLevelsAreSubtotals="1" fieldPosition="0"/>
    </format>
    <format dxfId="4775">
      <pivotArea dataOnly="0" labelOnly="1" grandCol="1" outline="0" fieldPosition="0"/>
    </format>
    <format dxfId="4774">
      <pivotArea outline="0" collapsedLevelsAreSubtotals="1" fieldPosition="0"/>
    </format>
    <format dxfId="4773">
      <pivotArea dataOnly="0" labelOnly="1" grandRow="1" outline="0" fieldPosition="0"/>
    </format>
    <format dxfId="4772">
      <pivotArea dataOnly="0" labelOnly="1" outline="0" fieldPosition="0">
        <references count="1">
          <reference field="12" count="5">
            <x v="0"/>
            <x v="1"/>
            <x v="2"/>
            <x v="3"/>
            <x v="4"/>
          </reference>
        </references>
      </pivotArea>
    </format>
    <format dxfId="4771">
      <pivotArea dataOnly="0" labelOnly="1" grandCol="1" outline="0" fieldPosition="0"/>
    </format>
    <format dxfId="4770">
      <pivotArea outline="0" collapsedLevelsAreSubtotals="1" fieldPosition="0"/>
    </format>
    <format dxfId="4769">
      <pivotArea dataOnly="0" labelOnly="1" grandRow="1" outline="0" fieldPosition="0"/>
    </format>
    <format dxfId="4768">
      <pivotArea dataOnly="0" labelOnly="1" outline="0" fieldPosition="0">
        <references count="1">
          <reference field="12" count="5">
            <x v="0"/>
            <x v="1"/>
            <x v="2"/>
            <x v="3"/>
            <x v="4"/>
          </reference>
        </references>
      </pivotArea>
    </format>
    <format dxfId="4767">
      <pivotArea dataOnly="0" labelOnly="1" grandCol="1" outline="0" fieldPosition="0"/>
    </format>
    <format dxfId="4766">
      <pivotArea dataOnly="0" labelOnly="1" outline="0" fieldPosition="0">
        <references count="1">
          <reference field="12" count="5">
            <x v="0"/>
            <x v="1"/>
            <x v="2"/>
            <x v="3"/>
            <x v="4"/>
          </reference>
        </references>
      </pivotArea>
    </format>
    <format dxfId="4765">
      <pivotArea dataOnly="0" labelOnly="1" grandCol="1" outline="0" fieldPosition="0"/>
    </format>
    <format dxfId="4764">
      <pivotArea outline="0" collapsedLevelsAreSubtotals="1" fieldPosition="0"/>
    </format>
    <format dxfId="4763">
      <pivotArea dataOnly="0" labelOnly="1" grandRow="1" outline="0" fieldPosition="0"/>
    </format>
    <format dxfId="4762">
      <pivotArea dataOnly="0" labelOnly="1" outline="0" fieldPosition="0">
        <references count="1">
          <reference field="12" count="5">
            <x v="0"/>
            <x v="1"/>
            <x v="2"/>
            <x v="3"/>
            <x v="4"/>
          </reference>
        </references>
      </pivotArea>
    </format>
    <format dxfId="4761">
      <pivotArea dataOnly="0" labelOnly="1" grandCol="1" outline="0" fieldPosition="0"/>
    </format>
    <format dxfId="4760">
      <pivotArea grandRow="1" outline="0" collapsedLevelsAreSubtotals="1" fieldPosition="0"/>
    </format>
    <format dxfId="4759">
      <pivotArea dataOnly="0" labelOnly="1" grandRow="1" outline="0" fieldPosition="0"/>
    </format>
    <format dxfId="4758">
      <pivotArea outline="0" collapsedLevelsAreSubtotals="1" fieldPosition="0"/>
    </format>
    <format dxfId="4757">
      <pivotArea dataOnly="0" labelOnly="1" grandRow="1" outline="0" fieldPosition="0"/>
    </format>
    <format dxfId="4756">
      <pivotArea dataOnly="0" labelOnly="1" outline="0" fieldPosition="0">
        <references count="1">
          <reference field="12" count="4">
            <x v="0"/>
            <x v="1"/>
            <x v="2"/>
            <x v="5"/>
          </reference>
        </references>
      </pivotArea>
    </format>
    <format dxfId="4755">
      <pivotArea dataOnly="0" labelOnly="1" grandCol="1" outline="0" fieldPosition="0"/>
    </format>
    <format dxfId="4754">
      <pivotArea outline="0" collapsedLevelsAreSubtotals="1" fieldPosition="0"/>
    </format>
    <format dxfId="4753">
      <pivotArea dataOnly="0" labelOnly="1" grandRow="1" outline="0" fieldPosition="0"/>
    </format>
    <format dxfId="4752">
      <pivotArea dataOnly="0" labelOnly="1" outline="0" fieldPosition="0">
        <references count="1">
          <reference field="12" count="4">
            <x v="0"/>
            <x v="1"/>
            <x v="2"/>
            <x v="5"/>
          </reference>
        </references>
      </pivotArea>
    </format>
    <format dxfId="4751">
      <pivotArea dataOnly="0" labelOnly="1" grandCol="1" outline="0" fieldPosition="0"/>
    </format>
    <format dxfId="4750">
      <pivotArea dataOnly="0" labelOnly="1" outline="0" fieldPosition="0">
        <references count="1">
          <reference field="12" count="4">
            <x v="0"/>
            <x v="1"/>
            <x v="2"/>
            <x v="5"/>
          </reference>
        </references>
      </pivotArea>
    </format>
    <format dxfId="4749">
      <pivotArea dataOnly="0" labelOnly="1" grandCol="1" outline="0" fieldPosition="0"/>
    </format>
    <format dxfId="4748">
      <pivotArea dataOnly="0" labelOnly="1" outline="0" fieldPosition="0">
        <references count="1">
          <reference field="12" count="4">
            <x v="0"/>
            <x v="1"/>
            <x v="3"/>
            <x v="5"/>
          </reference>
        </references>
      </pivotArea>
    </format>
    <format dxfId="4747">
      <pivotArea dataOnly="0" labelOnly="1" grandCol="1" outline="0" fieldPosition="0"/>
    </format>
    <format dxfId="4746">
      <pivotArea dataOnly="0" labelOnly="1" outline="0" fieldPosition="0">
        <references count="1">
          <reference field="12" count="4">
            <x v="0"/>
            <x v="1"/>
            <x v="3"/>
            <x v="5"/>
          </reference>
        </references>
      </pivotArea>
    </format>
    <format dxfId="4745">
      <pivotArea dataOnly="0" labelOnly="1" grandCol="1" outline="0" fieldPosition="0"/>
    </format>
    <format dxfId="4744">
      <pivotArea grandRow="1" outline="0" collapsedLevelsAreSubtotals="1" fieldPosition="0"/>
    </format>
    <format dxfId="4743">
      <pivotArea dataOnly="0" labelOnly="1" grandRow="1" outline="0" fieldPosition="0"/>
    </format>
    <format dxfId="4742">
      <pivotArea dataOnly="0" labelOnly="1" grandCol="1" outline="0" fieldPosition="0"/>
    </format>
    <format dxfId="4741">
      <pivotArea dataOnly="0" labelOnly="1" outline="0" fieldPosition="0">
        <references count="1">
          <reference field="12" count="3">
            <x v="0"/>
            <x v="1"/>
            <x v="3"/>
          </reference>
        </references>
      </pivotArea>
    </format>
    <format dxfId="4740">
      <pivotArea dataOnly="0" labelOnly="1" grandCol="1" outline="0" fieldPosition="0"/>
    </format>
    <format dxfId="4739">
      <pivotArea dataOnly="0" labelOnly="1" outline="0" fieldPosition="0">
        <references count="1">
          <reference field="12" count="3">
            <x v="0"/>
            <x v="1"/>
            <x v="3"/>
          </reference>
        </references>
      </pivotArea>
    </format>
    <format dxfId="4738">
      <pivotArea dataOnly="0" labelOnly="1" grandCol="1" outline="0" fieldPosition="0"/>
    </format>
    <format dxfId="4737">
      <pivotArea dataOnly="0" labelOnly="1" outline="0" fieldPosition="0">
        <references count="1">
          <reference field="12" count="3">
            <x v="0"/>
            <x v="1"/>
            <x v="3"/>
          </reference>
        </references>
      </pivotArea>
    </format>
    <format dxfId="4736">
      <pivotArea dataOnly="0" labelOnly="1" grandCol="1" outline="0" fieldPosition="0"/>
    </format>
    <format dxfId="4735">
      <pivotArea outline="0" collapsedLevelsAreSubtotals="1" fieldPosition="0"/>
    </format>
    <format dxfId="4734">
      <pivotArea dataOnly="0" labelOnly="1" grandRow="1" outline="0" fieldPosition="0"/>
    </format>
    <format dxfId="4733">
      <pivotArea dataOnly="0" labelOnly="1" outline="0" fieldPosition="0">
        <references count="1">
          <reference field="12" count="3">
            <x v="0"/>
            <x v="1"/>
            <x v="3"/>
          </reference>
        </references>
      </pivotArea>
    </format>
    <format dxfId="4732">
      <pivotArea dataOnly="0" labelOnly="1" grandCol="1" outline="0" fieldPosition="0"/>
    </format>
    <format dxfId="4731">
      <pivotArea dataOnly="0" labelOnly="1" outline="0" fieldPosition="0">
        <references count="1">
          <reference field="12" count="3">
            <x v="0"/>
            <x v="1"/>
            <x v="3"/>
          </reference>
        </references>
      </pivotArea>
    </format>
    <format dxfId="4730">
      <pivotArea dataOnly="0" labelOnly="1" grandCol="1" outline="0" fieldPosition="0"/>
    </format>
    <format dxfId="4729">
      <pivotArea dataOnly="0" labelOnly="1" outline="0" fieldPosition="0">
        <references count="1">
          <reference field="12" count="3">
            <x v="0"/>
            <x v="1"/>
            <x v="3"/>
          </reference>
        </references>
      </pivotArea>
    </format>
    <format dxfId="4728">
      <pivotArea dataOnly="0" labelOnly="1" grandCol="1" outline="0" fieldPosition="0"/>
    </format>
    <format dxfId="4727">
      <pivotArea grandRow="1" outline="0" collapsedLevelsAreSubtotals="1" fieldPosition="0"/>
    </format>
    <format dxfId="4726">
      <pivotArea dataOnly="0" labelOnly="1" grandRow="1" outline="0" fieldPosition="0"/>
    </format>
    <format dxfId="4725">
      <pivotArea dataOnly="0" labelOnly="1" outline="0" fieldPosition="0">
        <references count="1">
          <reference field="12" count="3">
            <x v="0"/>
            <x v="1"/>
            <x v="3"/>
          </reference>
        </references>
      </pivotArea>
    </format>
    <format dxfId="4724">
      <pivotArea dataOnly="0" labelOnly="1" grandCol="1" outline="0" fieldPosition="0"/>
    </format>
    <format dxfId="4723">
      <pivotArea dataOnly="0" labelOnly="1" grandRow="1" outline="0" fieldPosition="0"/>
    </format>
    <format dxfId="4722">
      <pivotArea dataOnly="0" labelOnly="1" grandRow="1" outline="0" fieldPosition="0"/>
    </format>
    <format dxfId="4721">
      <pivotArea dataOnly="0" labelOnly="1" grandRow="1" outline="0" fieldPosition="0"/>
    </format>
    <format dxfId="4720">
      <pivotArea outline="0" collapsedLevelsAreSubtotals="1" fieldPosition="0"/>
    </format>
    <format dxfId="4719">
      <pivotArea dataOnly="0" labelOnly="1" grandRow="1" outline="0" fieldPosition="0"/>
    </format>
    <format dxfId="4718">
      <pivotArea dataOnly="0" labelOnly="1" outline="0" fieldPosition="0">
        <references count="1">
          <reference field="12" count="0"/>
        </references>
      </pivotArea>
    </format>
    <format dxfId="4717">
      <pivotArea dataOnly="0" labelOnly="1" grandCol="1" outline="0" fieldPosition="0"/>
    </format>
    <format dxfId="4716">
      <pivotArea dataOnly="0" labelOnly="1" outline="0" fieldPosition="0">
        <references count="1">
          <reference field="12" count="0"/>
        </references>
      </pivotArea>
    </format>
    <format dxfId="4715">
      <pivotArea dataOnly="0" labelOnly="1" grandCol="1" outline="0" fieldPosition="0"/>
    </format>
    <format dxfId="4714">
      <pivotArea grandRow="1" outline="0" collapsedLevelsAreSubtotals="1" fieldPosition="0"/>
    </format>
    <format dxfId="4713">
      <pivotArea dataOnly="0" labelOnly="1" grandRow="1" outline="0" fieldPosition="0"/>
    </format>
    <format dxfId="4712">
      <pivotArea grandRow="1" outline="0" collapsedLevelsAreSubtotals="1" fieldPosition="0"/>
    </format>
    <format dxfId="4711">
      <pivotArea dataOnly="0" labelOnly="1" grandRow="1" outline="0" fieldPosition="0"/>
    </format>
    <format dxfId="4710">
      <pivotArea grandRow="1" outline="0" collapsedLevelsAreSubtotals="1" fieldPosition="0"/>
    </format>
    <format dxfId="4709">
      <pivotArea dataOnly="0" labelOnly="1" grandRow="1" outline="0" fieldPosition="0"/>
    </format>
    <format dxfId="4708">
      <pivotArea grandRow="1" outline="0" collapsedLevelsAreSubtotals="1" fieldPosition="0"/>
    </format>
    <format dxfId="4707">
      <pivotArea dataOnly="0" labelOnly="1" grandRow="1" outline="0" fieldPosition="0"/>
    </format>
    <format dxfId="4706">
      <pivotArea grandRow="1" outline="0" collapsedLevelsAreSubtotals="1" fieldPosition="0"/>
    </format>
    <format dxfId="4705">
      <pivotArea dataOnly="0" labelOnly="1" grandRow="1" outline="0" fieldPosition="0"/>
    </format>
    <format dxfId="4704">
      <pivotArea grandRow="1" outline="0" collapsedLevelsAreSubtotals="1" fieldPosition="0"/>
    </format>
    <format dxfId="4703">
      <pivotArea dataOnly="0" labelOnly="1" grandRow="1" outline="0" fieldPosition="0"/>
    </format>
    <format dxfId="4702">
      <pivotArea type="origin" dataOnly="0" labelOnly="1" outline="0" fieldPosition="0"/>
    </format>
    <format dxfId="4701">
      <pivotArea dataOnly="0" labelOnly="1" grandRow="1" outline="0" fieldPosition="0"/>
    </format>
    <format dxfId="4700">
      <pivotArea type="origin" dataOnly="0" labelOnly="1" outline="0" fieldPosition="0"/>
    </format>
    <format dxfId="4699">
      <pivotArea dataOnly="0" labelOnly="1" grandRow="1" outline="0" fieldPosition="0"/>
    </format>
    <format dxfId="4698">
      <pivotArea type="origin" dataOnly="0" labelOnly="1" outline="0" fieldPosition="0"/>
    </format>
    <format dxfId="4697">
      <pivotArea dataOnly="0" labelOnly="1" grandRow="1" outline="0" fieldPosition="0"/>
    </format>
    <format dxfId="4696">
      <pivotArea type="origin" dataOnly="0" labelOnly="1" outline="0" fieldPosition="0"/>
    </format>
    <format dxfId="4695">
      <pivotArea dataOnly="0" labelOnly="1" grandRow="1" outline="0" fieldPosition="0"/>
    </format>
    <format dxfId="4694">
      <pivotArea type="all" dataOnly="0" outline="0" fieldPosition="0"/>
    </format>
    <format dxfId="4693">
      <pivotArea outline="0" collapsedLevelsAreSubtotals="1" fieldPosition="0"/>
    </format>
    <format dxfId="4692">
      <pivotArea type="origin" dataOnly="0" labelOnly="1" outline="0" fieldPosition="0"/>
    </format>
    <format dxfId="4691">
      <pivotArea field="12" type="button" dataOnly="0" labelOnly="1" outline="0" axis="axisCol" fieldPosition="0"/>
    </format>
    <format dxfId="4690">
      <pivotArea type="topRight" dataOnly="0" labelOnly="1" outline="0" fieldPosition="0"/>
    </format>
    <format dxfId="4689">
      <pivotArea dataOnly="0" labelOnly="1" grandRow="1" outline="0" fieldPosition="0"/>
    </format>
    <format dxfId="4688">
      <pivotArea dataOnly="0" labelOnly="1" outline="0" fieldPosition="0">
        <references count="1">
          <reference field="12" count="0"/>
        </references>
      </pivotArea>
    </format>
    <format dxfId="4687">
      <pivotArea dataOnly="0" labelOnly="1" grandCol="1" outline="0" fieldPosition="0"/>
    </format>
    <format dxfId="4686">
      <pivotArea grandRow="1" outline="0" collapsedLevelsAreSubtotals="1" fieldPosition="0"/>
    </format>
    <format dxfId="4685">
      <pivotArea dataOnly="0" labelOnly="1" grandRow="1" outline="0" fieldPosition="0"/>
    </format>
    <format dxfId="4684">
      <pivotArea dataOnly="0" labelOnly="1" outline="0" fieldPosition="0">
        <references count="1">
          <reference field="12" count="3">
            <x v="0"/>
            <x v="1"/>
            <x v="3"/>
          </reference>
        </references>
      </pivotArea>
    </format>
    <format dxfId="4683">
      <pivotArea dataOnly="0" labelOnly="1" grandCol="1" outline="0" fieldPosition="0"/>
    </format>
    <format dxfId="4682">
      <pivotArea dataOnly="0" labelOnly="1" grandRow="1" outline="0" fieldPosition="0"/>
    </format>
    <format dxfId="4681">
      <pivotArea outline="0" collapsedLevelsAreSubtotals="1" fieldPosition="0"/>
    </format>
    <format dxfId="4680">
      <pivotArea dataOnly="0" labelOnly="1" grandRow="1" outline="0" fieldPosition="0"/>
    </format>
    <format dxfId="4679">
      <pivotArea dataOnly="0" labelOnly="1" outline="0" fieldPosition="0">
        <references count="1">
          <reference field="12" count="3">
            <x v="0"/>
            <x v="1"/>
            <x v="2"/>
          </reference>
        </references>
      </pivotArea>
    </format>
    <format dxfId="4678">
      <pivotArea dataOnly="0" labelOnly="1" grandCol="1" outline="0" fieldPosition="0"/>
    </format>
    <format dxfId="4677">
      <pivotArea outline="0" collapsedLevelsAreSubtotals="1" fieldPosition="0"/>
    </format>
    <format dxfId="4676">
      <pivotArea dataOnly="0" labelOnly="1" grandRow="1" outline="0" fieldPosition="0"/>
    </format>
    <format dxfId="4675">
      <pivotArea dataOnly="0" labelOnly="1" outline="0" fieldPosition="0">
        <references count="1">
          <reference field="12" count="3">
            <x v="0"/>
            <x v="1"/>
            <x v="2"/>
          </reference>
        </references>
      </pivotArea>
    </format>
    <format dxfId="4674">
      <pivotArea dataOnly="0" labelOnly="1" grandCol="1" outline="0" fieldPosition="0"/>
    </format>
    <format dxfId="4673">
      <pivotArea outline="0" collapsedLevelsAreSubtotals="1" fieldPosition="0"/>
    </format>
    <format dxfId="4672">
      <pivotArea dataOnly="0" labelOnly="1" grandRow="1" outline="0" fieldPosition="0"/>
    </format>
    <format dxfId="4671">
      <pivotArea dataOnly="0" labelOnly="1" outline="0" fieldPosition="0">
        <references count="1">
          <reference field="12" count="5">
            <x v="0"/>
            <x v="1"/>
            <x v="2"/>
            <x v="3"/>
            <x v="5"/>
          </reference>
        </references>
      </pivotArea>
    </format>
    <format dxfId="4670">
      <pivotArea dataOnly="0" labelOnly="1" grandCol="1" outline="0" fieldPosition="0"/>
    </format>
    <format dxfId="4669">
      <pivotArea outline="0" collapsedLevelsAreSubtotals="1" fieldPosition="0"/>
    </format>
    <format dxfId="4668">
      <pivotArea dataOnly="0" labelOnly="1" grandRow="1" outline="0" fieldPosition="0"/>
    </format>
    <format dxfId="4667">
      <pivotArea dataOnly="0" labelOnly="1" outline="0" fieldPosition="0">
        <references count="1">
          <reference field="12" count="5">
            <x v="0"/>
            <x v="1"/>
            <x v="2"/>
            <x v="3"/>
            <x v="5"/>
          </reference>
        </references>
      </pivotArea>
    </format>
    <format dxfId="4666">
      <pivotArea dataOnly="0" labelOnly="1" grandCol="1" outline="0" fieldPosition="0"/>
    </format>
    <format dxfId="4665">
      <pivotArea dataOnly="0" labelOnly="1" outline="0" fieldPosition="0">
        <references count="1">
          <reference field="12" count="5">
            <x v="0"/>
            <x v="1"/>
            <x v="2"/>
            <x v="3"/>
            <x v="5"/>
          </reference>
        </references>
      </pivotArea>
    </format>
    <format dxfId="4664">
      <pivotArea dataOnly="0" labelOnly="1" grandCol="1" outline="0" fieldPosition="0"/>
    </format>
    <format dxfId="4663">
      <pivotArea outline="0" collapsedLevelsAreSubtotals="1" fieldPosition="0"/>
    </format>
    <format dxfId="4662">
      <pivotArea dataOnly="0" labelOnly="1" grandRow="1" outline="0" fieldPosition="0"/>
    </format>
    <format dxfId="4661">
      <pivotArea dataOnly="0" labelOnly="1" outline="0" fieldPosition="0">
        <references count="1">
          <reference field="12" count="4">
            <x v="0"/>
            <x v="1"/>
            <x v="2"/>
            <x v="3"/>
          </reference>
        </references>
      </pivotArea>
    </format>
    <format dxfId="4660">
      <pivotArea dataOnly="0" labelOnly="1" grandCol="1" outline="0" fieldPosition="0"/>
    </format>
    <format dxfId="4659">
      <pivotArea outline="0" collapsedLevelsAreSubtotals="1" fieldPosition="0"/>
    </format>
    <format dxfId="4658">
      <pivotArea dataOnly="0" labelOnly="1" grandRow="1" outline="0" fieldPosition="0"/>
    </format>
    <format dxfId="4657">
      <pivotArea dataOnly="0" labelOnly="1" outline="0" fieldPosition="0">
        <references count="1">
          <reference field="12" count="4">
            <x v="0"/>
            <x v="1"/>
            <x v="2"/>
            <x v="3"/>
          </reference>
        </references>
      </pivotArea>
    </format>
    <format dxfId="4656">
      <pivotArea dataOnly="0" labelOnly="1" grandCol="1" outline="0" fieldPosition="0"/>
    </format>
    <format dxfId="4655">
      <pivotArea dataOnly="0" labelOnly="1" outline="0" fieldPosition="0">
        <references count="1">
          <reference field="12" count="4">
            <x v="0"/>
            <x v="1"/>
            <x v="2"/>
            <x v="3"/>
          </reference>
        </references>
      </pivotArea>
    </format>
    <format dxfId="4654">
      <pivotArea dataOnly="0" labelOnly="1" grandCol="1" outline="0" fieldPosition="0"/>
    </format>
    <format dxfId="4653">
      <pivotArea grandRow="1" outline="0" collapsedLevelsAreSubtotals="1" fieldPosition="0"/>
    </format>
    <format dxfId="4652">
      <pivotArea dataOnly="0" labelOnly="1" grandRow="1" outline="0" fieldPosition="0"/>
    </format>
    <format dxfId="4651">
      <pivotArea outline="0" collapsedLevelsAreSubtotals="1" fieldPosition="0"/>
    </format>
    <format dxfId="4650">
      <pivotArea dataOnly="0" labelOnly="1" grandRow="1" outline="0" fieldPosition="0"/>
    </format>
    <format dxfId="4649">
      <pivotArea dataOnly="0" labelOnly="1" outline="0" fieldPosition="0">
        <references count="1">
          <reference field="12" count="5">
            <x v="0"/>
            <x v="1"/>
            <x v="2"/>
            <x v="3"/>
            <x v="4"/>
          </reference>
        </references>
      </pivotArea>
    </format>
    <format dxfId="4648">
      <pivotArea dataOnly="0" labelOnly="1" grandCol="1" outline="0" fieldPosition="0"/>
    </format>
    <format dxfId="4647">
      <pivotArea outline="0" collapsedLevelsAreSubtotals="1" fieldPosition="0"/>
    </format>
    <format dxfId="4646">
      <pivotArea dataOnly="0" labelOnly="1" grandRow="1" outline="0" fieldPosition="0"/>
    </format>
    <format dxfId="4645">
      <pivotArea dataOnly="0" labelOnly="1" outline="0" fieldPosition="0">
        <references count="1">
          <reference field="12" count="5">
            <x v="0"/>
            <x v="1"/>
            <x v="2"/>
            <x v="3"/>
            <x v="4"/>
          </reference>
        </references>
      </pivotArea>
    </format>
    <format dxfId="4644">
      <pivotArea dataOnly="0" labelOnly="1" grandCol="1" outline="0" fieldPosition="0"/>
    </format>
    <format dxfId="4643">
      <pivotArea type="all" dataOnly="0" outline="0" fieldPosition="0"/>
    </format>
    <format dxfId="4642">
      <pivotArea outline="0" collapsedLevelsAreSubtotals="1" fieldPosition="0"/>
    </format>
    <format dxfId="4641">
      <pivotArea type="origin" dataOnly="0" labelOnly="1" outline="0" fieldPosition="0"/>
    </format>
    <format dxfId="4640">
      <pivotArea field="12" type="button" dataOnly="0" labelOnly="1" outline="0" axis="axisCol" fieldPosition="0"/>
    </format>
    <format dxfId="4639">
      <pivotArea type="topRight" dataOnly="0" labelOnly="1" outline="0" fieldPosition="0"/>
    </format>
    <format dxfId="4638">
      <pivotArea dataOnly="0" labelOnly="1" grandRow="1" outline="0" fieldPosition="0"/>
    </format>
    <format dxfId="4637">
      <pivotArea dataOnly="0" labelOnly="1" outline="0" fieldPosition="0">
        <references count="1">
          <reference field="12" count="5">
            <x v="0"/>
            <x v="1"/>
            <x v="2"/>
            <x v="3"/>
            <x v="4"/>
          </reference>
        </references>
      </pivotArea>
    </format>
    <format dxfId="4636">
      <pivotArea dataOnly="0" labelOnly="1" grandCol="1" outline="0" fieldPosition="0"/>
    </format>
    <format dxfId="4635">
      <pivotArea type="all" dataOnly="0" outline="0" fieldPosition="0"/>
    </format>
    <format dxfId="4634">
      <pivotArea outline="0" collapsedLevelsAreSubtotals="1" fieldPosition="0"/>
    </format>
    <format dxfId="4633">
      <pivotArea type="origin" dataOnly="0" labelOnly="1" outline="0" fieldPosition="0"/>
    </format>
    <format dxfId="4632">
      <pivotArea field="12" type="button" dataOnly="0" labelOnly="1" outline="0" axis="axisCol" fieldPosition="0"/>
    </format>
    <format dxfId="4631">
      <pivotArea type="topRight" dataOnly="0" labelOnly="1" outline="0" fieldPosition="0"/>
    </format>
    <format dxfId="4630">
      <pivotArea dataOnly="0" labelOnly="1" grandRow="1" outline="0" fieldPosition="0"/>
    </format>
    <format dxfId="4629">
      <pivotArea dataOnly="0" labelOnly="1" outline="0" fieldPosition="0">
        <references count="1">
          <reference field="12" count="5">
            <x v="0"/>
            <x v="1"/>
            <x v="2"/>
            <x v="3"/>
            <x v="4"/>
          </reference>
        </references>
      </pivotArea>
    </format>
    <format dxfId="4628">
      <pivotArea dataOnly="0" labelOnly="1" grandCol="1" outline="0" fieldPosition="0"/>
    </format>
    <format dxfId="4627">
      <pivotArea type="all" dataOnly="0" outline="0" fieldPosition="0"/>
    </format>
    <format dxfId="4626">
      <pivotArea outline="0" collapsedLevelsAreSubtotals="1" fieldPosition="0"/>
    </format>
    <format dxfId="4625">
      <pivotArea type="origin" dataOnly="0" labelOnly="1" outline="0" fieldPosition="0"/>
    </format>
    <format dxfId="4624">
      <pivotArea field="12" type="button" dataOnly="0" labelOnly="1" outline="0" axis="axisCol" fieldPosition="0"/>
    </format>
    <format dxfId="4623">
      <pivotArea type="topRight" dataOnly="0" labelOnly="1" outline="0" fieldPosition="0"/>
    </format>
    <format dxfId="4622">
      <pivotArea dataOnly="0" labelOnly="1" grandRow="1" outline="0" fieldPosition="0"/>
    </format>
    <format dxfId="4621">
      <pivotArea dataOnly="0" labelOnly="1" outline="0" fieldPosition="0">
        <references count="1">
          <reference field="12" count="5">
            <x v="0"/>
            <x v="1"/>
            <x v="2"/>
            <x v="3"/>
            <x v="4"/>
          </reference>
        </references>
      </pivotArea>
    </format>
    <format dxfId="4620">
      <pivotArea dataOnly="0" labelOnly="1" grandCol="1" outline="0" fieldPosition="0"/>
    </format>
    <format dxfId="4619">
      <pivotArea dataOnly="0" labelOnly="1" outline="0" fieldPosition="0">
        <references count="1">
          <reference field="12" count="5">
            <x v="0"/>
            <x v="1"/>
            <x v="2"/>
            <x v="3"/>
            <x v="4"/>
          </reference>
        </references>
      </pivotArea>
    </format>
    <format dxfId="4618">
      <pivotArea dataOnly="0" labelOnly="1" grandCol="1" outline="0" fieldPosition="0"/>
    </format>
    <format dxfId="4617">
      <pivotArea grandRow="1" outline="0" collapsedLevelsAreSubtotals="1" fieldPosition="0"/>
    </format>
    <format dxfId="4616">
      <pivotArea dataOnly="0" labelOnly="1" grandRow="1" outline="0" fieldPosition="0"/>
    </format>
    <format dxfId="4615">
      <pivotArea dataOnly="0" grandCol="1" outline="0" fieldPosition="0"/>
    </format>
    <format dxfId="4614">
      <pivotArea dataOnly="0" labelOnly="1" outline="0" fieldPosition="0">
        <references count="1">
          <reference field="12" count="5">
            <x v="0"/>
            <x v="1"/>
            <x v="2"/>
            <x v="4"/>
            <x v="5"/>
          </reference>
        </references>
      </pivotArea>
    </format>
    <format dxfId="4613">
      <pivotArea dataOnly="0" labelOnly="1" grandCol="1" outline="0" fieldPosition="0"/>
    </format>
    <format dxfId="4612">
      <pivotArea outline="0" collapsedLevelsAreSubtotals="1" fieldPosition="0"/>
    </format>
    <format dxfId="4611">
      <pivotArea dataOnly="0" labelOnly="1" grandRow="1" outline="0" fieldPosition="0"/>
    </format>
    <format dxfId="4610">
      <pivotArea dataOnly="0" labelOnly="1" outline="0" fieldPosition="0">
        <references count="1">
          <reference field="12" count="4">
            <x v="0"/>
            <x v="1"/>
            <x v="2"/>
            <x v="4"/>
          </reference>
        </references>
      </pivotArea>
    </format>
    <format dxfId="4609">
      <pivotArea dataOnly="0" labelOnly="1" grandCol="1" outline="0" fieldPosition="0"/>
    </format>
    <format dxfId="4608">
      <pivotArea outline="0" collapsedLevelsAreSubtotals="1" fieldPosition="0"/>
    </format>
    <format dxfId="4607">
      <pivotArea dataOnly="0" labelOnly="1" grandRow="1" outline="0" fieldPosition="0"/>
    </format>
    <format dxfId="4606">
      <pivotArea dataOnly="0" labelOnly="1" outline="0" fieldPosition="0">
        <references count="1">
          <reference field="12" count="4">
            <x v="0"/>
            <x v="1"/>
            <x v="2"/>
            <x v="3"/>
          </reference>
        </references>
      </pivotArea>
    </format>
    <format dxfId="4605">
      <pivotArea dataOnly="0" labelOnly="1" grandCol="1" outline="0" fieldPosition="0"/>
    </format>
    <format dxfId="4604">
      <pivotArea grandRow="1" outline="0" collapsedLevelsAreSubtotals="1" fieldPosition="0"/>
    </format>
    <format dxfId="4603">
      <pivotArea dataOnly="0" labelOnly="1" grandRow="1" outline="0" fieldPosition="0"/>
    </format>
    <format dxfId="4602">
      <pivotArea type="origin" dataOnly="0" labelOnly="1" outline="0" fieldPosition="0"/>
    </format>
    <format dxfId="4601">
      <pivotArea field="12" type="button" dataOnly="0" labelOnly="1" outline="0" axis="axisCol" fieldPosition="0"/>
    </format>
    <format dxfId="4600">
      <pivotArea type="topRight" dataOnly="0" labelOnly="1" outline="0" fieldPosition="0"/>
    </format>
    <format dxfId="4599">
      <pivotArea dataOnly="0" labelOnly="1" outline="0" fieldPosition="0">
        <references count="1">
          <reference field="12" count="4">
            <x v="0"/>
            <x v="1"/>
            <x v="2"/>
            <x v="3"/>
          </reference>
        </references>
      </pivotArea>
    </format>
    <format dxfId="4598">
      <pivotArea dataOnly="0" labelOnly="1" grandCol="1" outline="0" fieldPosition="0"/>
    </format>
    <format dxfId="4597">
      <pivotArea dataOnly="0" grandCol="1" outline="0" axis="axisCol" fieldPosition="0"/>
    </format>
    <format dxfId="4596">
      <pivotArea dataOnly="0" labelOnly="1" grandRow="1" outline="0" fieldPosition="0"/>
    </format>
    <format dxfId="4595">
      <pivotArea type="all" dataOnly="0" outline="0" fieldPosition="0"/>
    </format>
    <format dxfId="4594">
      <pivotArea outline="0" collapsedLevelsAreSubtotals="1" fieldPosition="0"/>
    </format>
    <format dxfId="4593">
      <pivotArea type="origin" dataOnly="0" labelOnly="1" outline="0" fieldPosition="0"/>
    </format>
    <format dxfId="4592">
      <pivotArea field="12" type="button" dataOnly="0" labelOnly="1" outline="0" axis="axisCol" fieldPosition="0"/>
    </format>
    <format dxfId="4591">
      <pivotArea type="topRight" dataOnly="0" labelOnly="1" outline="0" fieldPosition="0"/>
    </format>
    <format dxfId="4590">
      <pivotArea dataOnly="0" labelOnly="1" grandRow="1" outline="0" fieldPosition="0"/>
    </format>
    <format dxfId="4589">
      <pivotArea dataOnly="0" labelOnly="1" outline="0" fieldPosition="0">
        <references count="1">
          <reference field="12" count="4">
            <x v="0"/>
            <x v="1"/>
            <x v="2"/>
            <x v="3"/>
          </reference>
        </references>
      </pivotArea>
    </format>
    <format dxfId="4588">
      <pivotArea dataOnly="0" labelOnly="1" grandCol="1" outline="0" fieldPosition="0"/>
    </format>
    <format dxfId="4587">
      <pivotArea outline="0" collapsedLevelsAreSubtotals="1" fieldPosition="0"/>
    </format>
    <format dxfId="4586">
      <pivotArea dataOnly="0" labelOnly="1" grandRow="1" outline="0" fieldPosition="0"/>
    </format>
    <format dxfId="4585">
      <pivotArea dataOnly="0" labelOnly="1" outline="0" fieldPosition="0">
        <references count="1">
          <reference field="12" count="3">
            <x v="0"/>
            <x v="1"/>
            <x v="2"/>
          </reference>
        </references>
      </pivotArea>
    </format>
    <format dxfId="4584">
      <pivotArea dataOnly="0" labelOnly="1" grandCol="1" outline="0" fieldPosition="0"/>
    </format>
    <format dxfId="4583">
      <pivotArea outline="0" collapsedLevelsAreSubtotals="1" fieldPosition="0"/>
    </format>
    <format dxfId="4582">
      <pivotArea field="12" type="button" dataOnly="0" labelOnly="1" outline="0" axis="axisCol" fieldPosition="0"/>
    </format>
    <format dxfId="4581">
      <pivotArea type="topRight" dataOnly="0" labelOnly="1" outline="0" fieldPosition="0"/>
    </format>
    <format dxfId="4580">
      <pivotArea dataOnly="0" labelOnly="1" outline="0" fieldPosition="0">
        <references count="1">
          <reference field="12" count="2">
            <x v="0"/>
            <x v="1"/>
          </reference>
        </references>
      </pivotArea>
    </format>
    <format dxfId="4579">
      <pivotArea dataOnly="0" labelOnly="1" grandCol="1" outline="0" fieldPosition="0"/>
    </format>
    <format dxfId="4578">
      <pivotArea grandRow="1" outline="0" collapsedLevelsAreSubtotals="1" fieldPosition="0"/>
    </format>
    <format dxfId="4577">
      <pivotArea dataOnly="0" labelOnly="1" grandRow="1" outline="0" fieldPosition="0"/>
    </format>
    <format dxfId="4576">
      <pivotArea outline="0" collapsedLevelsAreSubtotals="1" fieldPosition="0"/>
    </format>
    <format dxfId="4575">
      <pivotArea dataOnly="0" labelOnly="1" grandRow="1" outline="0" fieldPosition="0"/>
    </format>
    <format dxfId="4574">
      <pivotArea dataOnly="0" labelOnly="1" outline="0" fieldPosition="0">
        <references count="1">
          <reference field="12" count="4">
            <x v="0"/>
            <x v="1"/>
            <x v="4"/>
            <x v="5"/>
          </reference>
        </references>
      </pivotArea>
    </format>
    <format dxfId="4573">
      <pivotArea dataOnly="0" labelOnly="1" grandCol="1" outline="0" fieldPosition="0"/>
    </format>
    <format dxfId="4572">
      <pivotArea outline="0" collapsedLevelsAreSubtotals="1" fieldPosition="0"/>
    </format>
    <format dxfId="4571">
      <pivotArea dataOnly="0" labelOnly="1" grandRow="1" outline="0" fieldPosition="0"/>
    </format>
    <format dxfId="4570">
      <pivotArea dataOnly="0" labelOnly="1" outline="0" fieldPosition="0">
        <references count="1">
          <reference field="12" count="4">
            <x v="0"/>
            <x v="1"/>
            <x v="4"/>
            <x v="5"/>
          </reference>
        </references>
      </pivotArea>
    </format>
    <format dxfId="4569">
      <pivotArea dataOnly="0" labelOnly="1" grandCol="1" outline="0" fieldPosition="0"/>
    </format>
    <format dxfId="4568">
      <pivotArea dataOnly="0" labelOnly="1" outline="0" fieldPosition="0">
        <references count="1">
          <reference field="12" count="4">
            <x v="0"/>
            <x v="1"/>
            <x v="4"/>
            <x v="5"/>
          </reference>
        </references>
      </pivotArea>
    </format>
    <format dxfId="4567">
      <pivotArea dataOnly="0" labelOnly="1" grandCol="1" outline="0" fieldPosition="0"/>
    </format>
    <format dxfId="4566">
      <pivotArea outline="0" collapsedLevelsAreSubtotals="1" fieldPosition="0"/>
    </format>
    <format dxfId="4565">
      <pivotArea dataOnly="0" labelOnly="1" grandRow="1" outline="0" fieldPosition="0"/>
    </format>
    <format dxfId="4564">
      <pivotArea dataOnly="0" labelOnly="1" outline="0" fieldPosition="0">
        <references count="1">
          <reference field="12" count="4">
            <x v="0"/>
            <x v="1"/>
            <x v="3"/>
            <x v="4"/>
          </reference>
        </references>
      </pivotArea>
    </format>
    <format dxfId="4563">
      <pivotArea dataOnly="0" labelOnly="1" grandCol="1" outline="0" fieldPosition="0"/>
    </format>
    <format dxfId="4562">
      <pivotArea outline="0" collapsedLevelsAreSubtotals="1" fieldPosition="0"/>
    </format>
    <format dxfId="4561">
      <pivotArea dataOnly="0" labelOnly="1" grandRow="1" outline="0" fieldPosition="0"/>
    </format>
    <format dxfId="4560">
      <pivotArea dataOnly="0" labelOnly="1" outline="0" fieldPosition="0">
        <references count="1">
          <reference field="12" count="4">
            <x v="0"/>
            <x v="1"/>
            <x v="3"/>
            <x v="4"/>
          </reference>
        </references>
      </pivotArea>
    </format>
    <format dxfId="4559">
      <pivotArea dataOnly="0" labelOnly="1" grandCol="1" outline="0" fieldPosition="0"/>
    </format>
    <format dxfId="4558">
      <pivotArea dataOnly="0" labelOnly="1" outline="0" fieldPosition="0">
        <references count="1">
          <reference field="12" count="4">
            <x v="0"/>
            <x v="1"/>
            <x v="3"/>
            <x v="4"/>
          </reference>
        </references>
      </pivotArea>
    </format>
    <format dxfId="4557">
      <pivotArea dataOnly="0" labelOnly="1" grandCol="1" outline="0" fieldPosition="0"/>
    </format>
    <format dxfId="4556">
      <pivotArea grandRow="1" outline="0" collapsedLevelsAreSubtotals="1" fieldPosition="0"/>
    </format>
    <format dxfId="4555">
      <pivotArea dataOnly="0" labelOnly="1" grandRow="1" outline="0" fieldPosition="0"/>
    </format>
    <format dxfId="4554">
      <pivotArea outline="0" collapsedLevelsAreSubtotals="1" fieldPosition="0"/>
    </format>
    <format dxfId="4553">
      <pivotArea dataOnly="0" labelOnly="1" grandRow="1" outline="0" fieldPosition="0"/>
    </format>
    <format dxfId="4552">
      <pivotArea dataOnly="0" labelOnly="1" outline="0" fieldPosition="0">
        <references count="1">
          <reference field="12" count="3">
            <x v="0"/>
            <x v="1"/>
            <x v="2"/>
          </reference>
        </references>
      </pivotArea>
    </format>
    <format dxfId="4551">
      <pivotArea dataOnly="0" labelOnly="1" grandCol="1" outline="0" fieldPosition="0"/>
    </format>
    <format dxfId="4550">
      <pivotArea outline="0" collapsedLevelsAreSubtotals="1" fieldPosition="0"/>
    </format>
    <format dxfId="4549">
      <pivotArea dataOnly="0" labelOnly="1" grandRow="1" outline="0" fieldPosition="0"/>
    </format>
    <format dxfId="4548">
      <pivotArea dataOnly="0" labelOnly="1" outline="0" fieldPosition="0">
        <references count="1">
          <reference field="12" count="3">
            <x v="0"/>
            <x v="1"/>
            <x v="2"/>
          </reference>
        </references>
      </pivotArea>
    </format>
    <format dxfId="4547">
      <pivotArea dataOnly="0" labelOnly="1" grandCol="1" outline="0" fieldPosition="0"/>
    </format>
    <format dxfId="4546">
      <pivotArea dataOnly="0" labelOnly="1" outline="0" fieldPosition="0">
        <references count="1">
          <reference field="12" count="3">
            <x v="0"/>
            <x v="1"/>
            <x v="2"/>
          </reference>
        </references>
      </pivotArea>
    </format>
    <format dxfId="4545">
      <pivotArea dataOnly="0" labelOnly="1" grandCol="1" outline="0" fieldPosition="0"/>
    </format>
    <format dxfId="4544">
      <pivotArea outline="0" collapsedLevelsAreSubtotals="1" fieldPosition="0"/>
    </format>
    <format dxfId="4543">
      <pivotArea dataOnly="0" labelOnly="1" grandRow="1" outline="0" fieldPosition="0"/>
    </format>
    <format dxfId="4542">
      <pivotArea dataOnly="0" labelOnly="1" outline="0" fieldPosition="0">
        <references count="1">
          <reference field="12" count="3">
            <x v="0"/>
            <x v="1"/>
            <x v="2"/>
          </reference>
        </references>
      </pivotArea>
    </format>
    <format dxfId="4541">
      <pivotArea dataOnly="0" labelOnly="1" grandCol="1" outline="0" fieldPosition="0"/>
    </format>
    <format dxfId="4540">
      <pivotArea outline="0" collapsedLevelsAreSubtotals="1" fieldPosition="0"/>
    </format>
    <format dxfId="4539">
      <pivotArea dataOnly="0" labelOnly="1" grandRow="1" outline="0" fieldPosition="0"/>
    </format>
    <format dxfId="4538">
      <pivotArea dataOnly="0" labelOnly="1" outline="0" fieldPosition="0">
        <references count="1">
          <reference field="12" count="3">
            <x v="0"/>
            <x v="1"/>
            <x v="2"/>
          </reference>
        </references>
      </pivotArea>
    </format>
    <format dxfId="4537">
      <pivotArea dataOnly="0" labelOnly="1" grandCol="1" outline="0" fieldPosition="0"/>
    </format>
    <format dxfId="4536">
      <pivotArea dataOnly="0" labelOnly="1" outline="0" fieldPosition="0">
        <references count="1">
          <reference field="12" count="3">
            <x v="0"/>
            <x v="1"/>
            <x v="2"/>
          </reference>
        </references>
      </pivotArea>
    </format>
    <format dxfId="4535">
      <pivotArea dataOnly="0" labelOnly="1" grandCol="1" outline="0" fieldPosition="0"/>
    </format>
    <format dxfId="4534">
      <pivotArea grandRow="1" outline="0" collapsedLevelsAreSubtotals="1" fieldPosition="0"/>
    </format>
    <format dxfId="4533">
      <pivotArea dataOnly="0" labelOnly="1" grandRow="1" outline="0" fieldPosition="0"/>
    </format>
    <format dxfId="4532">
      <pivotArea outline="0" collapsedLevelsAreSubtotals="1" fieldPosition="0"/>
    </format>
    <format dxfId="4531">
      <pivotArea dataOnly="0" labelOnly="1" grandRow="1" outline="0" fieldPosition="0"/>
    </format>
    <format dxfId="4530">
      <pivotArea dataOnly="0" labelOnly="1" outline="0" fieldPosition="0">
        <references count="1">
          <reference field="12" count="3">
            <x v="0"/>
            <x v="1"/>
            <x v="3"/>
          </reference>
        </references>
      </pivotArea>
    </format>
    <format dxfId="4529">
      <pivotArea dataOnly="0" labelOnly="1" grandCol="1" outline="0" fieldPosition="0"/>
    </format>
    <format dxfId="4528">
      <pivotArea outline="0" collapsedLevelsAreSubtotals="1" fieldPosition="0"/>
    </format>
    <format dxfId="4527">
      <pivotArea dataOnly="0" labelOnly="1" grandRow="1" outline="0" fieldPosition="0"/>
    </format>
    <format dxfId="4526">
      <pivotArea dataOnly="0" labelOnly="1" outline="0" fieldPosition="0">
        <references count="1">
          <reference field="12" count="3">
            <x v="0"/>
            <x v="1"/>
            <x v="3"/>
          </reference>
        </references>
      </pivotArea>
    </format>
    <format dxfId="4525">
      <pivotArea dataOnly="0" labelOnly="1" grandCol="1" outline="0" fieldPosition="0"/>
    </format>
    <format dxfId="4524">
      <pivotArea dataOnly="0" labelOnly="1" outline="0" fieldPosition="0">
        <references count="1">
          <reference field="12" count="3">
            <x v="0"/>
            <x v="1"/>
            <x v="3"/>
          </reference>
        </references>
      </pivotArea>
    </format>
    <format dxfId="4523">
      <pivotArea dataOnly="0" labelOnly="1" grandCol="1" outline="0" fieldPosition="0"/>
    </format>
    <format dxfId="4522">
      <pivotArea grandRow="1" outline="0" collapsedLevelsAreSubtotals="1" fieldPosition="0"/>
    </format>
    <format dxfId="4521">
      <pivotArea dataOnly="0" labelOnly="1" grandRow="1" outline="0" fieldPosition="0"/>
    </format>
    <format dxfId="4520">
      <pivotArea grandCol="1" outline="0" collapsedLevelsAreSubtotals="1" fieldPosition="0"/>
    </format>
    <format dxfId="4519">
      <pivotArea dataOnly="0" labelOnly="1" grandCol="1" outline="0" fieldPosition="0"/>
    </format>
    <format dxfId="4518">
      <pivotArea outline="0" collapsedLevelsAreSubtotals="1" fieldPosition="0"/>
    </format>
    <format dxfId="4517">
      <pivotArea dataOnly="0" labelOnly="1" grandRow="1" outline="0" fieldPosition="0"/>
    </format>
    <format dxfId="4516">
      <pivotArea dataOnly="0" labelOnly="1" outline="0" fieldPosition="0">
        <references count="1">
          <reference field="12" count="3">
            <x v="0"/>
            <x v="2"/>
            <x v="4"/>
          </reference>
        </references>
      </pivotArea>
    </format>
    <format dxfId="4515">
      <pivotArea dataOnly="0" labelOnly="1" grandCol="1" outline="0" fieldPosition="0"/>
    </format>
    <format dxfId="4514">
      <pivotArea outline="0" collapsedLevelsAreSubtotals="1" fieldPosition="0"/>
    </format>
    <format dxfId="4513">
      <pivotArea dataOnly="0" labelOnly="1" grandRow="1" outline="0" fieldPosition="0"/>
    </format>
    <format dxfId="4512">
      <pivotArea dataOnly="0" labelOnly="1" outline="0" fieldPosition="0">
        <references count="1">
          <reference field="12" count="3">
            <x v="0"/>
            <x v="2"/>
            <x v="4"/>
          </reference>
        </references>
      </pivotArea>
    </format>
    <format dxfId="4511">
      <pivotArea dataOnly="0" labelOnly="1" grandCol="1" outline="0" fieldPosition="0"/>
    </format>
    <format dxfId="4510">
      <pivotArea outline="0" collapsedLevelsAreSubtotals="1" fieldPosition="0"/>
    </format>
    <format dxfId="4509">
      <pivotArea dataOnly="0" labelOnly="1" grandRow="1" outline="0" fieldPosition="0"/>
    </format>
    <format dxfId="4508">
      <pivotArea dataOnly="0" labelOnly="1" outline="0" fieldPosition="0">
        <references count="1">
          <reference field="12" count="4">
            <x v="0"/>
            <x v="1"/>
            <x v="3"/>
            <x v="5"/>
          </reference>
        </references>
      </pivotArea>
    </format>
    <format dxfId="4507">
      <pivotArea dataOnly="0" labelOnly="1" grandCol="1" outline="0" fieldPosition="0"/>
    </format>
    <format dxfId="4506">
      <pivotArea outline="0" collapsedLevelsAreSubtotals="1" fieldPosition="0"/>
    </format>
    <format dxfId="4505">
      <pivotArea dataOnly="0" labelOnly="1" grandRow="1" outline="0" fieldPosition="0"/>
    </format>
    <format dxfId="4504">
      <pivotArea dataOnly="0" labelOnly="1" outline="0" fieldPosition="0">
        <references count="1">
          <reference field="12" count="4">
            <x v="0"/>
            <x v="1"/>
            <x v="3"/>
            <x v="5"/>
          </reference>
        </references>
      </pivotArea>
    </format>
    <format dxfId="4503">
      <pivotArea dataOnly="0" labelOnly="1" grandCol="1" outline="0" fieldPosition="0"/>
    </format>
    <format dxfId="4502">
      <pivotArea outline="0" collapsedLevelsAreSubtotals="1" fieldPosition="0"/>
    </format>
    <format dxfId="4501">
      <pivotArea dataOnly="0" labelOnly="1" grandRow="1" outline="0" fieldPosition="0"/>
    </format>
    <format dxfId="4500">
      <pivotArea dataOnly="0" labelOnly="1" outline="0" fieldPosition="0">
        <references count="1">
          <reference field="12" count="3">
            <x v="0"/>
            <x v="1"/>
            <x v="4"/>
          </reference>
        </references>
      </pivotArea>
    </format>
    <format dxfId="4499">
      <pivotArea dataOnly="0" labelOnly="1" grandCol="1" outline="0" fieldPosition="0"/>
    </format>
    <format dxfId="4498">
      <pivotArea outline="0" collapsedLevelsAreSubtotals="1" fieldPosition="0"/>
    </format>
    <format dxfId="4497">
      <pivotArea dataOnly="0" labelOnly="1" grandRow="1" outline="0" fieldPosition="0"/>
    </format>
    <format dxfId="4496">
      <pivotArea dataOnly="0" labelOnly="1" outline="0" fieldPosition="0">
        <references count="1">
          <reference field="12" count="3">
            <x v="0"/>
            <x v="1"/>
            <x v="4"/>
          </reference>
        </references>
      </pivotArea>
    </format>
    <format dxfId="4495">
      <pivotArea dataOnly="0" labelOnly="1" grandCol="1" outline="0" fieldPosition="0"/>
    </format>
    <format dxfId="4494">
      <pivotArea grandRow="1" outline="0" collapsedLevelsAreSubtotals="1" fieldPosition="0"/>
    </format>
    <format dxfId="4493">
      <pivotArea dataOnly="0" labelOnly="1" grandRow="1" outline="0" fieldPosition="0"/>
    </format>
    <format dxfId="4492">
      <pivotArea dataOnly="0" labelOnly="1" outline="0" fieldPosition="0">
        <references count="1">
          <reference field="12" count="3">
            <x v="0"/>
            <x v="1"/>
            <x v="4"/>
          </reference>
        </references>
      </pivotArea>
    </format>
    <format dxfId="4491">
      <pivotArea dataOnly="0" labelOnly="1" grandCol="1" outline="0" fieldPosition="0"/>
    </format>
    <format dxfId="4490">
      <pivotArea grandCol="1" outline="0" collapsedLevelsAreSubtotals="1" fieldPosition="0"/>
    </format>
    <format dxfId="4489">
      <pivotArea dataOnly="0" labelOnly="1" grandCol="1" outline="0" fieldPosition="0"/>
    </format>
    <format dxfId="4488">
      <pivotArea outline="0" collapsedLevelsAreSubtotals="1" fieldPosition="0"/>
    </format>
    <format dxfId="4487">
      <pivotArea dataOnly="0" labelOnly="1" grandRow="1" outline="0" fieldPosition="0"/>
    </format>
    <format dxfId="4486">
      <pivotArea dataOnly="0" labelOnly="1" outline="0" fieldPosition="0">
        <references count="1">
          <reference field="12" count="5">
            <x v="0"/>
            <x v="1"/>
            <x v="2"/>
            <x v="3"/>
            <x v="5"/>
          </reference>
        </references>
      </pivotArea>
    </format>
    <format dxfId="4485">
      <pivotArea dataOnly="0" labelOnly="1" grandCol="1" outline="0" fieldPosition="0"/>
    </format>
    <format dxfId="4484">
      <pivotArea outline="0" collapsedLevelsAreSubtotals="1" fieldPosition="0"/>
    </format>
    <format dxfId="4483">
      <pivotArea dataOnly="0" labelOnly="1" grandRow="1" outline="0" fieldPosition="0"/>
    </format>
    <format dxfId="4482">
      <pivotArea dataOnly="0" labelOnly="1" outline="0" fieldPosition="0">
        <references count="1">
          <reference field="12" count="5">
            <x v="0"/>
            <x v="1"/>
            <x v="2"/>
            <x v="3"/>
            <x v="5"/>
          </reference>
        </references>
      </pivotArea>
    </format>
    <format dxfId="4481">
      <pivotArea dataOnly="0" labelOnly="1" grandCol="1" outline="0" fieldPosition="0"/>
    </format>
    <format dxfId="4480">
      <pivotArea outline="0" collapsedLevelsAreSubtotals="1" fieldPosition="0"/>
    </format>
    <format dxfId="4479">
      <pivotArea dataOnly="0" labelOnly="1" grandRow="1" outline="0" fieldPosition="0"/>
    </format>
    <format dxfId="4478">
      <pivotArea dataOnly="0" labelOnly="1" outline="0" fieldPosition="0">
        <references count="1">
          <reference field="12" count="3">
            <x v="0"/>
            <x v="1"/>
            <x v="2"/>
          </reference>
        </references>
      </pivotArea>
    </format>
    <format dxfId="4477">
      <pivotArea dataOnly="0" labelOnly="1" grandCol="1" outline="0" fieldPosition="0"/>
    </format>
    <format dxfId="4476">
      <pivotArea outline="0" collapsedLevelsAreSubtotals="1" fieldPosition="0"/>
    </format>
    <format dxfId="4475">
      <pivotArea dataOnly="0" labelOnly="1" grandRow="1" outline="0" fieldPosition="0"/>
    </format>
    <format dxfId="4474">
      <pivotArea dataOnly="0" labelOnly="1" outline="0" fieldPosition="0">
        <references count="1">
          <reference field="12" count="3">
            <x v="0"/>
            <x v="1"/>
            <x v="2"/>
          </reference>
        </references>
      </pivotArea>
    </format>
    <format dxfId="4473">
      <pivotArea dataOnly="0" labelOnly="1" grandCol="1" outline="0" fieldPosition="0"/>
    </format>
    <format dxfId="4472">
      <pivotArea dataOnly="0" labelOnly="1" outline="0" fieldPosition="0">
        <references count="1">
          <reference field="12" count="3">
            <x v="0"/>
            <x v="1"/>
            <x v="2"/>
          </reference>
        </references>
      </pivotArea>
    </format>
    <format dxfId="4471">
      <pivotArea dataOnly="0" labelOnly="1" grandCol="1" outline="0" fieldPosition="0"/>
    </format>
    <format dxfId="4470">
      <pivotArea grandRow="1" outline="0" collapsedLevelsAreSubtotals="1" fieldPosition="0"/>
    </format>
    <format dxfId="4469">
      <pivotArea dataOnly="0" labelOnly="1" grandRow="1" outline="0" fieldPosition="0"/>
    </format>
    <format dxfId="4468">
      <pivotArea outline="0" collapsedLevelsAreSubtotals="1" fieldPosition="0"/>
    </format>
    <format dxfId="4467">
      <pivotArea dataOnly="0" labelOnly="1" grandRow="1" outline="0" fieldPosition="0"/>
    </format>
    <format dxfId="4466">
      <pivotArea dataOnly="0" labelOnly="1" outline="0" fieldPosition="0">
        <references count="1">
          <reference field="12" count="3">
            <x v="0"/>
            <x v="1"/>
            <x v="3"/>
          </reference>
        </references>
      </pivotArea>
    </format>
    <format dxfId="4465">
      <pivotArea dataOnly="0" labelOnly="1" grandCol="1" outline="0" fieldPosition="0"/>
    </format>
    <format dxfId="4464">
      <pivotArea outline="0" collapsedLevelsAreSubtotals="1" fieldPosition="0"/>
    </format>
    <format dxfId="4463">
      <pivotArea dataOnly="0" labelOnly="1" grandRow="1" outline="0" fieldPosition="0"/>
    </format>
    <format dxfId="4462">
      <pivotArea dataOnly="0" labelOnly="1" outline="0" fieldPosition="0">
        <references count="1">
          <reference field="12" count="3">
            <x v="0"/>
            <x v="1"/>
            <x v="3"/>
          </reference>
        </references>
      </pivotArea>
    </format>
    <format dxfId="4461">
      <pivotArea dataOnly="0" labelOnly="1" grandCol="1" outline="0" fieldPosition="0"/>
    </format>
    <format dxfId="4460">
      <pivotArea dataOnly="0" labelOnly="1" outline="0" fieldPosition="0">
        <references count="1">
          <reference field="12" count="3">
            <x v="0"/>
            <x v="1"/>
            <x v="3"/>
          </reference>
        </references>
      </pivotArea>
    </format>
    <format dxfId="4459">
      <pivotArea dataOnly="0" labelOnly="1" grandCol="1" outline="0" fieldPosition="0"/>
    </format>
    <format dxfId="4458">
      <pivotArea grandRow="1" outline="0" collapsedLevelsAreSubtotals="1" fieldPosition="0"/>
    </format>
    <format dxfId="4457">
      <pivotArea dataOnly="0" labelOnly="1" grandRow="1" outline="0" fieldPosition="0"/>
    </format>
    <format dxfId="4456">
      <pivotArea outline="0" collapsedLevelsAreSubtotals="1" fieldPosition="0"/>
    </format>
    <format dxfId="4455">
      <pivotArea dataOnly="0" labelOnly="1" grandRow="1" outline="0" fieldPosition="0"/>
    </format>
    <format dxfId="4454">
      <pivotArea dataOnly="0" labelOnly="1" outline="0" fieldPosition="0">
        <references count="1">
          <reference field="12" count="3">
            <x v="0"/>
            <x v="2"/>
            <x v="5"/>
          </reference>
        </references>
      </pivotArea>
    </format>
    <format dxfId="4453">
      <pivotArea dataOnly="0" labelOnly="1" grandCol="1" outline="0" fieldPosition="0"/>
    </format>
    <format dxfId="4452">
      <pivotArea outline="0" collapsedLevelsAreSubtotals="1" fieldPosition="0"/>
    </format>
    <format dxfId="4451">
      <pivotArea dataOnly="0" labelOnly="1" grandRow="1" outline="0" fieldPosition="0"/>
    </format>
    <format dxfId="4450">
      <pivotArea dataOnly="0" labelOnly="1" outline="0" fieldPosition="0">
        <references count="1">
          <reference field="12" count="3">
            <x v="0"/>
            <x v="2"/>
            <x v="5"/>
          </reference>
        </references>
      </pivotArea>
    </format>
    <format dxfId="4449">
      <pivotArea dataOnly="0" labelOnly="1" grandCol="1" outline="0" fieldPosition="0"/>
    </format>
    <format dxfId="4448">
      <pivotArea dataOnly="0" labelOnly="1" outline="0" fieldPosition="0">
        <references count="1">
          <reference field="12" count="3">
            <x v="0"/>
            <x v="1"/>
            <x v="2"/>
          </reference>
        </references>
      </pivotArea>
    </format>
    <format dxfId="4447">
      <pivotArea dataOnly="0" labelOnly="1" grandCol="1" outline="0" fieldPosition="0"/>
    </format>
    <format dxfId="4446">
      <pivotArea dataOnly="0" labelOnly="1" outline="0" fieldPosition="0">
        <references count="1">
          <reference field="12" count="3">
            <x v="0"/>
            <x v="1"/>
            <x v="2"/>
          </reference>
        </references>
      </pivotArea>
    </format>
    <format dxfId="4445">
      <pivotArea dataOnly="0" labelOnly="1" grandCol="1" outline="0" fieldPosition="0"/>
    </format>
    <format dxfId="4444">
      <pivotArea dataOnly="0" labelOnly="1" outline="0" fieldPosition="0">
        <references count="1">
          <reference field="12" count="3">
            <x v="0"/>
            <x v="1"/>
            <x v="2"/>
          </reference>
        </references>
      </pivotArea>
    </format>
    <format dxfId="4443">
      <pivotArea dataOnly="0" labelOnly="1" grandCol="1" outline="0" fieldPosition="0"/>
    </format>
    <format dxfId="4442">
      <pivotArea outline="0" collapsedLevelsAreSubtotals="1" fieldPosition="0"/>
    </format>
    <format dxfId="4441">
      <pivotArea dataOnly="0" labelOnly="1" grandRow="1" outline="0" fieldPosition="0"/>
    </format>
    <format dxfId="4440">
      <pivotArea dataOnly="0" labelOnly="1" outline="0" fieldPosition="0">
        <references count="1">
          <reference field="12" count="3">
            <x v="0"/>
            <x v="1"/>
            <x v="2"/>
          </reference>
        </references>
      </pivotArea>
    </format>
    <format dxfId="4439">
      <pivotArea dataOnly="0" labelOnly="1" grandCol="1" outline="0" fieldPosition="0"/>
    </format>
    <format dxfId="4438">
      <pivotArea outline="0" collapsedLevelsAreSubtotals="1" fieldPosition="0"/>
    </format>
    <format dxfId="4437">
      <pivotArea dataOnly="0" labelOnly="1" grandRow="1" outline="0" fieldPosition="0"/>
    </format>
    <format dxfId="4436">
      <pivotArea dataOnly="0" labelOnly="1" outline="0" fieldPosition="0">
        <references count="1">
          <reference field="12" count="3">
            <x v="0"/>
            <x v="1"/>
            <x v="2"/>
          </reference>
        </references>
      </pivotArea>
    </format>
    <format dxfId="4435">
      <pivotArea dataOnly="0" labelOnly="1" grandCol="1" outline="0" fieldPosition="0"/>
    </format>
    <format dxfId="4434">
      <pivotArea dataOnly="0" labelOnly="1" outline="0" fieldPosition="0">
        <references count="1">
          <reference field="12" count="3">
            <x v="0"/>
            <x v="1"/>
            <x v="2"/>
          </reference>
        </references>
      </pivotArea>
    </format>
    <format dxfId="4433">
      <pivotArea dataOnly="0" labelOnly="1" grandCol="1" outline="0" fieldPosition="0"/>
    </format>
    <format dxfId="4432">
      <pivotArea grandRow="1" outline="0" collapsedLevelsAreSubtotals="1" fieldPosition="0"/>
    </format>
    <format dxfId="4431">
      <pivotArea dataOnly="0" labelOnly="1" grandRow="1" outline="0" fieldPosition="0"/>
    </format>
    <format dxfId="4430">
      <pivotArea outline="0" collapsedLevelsAreSubtotals="1" fieldPosition="0"/>
    </format>
    <format dxfId="4429">
      <pivotArea dataOnly="0" labelOnly="1" grandRow="1" outline="0" fieldPosition="0"/>
    </format>
    <format dxfId="4428">
      <pivotArea dataOnly="0" labelOnly="1" outline="0" fieldPosition="0">
        <references count="1">
          <reference field="12" count="3">
            <x v="0"/>
            <x v="1"/>
            <x v="3"/>
          </reference>
        </references>
      </pivotArea>
    </format>
    <format dxfId="4427">
      <pivotArea dataOnly="0" labelOnly="1" grandCol="1" outline="0" fieldPosition="0"/>
    </format>
    <format dxfId="4426">
      <pivotArea outline="0" collapsedLevelsAreSubtotals="1" fieldPosition="0"/>
    </format>
    <format dxfId="4425">
      <pivotArea dataOnly="0" labelOnly="1" grandRow="1" outline="0" fieldPosition="0"/>
    </format>
    <format dxfId="4424">
      <pivotArea dataOnly="0" labelOnly="1" outline="0" fieldPosition="0">
        <references count="1">
          <reference field="12" count="3">
            <x v="0"/>
            <x v="1"/>
            <x v="3"/>
          </reference>
        </references>
      </pivotArea>
    </format>
    <format dxfId="4423">
      <pivotArea dataOnly="0" labelOnly="1" grandCol="1" outline="0" fieldPosition="0"/>
    </format>
    <format dxfId="4422">
      <pivotArea dataOnly="0" labelOnly="1" outline="0" fieldPosition="0">
        <references count="1">
          <reference field="12" count="3">
            <x v="0"/>
            <x v="1"/>
            <x v="3"/>
          </reference>
        </references>
      </pivotArea>
    </format>
    <format dxfId="4421">
      <pivotArea dataOnly="0" labelOnly="1" grandCol="1" outline="0" fieldPosition="0"/>
    </format>
    <format dxfId="4420">
      <pivotArea grandRow="1" outline="0" collapsedLevelsAreSubtotals="1" fieldPosition="0"/>
    </format>
    <format dxfId="4419">
      <pivotArea dataOnly="0" labelOnly="1" grandRow="1" outline="0" fieldPosition="0"/>
    </format>
    <format dxfId="4418">
      <pivotArea type="all" dataOnly="0" outline="0" fieldPosition="0"/>
    </format>
    <format dxfId="4417">
      <pivotArea outline="0" collapsedLevelsAreSubtotals="1" fieldPosition="0"/>
    </format>
    <format dxfId="4416">
      <pivotArea type="origin" dataOnly="0" labelOnly="1" outline="0" fieldPosition="0"/>
    </format>
    <format dxfId="4415">
      <pivotArea field="12" type="button" dataOnly="0" labelOnly="1" outline="0" axis="axisCol" fieldPosition="0"/>
    </format>
    <format dxfId="4414">
      <pivotArea type="topRight" dataOnly="0" labelOnly="1" outline="0" fieldPosition="0"/>
    </format>
    <format dxfId="4413">
      <pivotArea dataOnly="0" labelOnly="1" grandRow="1" outline="0" fieldPosition="0"/>
    </format>
    <format dxfId="4412">
      <pivotArea dataOnly="0" labelOnly="1" outline="0" fieldPosition="0">
        <references count="1">
          <reference field="12" count="3">
            <x v="0"/>
            <x v="3"/>
            <x v="5"/>
          </reference>
        </references>
      </pivotArea>
    </format>
    <format dxfId="4411">
      <pivotArea dataOnly="0" labelOnly="1" grandCol="1" outline="0" fieldPosition="0"/>
    </format>
    <format dxfId="4410">
      <pivotArea type="all" dataOnly="0" outline="0" fieldPosition="0"/>
    </format>
    <format dxfId="4409">
      <pivotArea outline="0" collapsedLevelsAreSubtotals="1" fieldPosition="0"/>
    </format>
    <format dxfId="4408">
      <pivotArea type="origin" dataOnly="0" labelOnly="1" outline="0" fieldPosition="0"/>
    </format>
    <format dxfId="4407">
      <pivotArea field="12" type="button" dataOnly="0" labelOnly="1" outline="0" axis="axisCol" fieldPosition="0"/>
    </format>
    <format dxfId="4406">
      <pivotArea type="topRight" dataOnly="0" labelOnly="1" outline="0" fieldPosition="0"/>
    </format>
    <format dxfId="4405">
      <pivotArea dataOnly="0" labelOnly="1" grandRow="1" outline="0" fieldPosition="0"/>
    </format>
    <format dxfId="4404">
      <pivotArea dataOnly="0" labelOnly="1" outline="0" fieldPosition="0">
        <references count="1">
          <reference field="12" count="3">
            <x v="0"/>
            <x v="3"/>
            <x v="5"/>
          </reference>
        </references>
      </pivotArea>
    </format>
    <format dxfId="4403">
      <pivotArea dataOnly="0" labelOnly="1" grandCol="1" outline="0" fieldPosition="0"/>
    </format>
    <format dxfId="4402">
      <pivotArea outline="0" collapsedLevelsAreSubtotals="1" fieldPosition="0"/>
    </format>
    <format dxfId="4401">
      <pivotArea dataOnly="0" labelOnly="1" grandRow="1" outline="0" fieldPosition="0"/>
    </format>
    <format dxfId="4400">
      <pivotArea dataOnly="0" labelOnly="1" outline="0" fieldPosition="0">
        <references count="1">
          <reference field="12" count="3">
            <x v="0"/>
            <x v="3"/>
            <x v="5"/>
          </reference>
        </references>
      </pivotArea>
    </format>
    <format dxfId="4399">
      <pivotArea dataOnly="0" labelOnly="1" grandCol="1" outline="0" fieldPosition="0"/>
    </format>
    <format dxfId="4398">
      <pivotArea outline="0" collapsedLevelsAreSubtotals="1" fieldPosition="0"/>
    </format>
    <format dxfId="4397">
      <pivotArea dataOnly="0" labelOnly="1" grandRow="1" outline="0" fieldPosition="0"/>
    </format>
    <format dxfId="4396">
      <pivotArea dataOnly="0" labelOnly="1" outline="0" fieldPosition="0">
        <references count="1">
          <reference field="12" count="3">
            <x v="0"/>
            <x v="3"/>
            <x v="5"/>
          </reference>
        </references>
      </pivotArea>
    </format>
    <format dxfId="4395">
      <pivotArea dataOnly="0" labelOnly="1" grandCol="1" outline="0" fieldPosition="0"/>
    </format>
    <format dxfId="4394">
      <pivotArea outline="0" collapsedLevelsAreSubtotals="1" fieldPosition="0"/>
    </format>
    <format dxfId="4393">
      <pivotArea dataOnly="0" labelOnly="1" grandRow="1" outline="0" fieldPosition="0"/>
    </format>
    <format dxfId="4392">
      <pivotArea dataOnly="0" labelOnly="1" outline="0" fieldPosition="0">
        <references count="1">
          <reference field="12" count="4">
            <x v="0"/>
            <x v="1"/>
            <x v="3"/>
            <x v="5"/>
          </reference>
        </references>
      </pivotArea>
    </format>
    <format dxfId="4391">
      <pivotArea dataOnly="0" labelOnly="1" grandCol="1" outline="0" fieldPosition="0"/>
    </format>
    <format dxfId="4390">
      <pivotArea outline="0" collapsedLevelsAreSubtotals="1" fieldPosition="0"/>
    </format>
    <format dxfId="4389">
      <pivotArea dataOnly="0" labelOnly="1" grandRow="1" outline="0" fieldPosition="0"/>
    </format>
    <format dxfId="4388">
      <pivotArea dataOnly="0" labelOnly="1" outline="0" fieldPosition="0">
        <references count="1">
          <reference field="12" count="4">
            <x v="0"/>
            <x v="1"/>
            <x v="3"/>
            <x v="5"/>
          </reference>
        </references>
      </pivotArea>
    </format>
    <format dxfId="4387">
      <pivotArea dataOnly="0" labelOnly="1" grandCol="1" outline="0" fieldPosition="0"/>
    </format>
    <format dxfId="4386">
      <pivotArea outline="0" collapsedLevelsAreSubtotals="1" fieldPosition="0"/>
    </format>
    <format dxfId="4385">
      <pivotArea dataOnly="0" labelOnly="1" grandRow="1" outline="0" fieldPosition="0"/>
    </format>
    <format dxfId="4384">
      <pivotArea dataOnly="0" labelOnly="1" outline="0" fieldPosition="0">
        <references count="1">
          <reference field="12" count="4">
            <x v="0"/>
            <x v="1"/>
            <x v="3"/>
            <x v="5"/>
          </reference>
        </references>
      </pivotArea>
    </format>
    <format dxfId="4383">
      <pivotArea dataOnly="0" labelOnly="1" grandCol="1" outline="0" fieldPosition="0"/>
    </format>
    <format dxfId="4382">
      <pivotArea dataOnly="0" labelOnly="1" outline="0" fieldPosition="0">
        <references count="1">
          <reference field="12" count="4">
            <x v="0"/>
            <x v="1"/>
            <x v="3"/>
            <x v="5"/>
          </reference>
        </references>
      </pivotArea>
    </format>
    <format dxfId="4381">
      <pivotArea dataOnly="0" labelOnly="1" grandCol="1" outline="0" fieldPosition="0"/>
    </format>
    <format dxfId="4380">
      <pivotArea grandRow="1" outline="0" collapsedLevelsAreSubtotals="1" fieldPosition="0"/>
    </format>
    <format dxfId="4379">
      <pivotArea dataOnly="0" labelOnly="1" grandRow="1" outline="0" fieldPosition="0"/>
    </format>
    <format dxfId="4378">
      <pivotArea outline="0" collapsedLevelsAreSubtotals="1" fieldPosition="0"/>
    </format>
    <format dxfId="4377">
      <pivotArea dataOnly="0" labelOnly="1" grandRow="1" outline="0" fieldPosition="0"/>
    </format>
    <format dxfId="4376">
      <pivotArea dataOnly="0" labelOnly="1" outline="0" fieldPosition="0">
        <references count="1">
          <reference field="12" count="4">
            <x v="1"/>
            <x v="2"/>
            <x v="3"/>
            <x v="4"/>
          </reference>
        </references>
      </pivotArea>
    </format>
    <format dxfId="4375">
      <pivotArea dataOnly="0" labelOnly="1" grandCol="1" outline="0" fieldPosition="0"/>
    </format>
    <format dxfId="4374">
      <pivotArea outline="0" collapsedLevelsAreSubtotals="1" fieldPosition="0"/>
    </format>
    <format dxfId="4373">
      <pivotArea dataOnly="0" labelOnly="1" grandRow="1" outline="0" fieldPosition="0"/>
    </format>
    <format dxfId="4372">
      <pivotArea dataOnly="0" labelOnly="1" outline="0" fieldPosition="0">
        <references count="1">
          <reference field="12" count="4">
            <x v="1"/>
            <x v="2"/>
            <x v="3"/>
            <x v="4"/>
          </reference>
        </references>
      </pivotArea>
    </format>
    <format dxfId="4371">
      <pivotArea dataOnly="0" labelOnly="1" grandCol="1" outline="0" fieldPosition="0"/>
    </format>
    <format dxfId="4370">
      <pivotArea dataOnly="0" labelOnly="1" outline="0" fieldPosition="0">
        <references count="1">
          <reference field="12" count="4">
            <x v="1"/>
            <x v="2"/>
            <x v="3"/>
            <x v="4"/>
          </reference>
        </references>
      </pivotArea>
    </format>
    <format dxfId="4369">
      <pivotArea dataOnly="0" labelOnly="1" grandCol="1" outline="0" fieldPosition="0"/>
    </format>
    <format dxfId="4368">
      <pivotArea grandRow="1" outline="0" collapsedLevelsAreSubtotals="1" fieldPosition="0"/>
    </format>
    <format dxfId="4367">
      <pivotArea dataOnly="0" labelOnly="1" grandRow="1" outline="0" fieldPosition="0"/>
    </format>
    <format dxfId="4366">
      <pivotArea outline="0" collapsedLevelsAreSubtotals="1" fieldPosition="0"/>
    </format>
    <format dxfId="4365">
      <pivotArea dataOnly="0" labelOnly="1" grandRow="1" outline="0" fieldPosition="0"/>
    </format>
    <format dxfId="4364">
      <pivotArea dataOnly="0" labelOnly="1" outline="0" fieldPosition="0">
        <references count="1">
          <reference field="12" count="4">
            <x v="0"/>
            <x v="1"/>
            <x v="2"/>
            <x v="4"/>
          </reference>
        </references>
      </pivotArea>
    </format>
    <format dxfId="4363">
      <pivotArea dataOnly="0" labelOnly="1" grandCol="1" outline="0" fieldPosition="0"/>
    </format>
    <format dxfId="4362">
      <pivotArea outline="0" collapsedLevelsAreSubtotals="1" fieldPosition="0"/>
    </format>
    <format dxfId="4361">
      <pivotArea dataOnly="0" labelOnly="1" grandRow="1" outline="0" fieldPosition="0"/>
    </format>
    <format dxfId="4360">
      <pivotArea dataOnly="0" labelOnly="1" outline="0" fieldPosition="0">
        <references count="1">
          <reference field="12" count="4">
            <x v="0"/>
            <x v="1"/>
            <x v="2"/>
            <x v="4"/>
          </reference>
        </references>
      </pivotArea>
    </format>
    <format dxfId="4359">
      <pivotArea dataOnly="0" labelOnly="1" grandCol="1" outline="0" fieldPosition="0"/>
    </format>
    <format dxfId="4358">
      <pivotArea dataOnly="0" labelOnly="1" outline="0" fieldPosition="0">
        <references count="1">
          <reference field="12" count="4">
            <x v="0"/>
            <x v="1"/>
            <x v="2"/>
            <x v="4"/>
          </reference>
        </references>
      </pivotArea>
    </format>
    <format dxfId="4357">
      <pivotArea dataOnly="0" labelOnly="1" grandCol="1" outline="0" fieldPosition="0"/>
    </format>
    <format dxfId="4356">
      <pivotArea grandRow="1" outline="0" collapsedLevelsAreSubtotals="1" fieldPosition="0"/>
    </format>
    <format dxfId="4355">
      <pivotArea dataOnly="0" labelOnly="1" grandRow="1" outline="0" fieldPosition="0"/>
    </format>
    <format dxfId="4354">
      <pivotArea outline="0" collapsedLevelsAreSubtotals="1" fieldPosition="0"/>
    </format>
    <format dxfId="4353">
      <pivotArea dataOnly="0" labelOnly="1" grandRow="1" outline="0" fieldPosition="0"/>
    </format>
    <format dxfId="4352">
      <pivotArea dataOnly="0" labelOnly="1" outline="0" fieldPosition="0">
        <references count="1">
          <reference field="12" count="3">
            <x v="0"/>
            <x v="1"/>
            <x v="2"/>
          </reference>
        </references>
      </pivotArea>
    </format>
    <format dxfId="4351">
      <pivotArea dataOnly="0" labelOnly="1" grandCol="1" outline="0" fieldPosition="0"/>
    </format>
    <format dxfId="4350">
      <pivotArea outline="0" collapsedLevelsAreSubtotals="1" fieldPosition="0"/>
    </format>
    <format dxfId="4349">
      <pivotArea dataOnly="0" labelOnly="1" grandRow="1" outline="0" fieldPosition="0"/>
    </format>
    <format dxfId="4348">
      <pivotArea dataOnly="0" labelOnly="1" outline="0" fieldPosition="0">
        <references count="1">
          <reference field="12" count="3">
            <x v="0"/>
            <x v="1"/>
            <x v="2"/>
          </reference>
        </references>
      </pivotArea>
    </format>
    <format dxfId="4347">
      <pivotArea dataOnly="0" labelOnly="1" grandCol="1" outline="0" fieldPosition="0"/>
    </format>
    <format dxfId="4346">
      <pivotArea outline="0" collapsedLevelsAreSubtotals="1" fieldPosition="0"/>
    </format>
    <format dxfId="4345">
      <pivotArea dataOnly="0" labelOnly="1" grandRow="1" outline="0" fieldPosition="0"/>
    </format>
    <format dxfId="4344">
      <pivotArea dataOnly="0" labelOnly="1" outline="0" fieldPosition="0">
        <references count="1">
          <reference field="12" count="2">
            <x v="0"/>
            <x v="1"/>
          </reference>
        </references>
      </pivotArea>
    </format>
    <format dxfId="4343">
      <pivotArea dataOnly="0" labelOnly="1" grandCol="1" outline="0" fieldPosition="0"/>
    </format>
    <format dxfId="4342">
      <pivotArea dataOnly="0" labelOnly="1" outline="0" fieldPosition="0">
        <references count="1">
          <reference field="12" count="2">
            <x v="0"/>
            <x v="1"/>
          </reference>
        </references>
      </pivotArea>
    </format>
    <format dxfId="4341">
      <pivotArea dataOnly="0" labelOnly="1" grandCol="1" outline="0" fieldPosition="0"/>
    </format>
    <format dxfId="4340">
      <pivotArea grandRow="1" outline="0" collapsedLevelsAreSubtotals="1" fieldPosition="0"/>
    </format>
    <format dxfId="4339">
      <pivotArea dataOnly="0" labelOnly="1" grandRow="1" outline="0" fieldPosition="0"/>
    </format>
    <format dxfId="4338">
      <pivotArea dataOnly="0" grandCol="1" outline="0" axis="axisCol" fieldPosition="0"/>
    </format>
    <format dxfId="4337">
      <pivotArea outline="0" collapsedLevelsAreSubtotals="1" fieldPosition="0"/>
    </format>
    <format dxfId="4336">
      <pivotArea dataOnly="0" labelOnly="1" grandRow="1" outline="0" fieldPosition="0"/>
    </format>
    <format dxfId="4335">
      <pivotArea dataOnly="0" labelOnly="1" outline="0" fieldPosition="0">
        <references count="1">
          <reference field="12" count="3">
            <x v="0"/>
            <x v="1"/>
            <x v="3"/>
          </reference>
        </references>
      </pivotArea>
    </format>
    <format dxfId="4334">
      <pivotArea dataOnly="0" labelOnly="1" grandCol="1" outline="0" fieldPosition="0"/>
    </format>
    <format dxfId="4333">
      <pivotArea dataOnly="0" labelOnly="1" outline="0" fieldPosition="0">
        <references count="1">
          <reference field="12" count="3">
            <x v="0"/>
            <x v="1"/>
            <x v="3"/>
          </reference>
        </references>
      </pivotArea>
    </format>
    <format dxfId="4332">
      <pivotArea dataOnly="0" labelOnly="1" grandCol="1" outline="0" fieldPosition="0"/>
    </format>
    <format dxfId="4331">
      <pivotArea grandRow="1" outline="0" collapsedLevelsAreSubtotals="1" fieldPosition="0"/>
    </format>
    <format dxfId="4330">
      <pivotArea dataOnly="0" labelOnly="1" grandRow="1" outline="0" fieldPosition="0"/>
    </format>
    <format dxfId="4329">
      <pivotArea outline="0" collapsedLevelsAreSubtotals="1" fieldPosition="0"/>
    </format>
    <format dxfId="4328">
      <pivotArea dataOnly="0" labelOnly="1" grandRow="1" outline="0" fieldPosition="0"/>
    </format>
    <format dxfId="4327">
      <pivotArea dataOnly="0" labelOnly="1" outline="0" fieldPosition="0">
        <references count="1">
          <reference field="12" count="3">
            <x v="0"/>
            <x v="1"/>
            <x v="3"/>
          </reference>
        </references>
      </pivotArea>
    </format>
    <format dxfId="4326">
      <pivotArea dataOnly="0" labelOnly="1" grandCol="1" outline="0" fieldPosition="0"/>
    </format>
    <format dxfId="4325">
      <pivotArea outline="0" collapsedLevelsAreSubtotals="1" fieldPosition="0"/>
    </format>
    <format dxfId="4324">
      <pivotArea dataOnly="0" labelOnly="1" grandRow="1" outline="0" fieldPosition="0"/>
    </format>
    <format dxfId="4323">
      <pivotArea dataOnly="0" labelOnly="1" outline="0" fieldPosition="0">
        <references count="1">
          <reference field="12" count="2">
            <x v="0"/>
            <x v="1"/>
          </reference>
        </references>
      </pivotArea>
    </format>
    <format dxfId="4322">
      <pivotArea dataOnly="0" labelOnly="1" grandCol="1" outline="0" fieldPosition="0"/>
    </format>
    <format dxfId="4321">
      <pivotArea dataOnly="0" labelOnly="1" outline="0" fieldPosition="0">
        <references count="1">
          <reference field="12" count="2">
            <x v="0"/>
            <x v="1"/>
          </reference>
        </references>
      </pivotArea>
    </format>
    <format dxfId="4320">
      <pivotArea dataOnly="0" labelOnly="1" grandCol="1" outline="0" fieldPosition="0"/>
    </format>
    <format dxfId="4319">
      <pivotArea dataOnly="0" labelOnly="1" outline="0" fieldPosition="0">
        <references count="1">
          <reference field="12" count="2">
            <x v="0"/>
            <x v="1"/>
          </reference>
        </references>
      </pivotArea>
    </format>
    <format dxfId="4318">
      <pivotArea dataOnly="0" labelOnly="1" grandCol="1" outline="0" fieldPosition="0"/>
    </format>
    <format dxfId="4317">
      <pivotArea grandRow="1" outline="0" collapsedLevelsAreSubtotals="1" fieldPosition="0"/>
    </format>
    <format dxfId="4316">
      <pivotArea dataOnly="0" labelOnly="1" grandRow="1" outline="0" fieldPosition="0"/>
    </format>
    <format dxfId="4315">
      <pivotArea outline="0" collapsedLevelsAreSubtotals="1" fieldPosition="0"/>
    </format>
    <format dxfId="4314">
      <pivotArea dataOnly="0" labelOnly="1" grandRow="1" outline="0" fieldPosition="0"/>
    </format>
    <format dxfId="4313">
      <pivotArea dataOnly="0" labelOnly="1" outline="0" fieldPosition="0">
        <references count="1">
          <reference field="12" count="2">
            <x v="0"/>
            <x v="1"/>
          </reference>
        </references>
      </pivotArea>
    </format>
    <format dxfId="4312">
      <pivotArea dataOnly="0" labelOnly="1" grandCol="1" outline="0" fieldPosition="0"/>
    </format>
    <format dxfId="4311">
      <pivotArea outline="0" collapsedLevelsAreSubtotals="1" fieldPosition="0"/>
    </format>
    <format dxfId="4310">
      <pivotArea dataOnly="0" labelOnly="1" grandRow="1" outline="0" fieldPosition="0"/>
    </format>
    <format dxfId="4309">
      <pivotArea dataOnly="0" labelOnly="1" outline="0" fieldPosition="0">
        <references count="1">
          <reference field="12" count="2">
            <x v="0"/>
            <x v="3"/>
          </reference>
        </references>
      </pivotArea>
    </format>
    <format dxfId="4308">
      <pivotArea dataOnly="0" labelOnly="1" grandCol="1" outline="0" fieldPosition="0"/>
    </format>
    <format dxfId="4307">
      <pivotArea outline="0" collapsedLevelsAreSubtotals="1" fieldPosition="0"/>
    </format>
    <format dxfId="4306">
      <pivotArea dataOnly="0" labelOnly="1" grandRow="1" outline="0" fieldPosition="0"/>
    </format>
    <format dxfId="4305">
      <pivotArea dataOnly="0" labelOnly="1" outline="0" fieldPosition="0">
        <references count="1">
          <reference field="12" count="2">
            <x v="0"/>
            <x v="3"/>
          </reference>
        </references>
      </pivotArea>
    </format>
    <format dxfId="4304">
      <pivotArea dataOnly="0" labelOnly="1" grandCol="1" outline="0" fieldPosition="0"/>
    </format>
    <format dxfId="4303">
      <pivotArea dataOnly="0" labelOnly="1" outline="0" fieldPosition="0">
        <references count="1">
          <reference field="12" count="2">
            <x v="0"/>
            <x v="3"/>
          </reference>
        </references>
      </pivotArea>
    </format>
    <format dxfId="4302">
      <pivotArea dataOnly="0" labelOnly="1" grandCol="1" outline="0" fieldPosition="0"/>
    </format>
    <format dxfId="4301">
      <pivotArea grandRow="1" outline="0" collapsedLevelsAreSubtotals="1" fieldPosition="0"/>
    </format>
    <format dxfId="4300">
      <pivotArea dataOnly="0" labelOnly="1" grandRow="1" outline="0" fieldPosition="0"/>
    </format>
    <format dxfId="4299">
      <pivotArea outline="0" collapsedLevelsAreSubtotals="1" fieldPosition="0"/>
    </format>
    <format dxfId="4298">
      <pivotArea dataOnly="0" labelOnly="1" grandRow="1" outline="0" fieldPosition="0"/>
    </format>
    <format dxfId="4297">
      <pivotArea dataOnly="0" labelOnly="1" outline="0" fieldPosition="0">
        <references count="1">
          <reference field="12" count="1">
            <x v="0"/>
          </reference>
        </references>
      </pivotArea>
    </format>
    <format dxfId="4296">
      <pivotArea dataOnly="0" labelOnly="1" grandCol="1" outline="0" fieldPosition="0"/>
    </format>
    <format dxfId="4295">
      <pivotArea dataOnly="0" labelOnly="1" outline="0" fieldPosition="0">
        <references count="1">
          <reference field="12" count="1">
            <x v="0"/>
          </reference>
        </references>
      </pivotArea>
    </format>
    <format dxfId="4294">
      <pivotArea dataOnly="0" labelOnly="1" grandCol="1" outline="0" fieldPosition="0"/>
    </format>
    <format dxfId="4293">
      <pivotArea grandRow="1" outline="0" collapsedLevelsAreSubtotals="1" fieldPosition="0"/>
    </format>
    <format dxfId="4292">
      <pivotArea dataOnly="0" labelOnly="1" grandRow="1" outline="0" fieldPosition="0"/>
    </format>
    <format dxfId="4291">
      <pivotArea grandCol="1" outline="0" collapsedLevelsAreSubtotals="1" fieldPosition="0"/>
    </format>
    <format dxfId="4290">
      <pivotArea dataOnly="0" labelOnly="1" grandCol="1" outline="0" fieldPosition="0"/>
    </format>
    <format dxfId="4289">
      <pivotArea outline="0" collapsedLevelsAreSubtotals="1" fieldPosition="0"/>
    </format>
    <format dxfId="4288">
      <pivotArea dataOnly="0" labelOnly="1" grandRow="1" outline="0" fieldPosition="0"/>
    </format>
    <format dxfId="4287">
      <pivotArea dataOnly="0" labelOnly="1" outline="0" fieldPosition="0">
        <references count="1">
          <reference field="12" count="0"/>
        </references>
      </pivotArea>
    </format>
    <format dxfId="4286">
      <pivotArea dataOnly="0" labelOnly="1" grandCol="1" outline="0" fieldPosition="0"/>
    </format>
    <format dxfId="4285">
      <pivotArea outline="0" collapsedLevelsAreSubtotals="1" fieldPosition="0"/>
    </format>
    <format dxfId="4284">
      <pivotArea dataOnly="0" labelOnly="1" grandRow="1" outline="0" fieldPosition="0"/>
    </format>
    <format dxfId="4283">
      <pivotArea dataOnly="0" labelOnly="1" outline="0" fieldPosition="0">
        <references count="1">
          <reference field="12" count="0"/>
        </references>
      </pivotArea>
    </format>
    <format dxfId="4282">
      <pivotArea dataOnly="0" labelOnly="1" grandCol="1" outline="0" fieldPosition="0"/>
    </format>
    <format dxfId="4281">
      <pivotArea outline="0" collapsedLevelsAreSubtotals="1" fieldPosition="0"/>
    </format>
    <format dxfId="4280">
      <pivotArea dataOnly="0" labelOnly="1" grandRow="1" outline="0" fieldPosition="0"/>
    </format>
    <format dxfId="4279">
      <pivotArea dataOnly="0" labelOnly="1" outline="0" fieldPosition="0">
        <references count="1">
          <reference field="12" count="0"/>
        </references>
      </pivotArea>
    </format>
    <format dxfId="4278">
      <pivotArea dataOnly="0" labelOnly="1" grandCol="1" outline="0" fieldPosition="0"/>
    </format>
    <format dxfId="4277">
      <pivotArea grandRow="1" outline="0" collapsedLevelsAreSubtotals="1" fieldPosition="0"/>
    </format>
    <format dxfId="4276">
      <pivotArea dataOnly="0" labelOnly="1" grandRow="1" outline="0" fieldPosition="0"/>
    </format>
    <format dxfId="4275">
      <pivotArea dataOnly="0" labelOnly="1" outline="0" fieldPosition="0">
        <references count="1">
          <reference field="12" count="0"/>
        </references>
      </pivotArea>
    </format>
    <format dxfId="4274">
      <pivotArea dataOnly="0" labelOnly="1" grandCol="1" outline="0" fieldPosition="0"/>
    </format>
    <format dxfId="4273">
      <pivotArea grandCol="1" outline="0" collapsedLevelsAreSubtotals="1" fieldPosition="0"/>
    </format>
    <format dxfId="4272">
      <pivotArea dataOnly="0" labelOnly="1" grandCol="1" outline="0" fieldPosition="0"/>
    </format>
    <format dxfId="4271">
      <pivotArea outline="0" collapsedLevelsAreSubtotals="1" fieldPosition="0"/>
    </format>
    <format dxfId="4270">
      <pivotArea field="15" type="button" dataOnly="0" labelOnly="1" outline="0" axis="axisRow" fieldPosition="0"/>
    </format>
    <format dxfId="4269">
      <pivotArea dataOnly="0" labelOnly="1" outline="0" fieldPosition="0">
        <references count="1">
          <reference field="15" count="0"/>
        </references>
      </pivotArea>
    </format>
    <format dxfId="4268">
      <pivotArea dataOnly="0" labelOnly="1" grandRow="1" outline="0" fieldPosition="0"/>
    </format>
    <format dxfId="4267">
      <pivotArea dataOnly="0" labelOnly="1" outline="0" fieldPosition="0">
        <references count="1">
          <reference field="12" count="0"/>
        </references>
      </pivotArea>
    </format>
    <format dxfId="4266">
      <pivotArea dataOnly="0" labelOnly="1" grandCol="1" outline="0" fieldPosition="0"/>
    </format>
    <format dxfId="4265">
      <pivotArea outline="0" collapsedLevelsAreSubtotals="1" fieldPosition="0"/>
    </format>
    <format dxfId="4264">
      <pivotArea field="15" type="button" dataOnly="0" labelOnly="1" outline="0" axis="axisRow" fieldPosition="0"/>
    </format>
    <format dxfId="4263">
      <pivotArea dataOnly="0" labelOnly="1" outline="0" fieldPosition="0">
        <references count="1">
          <reference field="15" count="0"/>
        </references>
      </pivotArea>
    </format>
    <format dxfId="4262">
      <pivotArea dataOnly="0" labelOnly="1" grandRow="1" outline="0" fieldPosition="0"/>
    </format>
    <format dxfId="4261">
      <pivotArea dataOnly="0" labelOnly="1" outline="0" fieldPosition="0">
        <references count="1">
          <reference field="12" count="0"/>
        </references>
      </pivotArea>
    </format>
    <format dxfId="4260">
      <pivotArea dataOnly="0" labelOnly="1" grandCol="1" outline="0" fieldPosition="0"/>
    </format>
    <format dxfId="4259">
      <pivotArea outline="0" collapsedLevelsAreSubtotals="1" fieldPosition="0"/>
    </format>
    <format dxfId="4258">
      <pivotArea field="15" type="button" dataOnly="0" labelOnly="1" outline="0" axis="axisRow" fieldPosition="0"/>
    </format>
    <format dxfId="4257">
      <pivotArea dataOnly="0" labelOnly="1" outline="0" fieldPosition="0">
        <references count="1">
          <reference field="15" count="5">
            <x v="4"/>
            <x v="6"/>
            <x v="10"/>
            <x v="11"/>
            <x v="13"/>
          </reference>
        </references>
      </pivotArea>
    </format>
    <format dxfId="4256">
      <pivotArea dataOnly="0" labelOnly="1" grandRow="1" outline="0" fieldPosition="0"/>
    </format>
    <format dxfId="4255">
      <pivotArea dataOnly="0" labelOnly="1" outline="0" fieldPosition="0">
        <references count="1">
          <reference field="12" count="3">
            <x v="0"/>
            <x v="1"/>
            <x v="4"/>
          </reference>
        </references>
      </pivotArea>
    </format>
    <format dxfId="4254">
      <pivotArea dataOnly="0" labelOnly="1" grandCol="1" outline="0" fieldPosition="0"/>
    </format>
    <format dxfId="4253">
      <pivotArea outline="0" collapsedLevelsAreSubtotals="1" fieldPosition="0"/>
    </format>
    <format dxfId="4252">
      <pivotArea field="15" type="button" dataOnly="0" labelOnly="1" outline="0" axis="axisRow" fieldPosition="0"/>
    </format>
    <format dxfId="4251">
      <pivotArea dataOnly="0" labelOnly="1" outline="0" fieldPosition="0">
        <references count="1">
          <reference field="15" count="5">
            <x v="4"/>
            <x v="6"/>
            <x v="10"/>
            <x v="11"/>
            <x v="13"/>
          </reference>
        </references>
      </pivotArea>
    </format>
    <format dxfId="4250">
      <pivotArea dataOnly="0" labelOnly="1" grandRow="1" outline="0" fieldPosition="0"/>
    </format>
    <format dxfId="4249">
      <pivotArea dataOnly="0" labelOnly="1" outline="0" fieldPosition="0">
        <references count="1">
          <reference field="12" count="3">
            <x v="0"/>
            <x v="1"/>
            <x v="4"/>
          </reference>
        </references>
      </pivotArea>
    </format>
    <format dxfId="4248">
      <pivotArea dataOnly="0" labelOnly="1" grandCol="1" outline="0" fieldPosition="0"/>
    </format>
    <format dxfId="4247">
      <pivotArea grandRow="1" outline="0" collapsedLevelsAreSubtotals="1" fieldPosition="0"/>
    </format>
    <format dxfId="4246">
      <pivotArea dataOnly="0" labelOnly="1" grandRow="1" outline="0" fieldPosition="0"/>
    </format>
    <format dxfId="4245">
      <pivotArea type="all" dataOnly="0" outline="0" fieldPosition="0"/>
    </format>
    <format dxfId="4244">
      <pivotArea dataOnly="0" labelOnly="1" outline="0" fieldPosition="0">
        <references count="1">
          <reference field="15" count="11">
            <x v="0"/>
            <x v="1"/>
            <x v="2"/>
            <x v="3"/>
            <x v="4"/>
            <x v="10"/>
            <x v="11"/>
            <x v="13"/>
            <x v="14"/>
            <x v="15"/>
            <x v="16"/>
          </reference>
        </references>
      </pivotArea>
    </format>
    <format dxfId="4243">
      <pivotArea dataOnly="0" labelOnly="1" outline="0" fieldPosition="0">
        <references count="1">
          <reference field="12" count="5">
            <x v="0"/>
            <x v="1"/>
            <x v="2"/>
            <x v="4"/>
            <x v="5"/>
          </reference>
        </references>
      </pivotArea>
    </format>
    <format dxfId="4242">
      <pivotArea type="all" dataOnly="0" outline="0" fieldPosition="0"/>
    </format>
    <format dxfId="4241">
      <pivotArea dataOnly="0" labelOnly="1" outline="0" fieldPosition="0">
        <references count="1">
          <reference field="15" count="11">
            <x v="0"/>
            <x v="1"/>
            <x v="2"/>
            <x v="3"/>
            <x v="4"/>
            <x v="10"/>
            <x v="11"/>
            <x v="13"/>
            <x v="14"/>
            <x v="15"/>
            <x v="16"/>
          </reference>
        </references>
      </pivotArea>
    </format>
    <format dxfId="4240">
      <pivotArea dataOnly="0" labelOnly="1" outline="0" fieldPosition="0">
        <references count="1">
          <reference field="12" count="5">
            <x v="0"/>
            <x v="1"/>
            <x v="2"/>
            <x v="4"/>
            <x v="5"/>
          </reference>
        </references>
      </pivotArea>
    </format>
    <format dxfId="4239">
      <pivotArea dataOnly="0" labelOnly="1" outline="0" fieldPosition="0">
        <references count="1">
          <reference field="15" count="11">
            <x v="0"/>
            <x v="1"/>
            <x v="2"/>
            <x v="3"/>
            <x v="4"/>
            <x v="10"/>
            <x v="11"/>
            <x v="13"/>
            <x v="14"/>
            <x v="15"/>
            <x v="16"/>
          </reference>
        </references>
      </pivotArea>
    </format>
    <format dxfId="4238">
      <pivotArea dataOnly="0" labelOnly="1" outline="0" fieldPosition="0">
        <references count="1">
          <reference field="12" count="5">
            <x v="0"/>
            <x v="1"/>
            <x v="2"/>
            <x v="4"/>
            <x v="5"/>
          </reference>
        </references>
      </pivotArea>
    </format>
    <format dxfId="4237">
      <pivotArea dataOnly="0" labelOnly="1" outline="0" fieldPosition="0">
        <references count="1">
          <reference field="15" count="4">
            <x v="7"/>
            <x v="8"/>
            <x v="12"/>
            <x v="13"/>
          </reference>
        </references>
      </pivotArea>
    </format>
    <format dxfId="4236">
      <pivotArea dataOnly="0" labelOnly="1" outline="0" fieldPosition="0">
        <references count="1">
          <reference field="15" count="1">
            <x v="6"/>
          </reference>
        </references>
      </pivotArea>
    </format>
    <format dxfId="4235">
      <pivotArea type="all" dataOnly="0" outline="0" fieldPosition="0"/>
    </format>
    <format dxfId="4234">
      <pivotArea dataOnly="0" labelOnly="1" outline="0" fieldPosition="0">
        <references count="1">
          <reference field="15" count="0"/>
        </references>
      </pivotArea>
    </format>
    <format dxfId="4233">
      <pivotArea dataOnly="0" labelOnly="1" outline="0" fieldPosition="0">
        <references count="1">
          <reference field="12" count="0"/>
        </references>
      </pivotArea>
    </format>
    <format dxfId="4232">
      <pivotArea type="all" dataOnly="0" outline="0" fieldPosition="0"/>
    </format>
    <format dxfId="4231">
      <pivotArea dataOnly="0" labelOnly="1" outline="0" fieldPosition="0">
        <references count="1">
          <reference field="15" count="0"/>
        </references>
      </pivotArea>
    </format>
    <format dxfId="4230">
      <pivotArea dataOnly="0" labelOnly="1" outline="0" fieldPosition="0">
        <references count="1">
          <reference field="12" count="0"/>
        </references>
      </pivotArea>
    </format>
    <format dxfId="4229">
      <pivotArea dataOnly="0" labelOnly="1" outline="0" fieldPosition="0">
        <references count="1">
          <reference field="15" count="10">
            <x v="1"/>
            <x v="2"/>
            <x v="3"/>
            <x v="4"/>
            <x v="6"/>
            <x v="7"/>
            <x v="8"/>
            <x v="11"/>
            <x v="13"/>
            <x v="15"/>
          </reference>
        </references>
      </pivotArea>
    </format>
    <format dxfId="4228">
      <pivotArea type="all" dataOnly="0" outline="0" fieldPosition="0"/>
    </format>
    <format dxfId="4227">
      <pivotArea outline="0" collapsedLevelsAreSubtotals="1" fieldPosition="0"/>
    </format>
    <format dxfId="4226">
      <pivotArea type="origin" dataOnly="0" labelOnly="1" outline="0" fieldPosition="0"/>
    </format>
    <format dxfId="4225">
      <pivotArea field="12" type="button" dataOnly="0" labelOnly="1" outline="0" axis="axisCol" fieldPosition="0"/>
    </format>
    <format dxfId="4224">
      <pivotArea type="topRight" dataOnly="0" labelOnly="1" outline="0" fieldPosition="0"/>
    </format>
    <format dxfId="4223">
      <pivotArea field="15" type="button" dataOnly="0" labelOnly="1" outline="0" axis="axisRow" fieldPosition="0"/>
    </format>
    <format dxfId="4222">
      <pivotArea dataOnly="0" labelOnly="1" outline="0" fieldPosition="0">
        <references count="1">
          <reference field="15" count="12">
            <x v="0"/>
            <x v="1"/>
            <x v="2"/>
            <x v="3"/>
            <x v="4"/>
            <x v="7"/>
            <x v="8"/>
            <x v="11"/>
            <x v="12"/>
            <x v="13"/>
            <x v="14"/>
            <x v="17"/>
          </reference>
        </references>
      </pivotArea>
    </format>
    <format dxfId="4221">
      <pivotArea dataOnly="0" labelOnly="1" grandRow="1" outline="0" fieldPosition="0"/>
    </format>
    <format dxfId="4220">
      <pivotArea dataOnly="0" labelOnly="1" outline="0" fieldPosition="0">
        <references count="1">
          <reference field="12" count="4">
            <x v="0"/>
            <x v="1"/>
            <x v="2"/>
            <x v="4"/>
          </reference>
        </references>
      </pivotArea>
    </format>
    <format dxfId="421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5175">
      <pivotArea outline="0" collapsedLevelsAreSubtotals="1" fieldPosition="0"/>
    </format>
    <format dxfId="5174">
      <pivotArea dataOnly="0" labelOnly="1" grandCol="1" outline="0" fieldPosition="0"/>
    </format>
    <format dxfId="5173">
      <pivotArea outline="0" collapsedLevelsAreSubtotals="1" fieldPosition="0"/>
    </format>
    <format dxfId="5172">
      <pivotArea dataOnly="0" labelOnly="1" grandCol="1" outline="0" fieldPosition="0"/>
    </format>
    <format dxfId="5171">
      <pivotArea dataOnly="0" labelOnly="1" grandRow="1" outline="0" fieldPosition="0"/>
    </format>
    <format dxfId="5170">
      <pivotArea dataOnly="0" labelOnly="1" grandCol="1" outline="0" fieldPosition="0"/>
    </format>
    <format dxfId="5169">
      <pivotArea dataOnly="0" labelOnly="1" grandCol="1" outline="0" fieldPosition="0"/>
    </format>
    <format dxfId="5168">
      <pivotArea dataOnly="0" labelOnly="1" outline="0" fieldPosition="0">
        <references count="1">
          <reference field="14" count="0"/>
        </references>
      </pivotArea>
    </format>
    <format dxfId="5167">
      <pivotArea dataOnly="0" labelOnly="1" grandCol="1" outline="0" fieldPosition="0"/>
    </format>
    <format dxfId="5166">
      <pivotArea dataOnly="0" labelOnly="1" outline="0" fieldPosition="0">
        <references count="1">
          <reference field="14" count="0"/>
        </references>
      </pivotArea>
    </format>
    <format dxfId="5165">
      <pivotArea dataOnly="0" labelOnly="1" grandCol="1" outline="0" fieldPosition="0"/>
    </format>
    <format dxfId="5164">
      <pivotArea grandRow="1" outline="0" collapsedLevelsAreSubtotals="1" fieldPosition="0"/>
    </format>
    <format dxfId="5163">
      <pivotArea dataOnly="0" labelOnly="1" grandRow="1" outline="0" fieldPosition="0"/>
    </format>
    <format dxfId="5162">
      <pivotArea dataOnly="0" labelOnly="1" grandRow="1" outline="0" fieldPosition="0"/>
    </format>
    <format dxfId="5161">
      <pivotArea grandRow="1" outline="0" collapsedLevelsAreSubtotals="1" fieldPosition="0"/>
    </format>
    <format dxfId="5160">
      <pivotArea dataOnly="0" labelOnly="1" grandRow="1" outline="0" fieldPosition="0"/>
    </format>
    <format dxfId="5159">
      <pivotArea grandRow="1" outline="0" collapsedLevelsAreSubtotals="1" fieldPosition="0"/>
    </format>
    <format dxfId="5158">
      <pivotArea dataOnly="0" labelOnly="1" grandRow="1" outline="0" fieldPosition="0"/>
    </format>
    <format dxfId="5157">
      <pivotArea grandRow="1" outline="0" collapsedLevelsAreSubtotals="1" fieldPosition="0"/>
    </format>
    <format dxfId="5156">
      <pivotArea grandRow="1" outline="0" collapsedLevelsAreSubtotals="1" fieldPosition="0"/>
    </format>
    <format dxfId="5155">
      <pivotArea dataOnly="0" labelOnly="1" grandRow="1" outline="0" fieldPosition="0"/>
    </format>
    <format dxfId="5154">
      <pivotArea dataOnly="0" labelOnly="1" grandRow="1" outline="0" fieldPosition="0"/>
    </format>
    <format dxfId="5153">
      <pivotArea dataOnly="0" labelOnly="1" grandRow="1" outline="0" fieldPosition="0"/>
    </format>
    <format dxfId="5152">
      <pivotArea dataOnly="0" labelOnly="1" grandRow="1" outline="0" fieldPosition="0"/>
    </format>
    <format dxfId="5151">
      <pivotArea grandRow="1" outline="0" collapsedLevelsAreSubtotals="1" fieldPosition="0"/>
    </format>
    <format dxfId="5150">
      <pivotArea dataOnly="0" labelOnly="1" grandRow="1" outline="0" fieldPosition="0"/>
    </format>
    <format dxfId="5149">
      <pivotArea dataOnly="0" labelOnly="1" outline="0" fieldPosition="0">
        <references count="1">
          <reference field="14" count="0"/>
        </references>
      </pivotArea>
    </format>
    <format dxfId="5148">
      <pivotArea dataOnly="0" labelOnly="1" grandCol="1" outline="0" fieldPosition="0"/>
    </format>
    <format dxfId="5147">
      <pivotArea grandRow="1" outline="0" collapsedLevelsAreSubtotals="1" fieldPosition="0"/>
    </format>
    <format dxfId="5146">
      <pivotArea dataOnly="0" labelOnly="1" grandRow="1" outline="0" fieldPosition="0"/>
    </format>
    <format dxfId="5145">
      <pivotArea grandRow="1" outline="0" collapsedLevelsAreSubtotals="1" fieldPosition="0"/>
    </format>
    <format dxfId="5144">
      <pivotArea dataOnly="0" labelOnly="1" grandRow="1" outline="0" fieldPosition="0"/>
    </format>
    <format dxfId="5143">
      <pivotArea dataOnly="0" labelOnly="1" outline="0" fieldPosition="0">
        <references count="1">
          <reference field="14" count="0"/>
        </references>
      </pivotArea>
    </format>
    <format dxfId="5142">
      <pivotArea dataOnly="0" labelOnly="1" grandCol="1" outline="0" fieldPosition="0"/>
    </format>
    <format dxfId="5141">
      <pivotArea dataOnly="0" labelOnly="1" grandCol="1" outline="0" fieldPosition="0"/>
    </format>
    <format dxfId="5140">
      <pivotArea grandRow="1" grandCol="1" outline="0" collapsedLevelsAreSubtotals="1" fieldPosition="0"/>
    </format>
    <format dxfId="5139">
      <pivotArea dataOnly="0" labelOnly="1" outline="0" fieldPosition="0">
        <references count="1">
          <reference field="14" count="0"/>
        </references>
      </pivotArea>
    </format>
    <format dxfId="5138">
      <pivotArea dataOnly="0" labelOnly="1" grandCol="1" outline="0" fieldPosition="0"/>
    </format>
    <format dxfId="5137">
      <pivotArea dataOnly="0" labelOnly="1" outline="0" fieldPosition="0">
        <references count="1">
          <reference field="14" count="0"/>
        </references>
      </pivotArea>
    </format>
    <format dxfId="5136">
      <pivotArea dataOnly="0" labelOnly="1" grandCol="1" outline="0" fieldPosition="0"/>
    </format>
    <format dxfId="5135">
      <pivotArea grandRow="1" outline="0" collapsedLevelsAreSubtotals="1" fieldPosition="0"/>
    </format>
    <format dxfId="5134">
      <pivotArea grandRow="1" outline="0" collapsedLevelsAreSubtotals="1" fieldPosition="0"/>
    </format>
    <format dxfId="5133">
      <pivotArea type="origin" dataOnly="0" labelOnly="1" outline="0" fieldPosition="0"/>
    </format>
    <format dxfId="5132">
      <pivotArea type="origin" dataOnly="0" labelOnly="1" outline="0" fieldPosition="0"/>
    </format>
    <format dxfId="5131">
      <pivotArea type="origin" dataOnly="0" labelOnly="1" outline="0" fieldPosition="0"/>
    </format>
    <format dxfId="5130">
      <pivotArea dataOnly="0" labelOnly="1" outline="0" fieldPosition="0">
        <references count="1">
          <reference field="14" count="0"/>
        </references>
      </pivotArea>
    </format>
    <format dxfId="5129">
      <pivotArea type="topRight" dataOnly="0" labelOnly="1" outline="0" fieldPosition="0"/>
    </format>
    <format dxfId="5128">
      <pivotArea outline="0" collapsedLevelsAreSubtotals="1" fieldPosition="0"/>
    </format>
    <format dxfId="5127">
      <pivotArea dataOnly="0" labelOnly="1" grandRow="1" outline="0" fieldPosition="0"/>
    </format>
    <format dxfId="5126">
      <pivotArea dataOnly="0" labelOnly="1" outline="0" fieldPosition="0">
        <references count="1">
          <reference field="14" count="0"/>
        </references>
      </pivotArea>
    </format>
    <format dxfId="5125">
      <pivotArea dataOnly="0" labelOnly="1" grandCol="1" outline="0" fieldPosition="0"/>
    </format>
    <format dxfId="5124">
      <pivotArea dataOnly="0" labelOnly="1" outline="0" fieldPosition="0">
        <references count="1">
          <reference field="14" count="0"/>
        </references>
      </pivotArea>
    </format>
    <format dxfId="5123">
      <pivotArea dataOnly="0" labelOnly="1" grandCol="1" outline="0" fieldPosition="0"/>
    </format>
    <format dxfId="5122">
      <pivotArea grandRow="1" outline="0" collapsedLevelsAreSubtotals="1" fieldPosition="0"/>
    </format>
    <format dxfId="5121">
      <pivotArea dataOnly="0" labelOnly="1" grandRow="1" outline="0" fieldPosition="0"/>
    </format>
    <format dxfId="5120">
      <pivotArea outline="0" collapsedLevelsAreSubtotals="1" fieldPosition="0"/>
    </format>
    <format dxfId="5119">
      <pivotArea dataOnly="0" labelOnly="1" grandRow="1" outline="0" fieldPosition="0"/>
    </format>
    <format dxfId="5118">
      <pivotArea dataOnly="0" labelOnly="1" outline="0" fieldPosition="0">
        <references count="1">
          <reference field="14" count="0"/>
        </references>
      </pivotArea>
    </format>
    <format dxfId="5117">
      <pivotArea dataOnly="0" labelOnly="1" grandCol="1" outline="0" fieldPosition="0"/>
    </format>
    <format dxfId="5116">
      <pivotArea grandRow="1" outline="0" collapsedLevelsAreSubtotals="1" fieldPosition="0"/>
    </format>
    <format dxfId="5115">
      <pivotArea dataOnly="0" labelOnly="1" grandRow="1" outline="0" fieldPosition="0"/>
    </format>
    <format dxfId="5114">
      <pivotArea grandRow="1" outline="0" collapsedLevelsAreSubtotals="1" fieldPosition="0"/>
    </format>
    <format dxfId="5113">
      <pivotArea dataOnly="0" labelOnly="1" grandRow="1" outline="0" fieldPosition="0"/>
    </format>
    <format dxfId="5112">
      <pivotArea dataOnly="0" labelOnly="1" outline="0" fieldPosition="0">
        <references count="1">
          <reference field="14" count="0"/>
        </references>
      </pivotArea>
    </format>
    <format dxfId="5111">
      <pivotArea dataOnly="0" labelOnly="1" grandCol="1" outline="0" fieldPosition="0"/>
    </format>
    <format dxfId="5110">
      <pivotArea grandRow="1" outline="0" collapsedLevelsAreSubtotals="1" fieldPosition="0"/>
    </format>
    <format dxfId="5109">
      <pivotArea dataOnly="0" labelOnly="1" grandRow="1" outline="0" fieldPosition="0"/>
    </format>
    <format dxfId="5108">
      <pivotArea dataOnly="0" labelOnly="1" outline="0" fieldPosition="0">
        <references count="1">
          <reference field="14" count="0"/>
        </references>
      </pivotArea>
    </format>
    <format dxfId="5107">
      <pivotArea dataOnly="0" labelOnly="1" grandCol="1" outline="0" fieldPosition="0"/>
    </format>
    <format dxfId="5106">
      <pivotArea grandRow="1" outline="0" collapsedLevelsAreSubtotals="1" fieldPosition="0"/>
    </format>
    <format dxfId="5105">
      <pivotArea dataOnly="0" labelOnly="1" grandRow="1" outline="0" fieldPosition="0"/>
    </format>
    <format dxfId="5104">
      <pivotArea outline="0" collapsedLevelsAreSubtotals="1" fieldPosition="0"/>
    </format>
    <format dxfId="5103">
      <pivotArea dataOnly="0" labelOnly="1" grandRow="1" outline="0" fieldPosition="0"/>
    </format>
    <format dxfId="5102">
      <pivotArea dataOnly="0" labelOnly="1" outline="0" fieldPosition="0">
        <references count="1">
          <reference field="14" count="0"/>
        </references>
      </pivotArea>
    </format>
    <format dxfId="5101">
      <pivotArea dataOnly="0" labelOnly="1" grandCol="1" outline="0" fieldPosition="0"/>
    </format>
    <format dxfId="5100">
      <pivotArea field="12" type="button" dataOnly="0" labelOnly="1" outline="0"/>
    </format>
    <format dxfId="5099">
      <pivotArea type="origin" dataOnly="0" labelOnly="1" outline="0" fieldPosition="0"/>
    </format>
    <format dxfId="5098">
      <pivotArea dataOnly="0" labelOnly="1" grandRow="1" outline="0" fieldPosition="0"/>
    </format>
    <format dxfId="5097">
      <pivotArea field="12" type="button" dataOnly="0" labelOnly="1" outline="0"/>
    </format>
    <format dxfId="5096">
      <pivotArea type="origin" dataOnly="0" labelOnly="1" outline="0" fieldPosition="0"/>
    </format>
    <format dxfId="5095">
      <pivotArea dataOnly="0" labelOnly="1" grandRow="1" outline="0" fieldPosition="0"/>
    </format>
    <format dxfId="5094">
      <pivotArea field="12" type="button" dataOnly="0" labelOnly="1" outline="0"/>
    </format>
    <format dxfId="5093">
      <pivotArea type="origin" dataOnly="0" labelOnly="1" outline="0" fieldPosition="0"/>
    </format>
    <format dxfId="5092">
      <pivotArea dataOnly="0" labelOnly="1" grandRow="1" outline="0" fieldPosition="0"/>
    </format>
    <format dxfId="5091">
      <pivotArea field="12" type="button" dataOnly="0" labelOnly="1" outline="0"/>
    </format>
    <format dxfId="5090">
      <pivotArea type="origin" dataOnly="0" labelOnly="1" outline="0" fieldPosition="0"/>
    </format>
    <format dxfId="5089">
      <pivotArea dataOnly="0" labelOnly="1" grandRow="1" outline="0" fieldPosition="0"/>
    </format>
    <format dxfId="5088">
      <pivotArea grandRow="1" outline="0" collapsedLevelsAreSubtotals="1" fieldPosition="0"/>
    </format>
    <format dxfId="5087">
      <pivotArea dataOnly="0" labelOnly="1" grandRow="1" outline="0" fieldPosition="0"/>
    </format>
    <format dxfId="5086">
      <pivotArea grandRow="1" outline="0" collapsedLevelsAreSubtotals="1" fieldPosition="0"/>
    </format>
    <format dxfId="5085">
      <pivotArea dataOnly="0" labelOnly="1" grandRow="1" outline="0" fieldPosition="0"/>
    </format>
    <format dxfId="5084">
      <pivotArea outline="0" collapsedLevelsAreSubtotals="1" fieldPosition="0"/>
    </format>
    <format dxfId="5083">
      <pivotArea dataOnly="0" labelOnly="1" grandRow="1" outline="0" fieldPosition="0"/>
    </format>
    <format dxfId="5082">
      <pivotArea outline="0" collapsedLevelsAreSubtotals="1" fieldPosition="0"/>
    </format>
    <format dxfId="5081">
      <pivotArea dataOnly="0" labelOnly="1" grandRow="1" outline="0" fieldPosition="0"/>
    </format>
    <format dxfId="5080">
      <pivotArea dataOnly="0" labelOnly="1" outline="0" fieldPosition="0">
        <references count="1">
          <reference field="14" count="0"/>
        </references>
      </pivotArea>
    </format>
    <format dxfId="5079">
      <pivotArea dataOnly="0" labelOnly="1" grandCol="1" outline="0" fieldPosition="0"/>
    </format>
    <format dxfId="5078">
      <pivotArea dataOnly="0" labelOnly="1" outline="0" fieldPosition="0">
        <references count="1">
          <reference field="14" count="0"/>
        </references>
      </pivotArea>
    </format>
    <format dxfId="5077">
      <pivotArea dataOnly="0" labelOnly="1" grandCol="1" outline="0" fieldPosition="0"/>
    </format>
    <format dxfId="5076">
      <pivotArea outline="0" fieldPosition="0">
        <references count="1">
          <reference field="14" count="0" selected="0"/>
        </references>
      </pivotArea>
    </format>
    <format dxfId="5075">
      <pivotArea dataOnly="0" labelOnly="1" grandRow="1" outline="0" fieldPosition="0"/>
    </format>
    <format dxfId="5074">
      <pivotArea dataOnly="0" labelOnly="1" outline="0" fieldPosition="0">
        <references count="1">
          <reference field="14" count="0"/>
        </references>
      </pivotArea>
    </format>
    <format dxfId="5073">
      <pivotArea grandRow="1" outline="0" collapsedLevelsAreSubtotals="1" fieldPosition="0"/>
    </format>
    <format dxfId="5072">
      <pivotArea dataOnly="0" labelOnly="1" grandRow="1" outline="0" fieldPosition="0"/>
    </format>
    <format dxfId="5071">
      <pivotArea outline="0" collapsedLevelsAreSubtotals="1" fieldPosition="0"/>
    </format>
    <format dxfId="5070">
      <pivotArea dataOnly="0" labelOnly="1" grandRow="1" outline="0" fieldPosition="0"/>
    </format>
    <format dxfId="5069">
      <pivotArea dataOnly="0" labelOnly="1" outline="0" fieldPosition="0">
        <references count="1">
          <reference field="14" count="0"/>
        </references>
      </pivotArea>
    </format>
    <format dxfId="5068">
      <pivotArea dataOnly="0" labelOnly="1" grandCol="1" outline="0" fieldPosition="0"/>
    </format>
    <format dxfId="5067">
      <pivotArea outline="0" collapsedLevelsAreSubtotals="1" fieldPosition="0"/>
    </format>
    <format dxfId="5066">
      <pivotArea dataOnly="0" labelOnly="1" grandRow="1" outline="0" fieldPosition="0"/>
    </format>
    <format dxfId="5065">
      <pivotArea dataOnly="0" labelOnly="1" outline="0" fieldPosition="0">
        <references count="1">
          <reference field="14" count="0"/>
        </references>
      </pivotArea>
    </format>
    <format dxfId="5064">
      <pivotArea dataOnly="0" labelOnly="1" grandCol="1" outline="0" fieldPosition="0"/>
    </format>
    <format dxfId="5063">
      <pivotArea outline="0" collapsedLevelsAreSubtotals="1" fieldPosition="0"/>
    </format>
    <format dxfId="5062">
      <pivotArea dataOnly="0" labelOnly="1" grandRow="1" outline="0" fieldPosition="0"/>
    </format>
    <format dxfId="5061">
      <pivotArea dataOnly="0" labelOnly="1" outline="0" fieldPosition="0">
        <references count="1">
          <reference field="14" count="0"/>
        </references>
      </pivotArea>
    </format>
    <format dxfId="5060">
      <pivotArea dataOnly="0" labelOnly="1" grandCol="1" outline="0" fieldPosition="0"/>
    </format>
    <format dxfId="5059">
      <pivotArea dataOnly="0" labelOnly="1" outline="0" fieldPosition="0">
        <references count="1">
          <reference field="14" count="0"/>
        </references>
      </pivotArea>
    </format>
    <format dxfId="5058">
      <pivotArea dataOnly="0" labelOnly="1" grandCol="1" outline="0" fieldPosition="0"/>
    </format>
    <format dxfId="5057">
      <pivotArea grandRow="1" outline="0" collapsedLevelsAreSubtotals="1" fieldPosition="0"/>
    </format>
    <format dxfId="5056">
      <pivotArea dataOnly="0" labelOnly="1" grandRow="1" outline="0" fieldPosition="0"/>
    </format>
    <format dxfId="5055">
      <pivotArea outline="0" collapsedLevelsAreSubtotals="1" fieldPosition="0"/>
    </format>
    <format dxfId="5054">
      <pivotArea dataOnly="0" labelOnly="1" grandRow="1" outline="0" fieldPosition="0"/>
    </format>
    <format dxfId="5053">
      <pivotArea dataOnly="0" labelOnly="1" outline="0" fieldPosition="0">
        <references count="1">
          <reference field="14" count="0"/>
        </references>
      </pivotArea>
    </format>
    <format dxfId="5052">
      <pivotArea dataOnly="0" labelOnly="1" grandCol="1" outline="0" fieldPosition="0"/>
    </format>
    <format dxfId="5051">
      <pivotArea outline="0" collapsedLevelsAreSubtotals="1" fieldPosition="0"/>
    </format>
    <format dxfId="5050">
      <pivotArea field="15" type="button" dataOnly="0" labelOnly="1" outline="0" axis="axisRow" fieldPosition="0"/>
    </format>
    <format dxfId="5049">
      <pivotArea dataOnly="0" labelOnly="1" outline="0" fieldPosition="0">
        <references count="1">
          <reference field="15" count="0"/>
        </references>
      </pivotArea>
    </format>
    <format dxfId="5048">
      <pivotArea dataOnly="0" labelOnly="1" grandRow="1" outline="0" fieldPosition="0"/>
    </format>
    <format dxfId="5047">
      <pivotArea dataOnly="0" labelOnly="1" outline="0" fieldPosition="0">
        <references count="1">
          <reference field="14" count="0"/>
        </references>
      </pivotArea>
    </format>
    <format dxfId="5046">
      <pivotArea dataOnly="0" labelOnly="1" grandCol="1" outline="0" fieldPosition="0"/>
    </format>
    <format dxfId="5045">
      <pivotArea outline="0" collapsedLevelsAreSubtotals="1" fieldPosition="0"/>
    </format>
    <format dxfId="5044">
      <pivotArea field="15" type="button" dataOnly="0" labelOnly="1" outline="0" axis="axisRow" fieldPosition="0"/>
    </format>
    <format dxfId="5043">
      <pivotArea dataOnly="0" labelOnly="1" outline="0" fieldPosition="0">
        <references count="1">
          <reference field="15" count="0"/>
        </references>
      </pivotArea>
    </format>
    <format dxfId="5042">
      <pivotArea dataOnly="0" labelOnly="1" grandRow="1" outline="0" fieldPosition="0"/>
    </format>
    <format dxfId="5041">
      <pivotArea dataOnly="0" labelOnly="1" outline="0" fieldPosition="0">
        <references count="1">
          <reference field="14" count="0"/>
        </references>
      </pivotArea>
    </format>
    <format dxfId="5040">
      <pivotArea dataOnly="0" labelOnly="1" grandCol="1" outline="0" fieldPosition="0"/>
    </format>
    <format dxfId="5039">
      <pivotArea outline="0" collapsedLevelsAreSubtotals="1" fieldPosition="0"/>
    </format>
    <format dxfId="5038">
      <pivotArea field="15" type="button" dataOnly="0" labelOnly="1" outline="0" axis="axisRow" fieldPosition="0"/>
    </format>
    <format dxfId="5037">
      <pivotArea dataOnly="0" labelOnly="1" outline="0" fieldPosition="0">
        <references count="1">
          <reference field="15" count="0"/>
        </references>
      </pivotArea>
    </format>
    <format dxfId="5036">
      <pivotArea dataOnly="0" labelOnly="1" grandRow="1" outline="0" fieldPosition="0"/>
    </format>
    <format dxfId="5035">
      <pivotArea dataOnly="0" labelOnly="1" outline="0" fieldPosition="0">
        <references count="1">
          <reference field="14" count="0"/>
        </references>
      </pivotArea>
    </format>
    <format dxfId="5034">
      <pivotArea dataOnly="0" labelOnly="1" grandCol="1" outline="0" fieldPosition="0"/>
    </format>
    <format dxfId="5033">
      <pivotArea outline="0" collapsedLevelsAreSubtotals="1" fieldPosition="0"/>
    </format>
    <format dxfId="5032">
      <pivotArea field="15" type="button" dataOnly="0" labelOnly="1" outline="0" axis="axisRow" fieldPosition="0"/>
    </format>
    <format dxfId="5031">
      <pivotArea dataOnly="0" labelOnly="1" outline="0" fieldPosition="0">
        <references count="1">
          <reference field="15" count="0"/>
        </references>
      </pivotArea>
    </format>
    <format dxfId="5030">
      <pivotArea dataOnly="0" labelOnly="1" grandRow="1" outline="0" fieldPosition="0"/>
    </format>
    <format dxfId="5029">
      <pivotArea dataOnly="0" labelOnly="1" outline="0" fieldPosition="0">
        <references count="1">
          <reference field="14" count="0"/>
        </references>
      </pivotArea>
    </format>
    <format dxfId="5028">
      <pivotArea dataOnly="0" labelOnly="1" grandCol="1" outline="0" fieldPosition="0"/>
    </format>
    <format dxfId="5027">
      <pivotArea grandRow="1" outline="0" collapsedLevelsAreSubtotals="1" fieldPosition="0"/>
    </format>
    <format dxfId="5026">
      <pivotArea dataOnly="0" labelOnly="1" grandRow="1" outline="0" fieldPosition="0"/>
    </format>
    <format dxfId="5025">
      <pivotArea grandRow="1" outline="0" collapsedLevelsAreSubtotals="1" fieldPosition="0"/>
    </format>
    <format dxfId="5024">
      <pivotArea dataOnly="0" labelOnly="1" grandRow="1" outline="0" fieldPosition="0"/>
    </format>
    <format dxfId="5023">
      <pivotArea outline="0" collapsedLevelsAreSubtotals="1" fieldPosition="0"/>
    </format>
    <format dxfId="5022">
      <pivotArea dataOnly="0" labelOnly="1" outline="0" fieldPosition="0">
        <references count="1">
          <reference field="14" count="0"/>
        </references>
      </pivotArea>
    </format>
    <format dxfId="5021">
      <pivotArea dataOnly="0" labelOnly="1" grandCol="1" outline="0" fieldPosition="0"/>
    </format>
    <format dxfId="5020">
      <pivotArea outline="0" collapsedLevelsAreSubtotals="1" fieldPosition="0"/>
    </format>
    <format dxfId="5019">
      <pivotArea dataOnly="0" labelOnly="1" outline="0" fieldPosition="0">
        <references count="1">
          <reference field="14" count="0"/>
        </references>
      </pivotArea>
    </format>
    <format dxfId="5018">
      <pivotArea dataOnly="0" labelOnly="1" grandCol="1" outline="0" fieldPosition="0"/>
    </format>
    <format dxfId="5017">
      <pivotArea outline="0" collapsedLevelsAreSubtotals="1" fieldPosition="0"/>
    </format>
    <format dxfId="5016">
      <pivotArea field="15" type="button" dataOnly="0" labelOnly="1" outline="0" axis="axisRow" fieldPosition="0"/>
    </format>
    <format dxfId="5015">
      <pivotArea dataOnly="0" labelOnly="1" outline="0" fieldPosition="0">
        <references count="1">
          <reference field="15" count="12">
            <x v="0"/>
            <x v="2"/>
            <x v="3"/>
            <x v="4"/>
            <x v="5"/>
            <x v="7"/>
            <x v="8"/>
            <x v="9"/>
            <x v="10"/>
            <x v="11"/>
            <x v="15"/>
            <x v="17"/>
          </reference>
        </references>
      </pivotArea>
    </format>
    <format dxfId="5014">
      <pivotArea dataOnly="0" labelOnly="1" grandRow="1" outline="0" fieldPosition="0"/>
    </format>
    <format dxfId="5013">
      <pivotArea dataOnly="0" labelOnly="1" outline="0" fieldPosition="0">
        <references count="1">
          <reference field="14" count="0"/>
        </references>
      </pivotArea>
    </format>
    <format dxfId="5012">
      <pivotArea dataOnly="0" labelOnly="1" grandCol="1" outline="0" fieldPosition="0"/>
    </format>
    <format dxfId="5011">
      <pivotArea outline="0" collapsedLevelsAreSubtotals="1" fieldPosition="0"/>
    </format>
    <format dxfId="5010">
      <pivotArea field="15" type="button" dataOnly="0" labelOnly="1" outline="0" axis="axisRow" fieldPosition="0"/>
    </format>
    <format dxfId="5009">
      <pivotArea dataOnly="0" labelOnly="1" outline="0" fieldPosition="0">
        <references count="1">
          <reference field="15" count="12">
            <x v="0"/>
            <x v="2"/>
            <x v="3"/>
            <x v="4"/>
            <x v="5"/>
            <x v="7"/>
            <x v="8"/>
            <x v="9"/>
            <x v="10"/>
            <x v="11"/>
            <x v="15"/>
            <x v="17"/>
          </reference>
        </references>
      </pivotArea>
    </format>
    <format dxfId="5008">
      <pivotArea dataOnly="0" labelOnly="1" grandRow="1" outline="0" fieldPosition="0"/>
    </format>
    <format dxfId="5007">
      <pivotArea dataOnly="0" labelOnly="1" outline="0" fieldPosition="0">
        <references count="1">
          <reference field="14" count="0"/>
        </references>
      </pivotArea>
    </format>
    <format dxfId="5006">
      <pivotArea dataOnly="0" labelOnly="1" grandCol="1" outline="0" fieldPosition="0"/>
    </format>
    <format dxfId="5005">
      <pivotArea grandRow="1" outline="0" collapsedLevelsAreSubtotals="1" fieldPosition="0"/>
    </format>
    <format dxfId="5004">
      <pivotArea dataOnly="0" labelOnly="1" grandRow="1" outline="0" fieldPosition="0"/>
    </format>
    <format dxfId="5003">
      <pivotArea field="15" type="button" dataOnly="0" labelOnly="1" outline="0" axis="axisRow" fieldPosition="0"/>
    </format>
    <format dxfId="5002">
      <pivotArea dataOnly="0" labelOnly="1" outline="0" fieldPosition="0">
        <references count="1">
          <reference field="14" count="0"/>
        </references>
      </pivotArea>
    </format>
    <format dxfId="5001">
      <pivotArea dataOnly="0" labelOnly="1" grandCol="1" outline="0" fieldPosition="0"/>
    </format>
    <format dxfId="5000">
      <pivotArea outline="0" collapsedLevelsAreSubtotals="1" fieldPosition="0"/>
    </format>
    <format dxfId="4999">
      <pivotArea field="15" type="button" dataOnly="0" labelOnly="1" outline="0" axis="axisRow" fieldPosition="0"/>
    </format>
    <format dxfId="4998">
      <pivotArea dataOnly="0" labelOnly="1" outline="0" fieldPosition="0">
        <references count="1">
          <reference field="15" count="7">
            <x v="2"/>
            <x v="3"/>
            <x v="4"/>
            <x v="5"/>
            <x v="8"/>
            <x v="9"/>
            <x v="11"/>
          </reference>
        </references>
      </pivotArea>
    </format>
    <format dxfId="4997">
      <pivotArea dataOnly="0" labelOnly="1" grandRow="1" outline="0" fieldPosition="0"/>
    </format>
    <format dxfId="4996">
      <pivotArea dataOnly="0" labelOnly="1" outline="0" fieldPosition="0">
        <references count="1">
          <reference field="14" count="0"/>
        </references>
      </pivotArea>
    </format>
    <format dxfId="4995">
      <pivotArea dataOnly="0" labelOnly="1" grandCol="1" outline="0" fieldPosition="0"/>
    </format>
    <format dxfId="4994">
      <pivotArea outline="0" collapsedLevelsAreSubtotals="1" fieldPosition="0"/>
    </format>
    <format dxfId="4993">
      <pivotArea field="15" type="button" dataOnly="0" labelOnly="1" outline="0" axis="axisRow" fieldPosition="0"/>
    </format>
    <format dxfId="4992">
      <pivotArea dataOnly="0" labelOnly="1" outline="0" fieldPosition="0">
        <references count="1">
          <reference field="15" count="7">
            <x v="2"/>
            <x v="3"/>
            <x v="4"/>
            <x v="5"/>
            <x v="8"/>
            <x v="9"/>
            <x v="11"/>
          </reference>
        </references>
      </pivotArea>
    </format>
    <format dxfId="4991">
      <pivotArea dataOnly="0" labelOnly="1" grandRow="1" outline="0" fieldPosition="0"/>
    </format>
    <format dxfId="4990">
      <pivotArea dataOnly="0" labelOnly="1" outline="0" fieldPosition="0">
        <references count="1">
          <reference field="14" count="0"/>
        </references>
      </pivotArea>
    </format>
    <format dxfId="4989">
      <pivotArea dataOnly="0" labelOnly="1" grandCol="1" outline="0" fieldPosition="0"/>
    </format>
    <format dxfId="4988">
      <pivotArea outline="0" collapsedLevelsAreSubtotals="1" fieldPosition="0"/>
    </format>
    <format dxfId="4987">
      <pivotArea field="15" type="button" dataOnly="0" labelOnly="1" outline="0" axis="axisRow" fieldPosition="0"/>
    </format>
    <format dxfId="4986">
      <pivotArea dataOnly="0" labelOnly="1" outline="0" fieldPosition="0">
        <references count="1">
          <reference field="15" count="7">
            <x v="2"/>
            <x v="3"/>
            <x v="4"/>
            <x v="5"/>
            <x v="8"/>
            <x v="9"/>
            <x v="11"/>
          </reference>
        </references>
      </pivotArea>
    </format>
    <format dxfId="4985">
      <pivotArea dataOnly="0" labelOnly="1" grandRow="1" outline="0" fieldPosition="0"/>
    </format>
    <format dxfId="4984">
      <pivotArea dataOnly="0" labelOnly="1" outline="0" fieldPosition="0">
        <references count="1">
          <reference field="14" count="0"/>
        </references>
      </pivotArea>
    </format>
    <format dxfId="4983">
      <pivotArea dataOnly="0" labelOnly="1" grandCol="1" outline="0" fieldPosition="0"/>
    </format>
    <format dxfId="4982">
      <pivotArea field="15" type="button" dataOnly="0" labelOnly="1" outline="0" axis="axisRow" fieldPosition="0"/>
    </format>
    <format dxfId="4981">
      <pivotArea dataOnly="0" labelOnly="1" outline="0" fieldPosition="0">
        <references count="1">
          <reference field="14" count="0"/>
        </references>
      </pivotArea>
    </format>
    <format dxfId="4980">
      <pivotArea dataOnly="0" labelOnly="1" grandCol="1" outline="0" fieldPosition="0"/>
    </format>
    <format dxfId="4979">
      <pivotArea grandRow="1" outline="0" collapsedLevelsAreSubtotals="1" fieldPosition="0"/>
    </format>
    <format dxfId="4978">
      <pivotArea dataOnly="0" labelOnly="1" grandRow="1" outline="0" fieldPosition="0"/>
    </format>
    <format dxfId="4977">
      <pivotArea grandRow="1" outline="0" collapsedLevelsAreSubtotals="1" fieldPosition="0"/>
    </format>
    <format dxfId="4976">
      <pivotArea outline="0" collapsedLevelsAreSubtotals="1" fieldPosition="0"/>
    </format>
    <format dxfId="4975">
      <pivotArea dataOnly="0" labelOnly="1" outline="0" fieldPosition="0">
        <references count="1">
          <reference field="15" count="8">
            <x v="2"/>
            <x v="3"/>
            <x v="4"/>
            <x v="5"/>
            <x v="8"/>
            <x v="9"/>
            <x v="11"/>
            <x v="15"/>
          </reference>
        </references>
      </pivotArea>
    </format>
    <format dxfId="4974">
      <pivotArea dataOnly="0" labelOnly="1" grandRow="1" outline="0" fieldPosition="0"/>
    </format>
    <format dxfId="4973">
      <pivotArea field="15" type="button" dataOnly="0" labelOnly="1" outline="0" axis="axisRow" fieldPosition="0"/>
    </format>
    <format dxfId="4972">
      <pivotArea dataOnly="0" labelOnly="1" outline="0" fieldPosition="0">
        <references count="1">
          <reference field="14" count="0"/>
        </references>
      </pivotArea>
    </format>
    <format dxfId="4971">
      <pivotArea dataOnly="0" labelOnly="1" grandCol="1" outline="0" fieldPosition="0"/>
    </format>
    <format dxfId="4970">
      <pivotArea dataOnly="0" labelOnly="1" grandRow="1" outline="0" fieldPosition="0"/>
    </format>
    <format dxfId="4969">
      <pivotArea outline="0" collapsedLevelsAreSubtotals="1" fieldPosition="0"/>
    </format>
    <format dxfId="4968">
      <pivotArea field="15" type="button" dataOnly="0" labelOnly="1" outline="0" axis="axisRow" fieldPosition="0"/>
    </format>
    <format dxfId="4967">
      <pivotArea dataOnly="0" labelOnly="1" outline="0" fieldPosition="0">
        <references count="1">
          <reference field="15" count="8">
            <x v="2"/>
            <x v="3"/>
            <x v="4"/>
            <x v="5"/>
            <x v="8"/>
            <x v="9"/>
            <x v="11"/>
            <x v="15"/>
          </reference>
        </references>
      </pivotArea>
    </format>
    <format dxfId="4966">
      <pivotArea dataOnly="0" labelOnly="1" grandRow="1" outline="0" fieldPosition="0"/>
    </format>
    <format dxfId="4965">
      <pivotArea dataOnly="0" labelOnly="1" outline="0" fieldPosition="0">
        <references count="1">
          <reference field="14" count="0"/>
        </references>
      </pivotArea>
    </format>
    <format dxfId="4964">
      <pivotArea dataOnly="0" labelOnly="1" grandCol="1" outline="0" fieldPosition="0"/>
    </format>
    <format dxfId="4963">
      <pivotArea outline="0" collapsedLevelsAreSubtotals="1" fieldPosition="0"/>
    </format>
    <format dxfId="4962">
      <pivotArea field="15" type="button" dataOnly="0" labelOnly="1" outline="0" axis="axisRow" fieldPosition="0"/>
    </format>
    <format dxfId="4961">
      <pivotArea dataOnly="0" labelOnly="1" outline="0" fieldPosition="0">
        <references count="1">
          <reference field="15" count="8">
            <x v="2"/>
            <x v="3"/>
            <x v="4"/>
            <x v="5"/>
            <x v="8"/>
            <x v="9"/>
            <x v="11"/>
            <x v="15"/>
          </reference>
        </references>
      </pivotArea>
    </format>
    <format dxfId="4960">
      <pivotArea dataOnly="0" labelOnly="1" grandRow="1" outline="0" fieldPosition="0"/>
    </format>
    <format dxfId="4959">
      <pivotArea dataOnly="0" labelOnly="1" outline="0" fieldPosition="0">
        <references count="1">
          <reference field="14" count="0"/>
        </references>
      </pivotArea>
    </format>
    <format dxfId="4958">
      <pivotArea dataOnly="0" labelOnly="1" grandCol="1" outline="0" fieldPosition="0"/>
    </format>
    <format dxfId="4957">
      <pivotArea outline="0" collapsedLevelsAreSubtotals="1" fieldPosition="0"/>
    </format>
    <format dxfId="4956">
      <pivotArea field="15" type="button" dataOnly="0" labelOnly="1" outline="0" axis="axisRow" fieldPosition="0"/>
    </format>
    <format dxfId="4955">
      <pivotArea dataOnly="0" labelOnly="1" outline="0" fieldPosition="0">
        <references count="1">
          <reference field="15" count="8">
            <x v="2"/>
            <x v="3"/>
            <x v="4"/>
            <x v="5"/>
            <x v="8"/>
            <x v="9"/>
            <x v="11"/>
            <x v="15"/>
          </reference>
        </references>
      </pivotArea>
    </format>
    <format dxfId="4954">
      <pivotArea dataOnly="0" labelOnly="1" grandRow="1" outline="0" fieldPosition="0"/>
    </format>
    <format dxfId="4953">
      <pivotArea dataOnly="0" labelOnly="1" outline="0" fieldPosition="0">
        <references count="1">
          <reference field="14" count="0"/>
        </references>
      </pivotArea>
    </format>
    <format dxfId="4952">
      <pivotArea dataOnly="0" labelOnly="1" grandCol="1" outline="0" fieldPosition="0"/>
    </format>
    <format dxfId="4951">
      <pivotArea field="15" type="button" dataOnly="0" labelOnly="1" outline="0" axis="axisRow" fieldPosition="0"/>
    </format>
    <format dxfId="4950">
      <pivotArea dataOnly="0" labelOnly="1" outline="0" fieldPosition="0">
        <references count="1">
          <reference field="14" count="0"/>
        </references>
      </pivotArea>
    </format>
    <format dxfId="4949">
      <pivotArea dataOnly="0" labelOnly="1" grandCol="1" outline="0" fieldPosition="0"/>
    </format>
    <format dxfId="4948">
      <pivotArea dataOnly="0" labelOnly="1" outline="0" fieldPosition="0">
        <references count="1">
          <reference field="15" count="8">
            <x v="2"/>
            <x v="3"/>
            <x v="4"/>
            <x v="5"/>
            <x v="8"/>
            <x v="9"/>
            <x v="11"/>
            <x v="15"/>
          </reference>
        </references>
      </pivotArea>
    </format>
    <format dxfId="4947">
      <pivotArea dataOnly="0" labelOnly="1" outline="0" fieldPosition="0">
        <references count="1">
          <reference field="15" count="0"/>
        </references>
      </pivotArea>
    </format>
    <format dxfId="4946">
      <pivotArea outline="0" collapsedLevelsAreSubtotals="1" fieldPosition="0"/>
    </format>
    <format dxfId="4945">
      <pivotArea field="15" type="button" dataOnly="0" labelOnly="1" outline="0" axis="axisRow" fieldPosition="0"/>
    </format>
    <format dxfId="4944">
      <pivotArea dataOnly="0" labelOnly="1" outline="0" fieldPosition="0">
        <references count="1">
          <reference field="15" count="9">
            <x v="2"/>
            <x v="3"/>
            <x v="4"/>
            <x v="5"/>
            <x v="7"/>
            <x v="8"/>
            <x v="9"/>
            <x v="11"/>
            <x v="15"/>
          </reference>
        </references>
      </pivotArea>
    </format>
    <format dxfId="4943">
      <pivotArea dataOnly="0" labelOnly="1" grandRow="1" outline="0" fieldPosition="0"/>
    </format>
    <format dxfId="4942">
      <pivotArea dataOnly="0" labelOnly="1" outline="0" fieldPosition="0">
        <references count="1">
          <reference field="14" count="0"/>
        </references>
      </pivotArea>
    </format>
    <format dxfId="4941">
      <pivotArea dataOnly="0" labelOnly="1" grandCol="1" outline="0" fieldPosition="0"/>
    </format>
    <format dxfId="4940">
      <pivotArea dataOnly="0" labelOnly="1" outline="0" fieldPosition="0">
        <references count="1">
          <reference field="15" count="11">
            <x v="2"/>
            <x v="3"/>
            <x v="4"/>
            <x v="5"/>
            <x v="7"/>
            <x v="8"/>
            <x v="9"/>
            <x v="10"/>
            <x v="11"/>
            <x v="12"/>
            <x v="15"/>
          </reference>
        </references>
      </pivotArea>
    </format>
    <format dxfId="4939">
      <pivotArea outline="0" fieldPosition="0">
        <references count="1">
          <reference field="15" count="10" selected="0">
            <x v="2"/>
            <x v="3"/>
            <x v="4"/>
            <x v="5"/>
            <x v="8"/>
            <x v="9"/>
            <x v="10"/>
            <x v="11"/>
            <x v="12"/>
            <x v="15"/>
          </reference>
        </references>
      </pivotArea>
    </format>
    <format dxfId="4938">
      <pivotArea dataOnly="0" labelOnly="1" outline="0" fieldPosition="0">
        <references count="1">
          <reference field="15" count="10">
            <x v="2"/>
            <x v="3"/>
            <x v="4"/>
            <x v="5"/>
            <x v="8"/>
            <x v="9"/>
            <x v="10"/>
            <x v="11"/>
            <x v="12"/>
            <x v="15"/>
          </reference>
        </references>
      </pivotArea>
    </format>
    <format dxfId="4937">
      <pivotArea dataOnly="0" labelOnly="1" outline="0" fieldPosition="0">
        <references count="1">
          <reference field="15" count="9">
            <x v="0"/>
            <x v="3"/>
            <x v="4"/>
            <x v="5"/>
            <x v="7"/>
            <x v="8"/>
            <x v="9"/>
            <x v="11"/>
            <x v="15"/>
          </reference>
        </references>
      </pivotArea>
    </format>
    <format dxfId="4936">
      <pivotArea dataOnly="0" labelOnly="1" outline="0" fieldPosition="0">
        <references count="1">
          <reference field="15" count="9">
            <x v="0"/>
            <x v="3"/>
            <x v="4"/>
            <x v="5"/>
            <x v="7"/>
            <x v="8"/>
            <x v="9"/>
            <x v="11"/>
            <x v="15"/>
          </reference>
        </references>
      </pivotArea>
    </format>
    <format dxfId="4935">
      <pivotArea dataOnly="0" labelOnly="1" outline="0" fieldPosition="0">
        <references count="1">
          <reference field="15" count="9">
            <x v="0"/>
            <x v="3"/>
            <x v="4"/>
            <x v="5"/>
            <x v="7"/>
            <x v="8"/>
            <x v="9"/>
            <x v="11"/>
            <x v="15"/>
          </reference>
        </references>
      </pivotArea>
    </format>
    <format dxfId="4934">
      <pivotArea type="all" dataOnly="0" outline="0" fieldPosition="0"/>
    </format>
    <format dxfId="4933">
      <pivotArea type="origin" dataOnly="0" labelOnly="1" outline="0" fieldPosition="0"/>
    </format>
    <format dxfId="4932">
      <pivotArea field="14" type="button" dataOnly="0" labelOnly="1" outline="0" axis="axisCol" fieldPosition="0"/>
    </format>
    <format dxfId="4931">
      <pivotArea type="topRight" dataOnly="0" labelOnly="1" outline="0" fieldPosition="0"/>
    </format>
    <format dxfId="4930">
      <pivotArea type="all" dataOnly="0" outline="0" fieldPosition="0"/>
    </format>
    <format dxfId="4929">
      <pivotArea type="origin" dataOnly="0" labelOnly="1" outline="0" fieldPosition="0"/>
    </format>
    <format dxfId="4928">
      <pivotArea field="14" type="button" dataOnly="0" labelOnly="1" outline="0" axis="axisCol" fieldPosition="0"/>
    </format>
    <format dxfId="4927">
      <pivotArea type="topRight" dataOnly="0" labelOnly="1" outline="0" fieldPosition="0"/>
    </format>
    <format dxfId="4926">
      <pivotArea grandRow="1" outline="0" collapsedLevelsAreSubtotals="1" fieldPosition="0"/>
    </format>
    <format dxfId="4925">
      <pivotArea outline="0" fieldPosition="0">
        <references count="1">
          <reference field="15" count="9" selected="0">
            <x v="0"/>
            <x v="3"/>
            <x v="4"/>
            <x v="5"/>
            <x v="7"/>
            <x v="8"/>
            <x v="9"/>
            <x v="11"/>
            <x v="15"/>
          </reference>
        </references>
      </pivotArea>
    </format>
    <format dxfId="4924">
      <pivotArea grandRow="1" outline="0" collapsedLevelsAreSubtotals="1" fieldPosition="0"/>
    </format>
    <format dxfId="4923">
      <pivotArea outline="0" collapsedLevelsAreSubtotals="1" fieldPosition="0"/>
    </format>
    <format dxfId="4922">
      <pivotArea field="15" type="button" dataOnly="0" labelOnly="1" outline="0" axis="axisRow" fieldPosition="0"/>
    </format>
    <format dxfId="4921">
      <pivotArea dataOnly="0" labelOnly="1" outline="0" fieldPosition="0">
        <references count="1">
          <reference field="15" count="0"/>
        </references>
      </pivotArea>
    </format>
    <format dxfId="4920">
      <pivotArea dataOnly="0" labelOnly="1" grandRow="1" outline="0" fieldPosition="0"/>
    </format>
    <format dxfId="4919">
      <pivotArea dataOnly="0" labelOnly="1" outline="0" fieldPosition="0">
        <references count="1">
          <reference field="14" count="0"/>
        </references>
      </pivotArea>
    </format>
    <format dxfId="4918">
      <pivotArea dataOnly="0" labelOnly="1" grandCol="1" outline="0" fieldPosition="0"/>
    </format>
    <format dxfId="4917">
      <pivotArea field="15" type="button" dataOnly="0" labelOnly="1" outline="0" axis="axisRow" fieldPosition="0"/>
    </format>
    <format dxfId="4916">
      <pivotArea dataOnly="0" labelOnly="1" outline="0" fieldPosition="0">
        <references count="1">
          <reference field="14" count="0"/>
        </references>
      </pivotArea>
    </format>
    <format dxfId="4915">
      <pivotArea dataOnly="0" labelOnly="1" grandCol="1" outline="0" fieldPosition="0"/>
    </format>
    <format dxfId="4914">
      <pivotArea grandRow="1" outline="0" collapsedLevelsAreSubtotals="1" fieldPosition="0"/>
    </format>
    <format dxfId="4913">
      <pivotArea dataOnly="0" labelOnly="1" grandRow="1" outline="0" fieldPosition="0"/>
    </format>
    <format dxfId="4912">
      <pivotArea field="15" type="button" dataOnly="0" labelOnly="1" outline="0" axis="axisRow" fieldPosition="0"/>
    </format>
    <format dxfId="4911">
      <pivotArea dataOnly="0" labelOnly="1" outline="0" fieldPosition="0">
        <references count="1">
          <reference field="14" count="0"/>
        </references>
      </pivotArea>
    </format>
    <format dxfId="4910">
      <pivotArea dataOnly="0" labelOnly="1" grandCol="1" outline="0" fieldPosition="0"/>
    </format>
    <format dxfId="4909">
      <pivotArea field="15" type="button" dataOnly="0" labelOnly="1" outline="0" axis="axisRow" fieldPosition="0"/>
    </format>
    <format dxfId="4908">
      <pivotArea dataOnly="0" labelOnly="1" outline="0" fieldPosition="0">
        <references count="1">
          <reference field="14" count="0"/>
        </references>
      </pivotArea>
    </format>
    <format dxfId="490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3933">
      <pivotArea outline="0" collapsedLevelsAreSubtotals="1" fieldPosition="0"/>
    </format>
    <format dxfId="3932">
      <pivotArea field="15" type="button" dataOnly="0" labelOnly="1" outline="0" axis="axisRow" fieldPosition="0"/>
    </format>
    <format dxfId="3931">
      <pivotArea dataOnly="0" labelOnly="1" fieldPosition="0">
        <references count="1">
          <reference field="15" count="0"/>
        </references>
      </pivotArea>
    </format>
    <format dxfId="3930">
      <pivotArea dataOnly="0" labelOnly="1" grandRow="1" outline="0" fieldPosition="0"/>
    </format>
    <format dxfId="3929">
      <pivotArea dataOnly="0" labelOnly="1" fieldPosition="0">
        <references count="1">
          <reference field="158" count="0"/>
        </references>
      </pivotArea>
    </format>
    <format dxfId="3928">
      <pivotArea dataOnly="0" labelOnly="1" grandCol="1" outline="0" fieldPosition="0"/>
    </format>
    <format dxfId="3927">
      <pivotArea outline="0" collapsedLevelsAreSubtotals="1" fieldPosition="0"/>
    </format>
    <format dxfId="3926">
      <pivotArea field="15" type="button" dataOnly="0" labelOnly="1" outline="0" axis="axisRow" fieldPosition="0"/>
    </format>
    <format dxfId="3925">
      <pivotArea dataOnly="0" labelOnly="1" fieldPosition="0">
        <references count="1">
          <reference field="15" count="0"/>
        </references>
      </pivotArea>
    </format>
    <format dxfId="3924">
      <pivotArea dataOnly="0" labelOnly="1" grandRow="1" outline="0" fieldPosition="0"/>
    </format>
    <format dxfId="3923">
      <pivotArea dataOnly="0" labelOnly="1" fieldPosition="0">
        <references count="1">
          <reference field="158" count="0"/>
        </references>
      </pivotArea>
    </format>
    <format dxfId="3922">
      <pivotArea dataOnly="0" labelOnly="1" grandCol="1" outline="0" fieldPosition="0"/>
    </format>
    <format dxfId="3921">
      <pivotArea collapsedLevelsAreSubtotals="1" fieldPosition="0">
        <references count="1">
          <reference field="15" count="0"/>
        </references>
      </pivotArea>
    </format>
    <format dxfId="3920">
      <pivotArea dataOnly="0" labelOnly="1" fieldPosition="0">
        <references count="1">
          <reference field="15" count="0"/>
        </references>
      </pivotArea>
    </format>
    <format dxfId="3919">
      <pivotArea grandRow="1" outline="0" collapsedLevelsAreSubtotals="1" fieldPosition="0"/>
    </format>
    <format dxfId="3918">
      <pivotArea dataOnly="0" labelOnly="1" grandRow="1" outline="0" fieldPosition="0"/>
    </format>
    <format dxfId="3917">
      <pivotArea field="15" type="button" dataOnly="0" labelOnly="1" outline="0" axis="axisRow" fieldPosition="0"/>
    </format>
    <format dxfId="3916">
      <pivotArea dataOnly="0" labelOnly="1" fieldPosition="0">
        <references count="1">
          <reference field="158" count="0"/>
        </references>
      </pivotArea>
    </format>
    <format dxfId="391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3914">
      <pivotArea outline="0" collapsedLevelsAreSubtotals="1" fieldPosition="0"/>
    </format>
    <format dxfId="3913">
      <pivotArea dataOnly="0" labelOnly="1" fieldPosition="0">
        <references count="1">
          <reference field="15" count="0"/>
        </references>
      </pivotArea>
    </format>
    <format dxfId="3912">
      <pivotArea dataOnly="0" labelOnly="1" grandRow="1" outline="0" fieldPosition="0"/>
    </format>
    <format dxfId="3911">
      <pivotArea outline="0" collapsedLevelsAreSubtotals="1" fieldPosition="0"/>
    </format>
    <format dxfId="3910">
      <pivotArea dataOnly="0" labelOnly="1" fieldPosition="0">
        <references count="1">
          <reference field="15" count="0"/>
        </references>
      </pivotArea>
    </format>
    <format dxfId="3909">
      <pivotArea dataOnly="0" labelOnly="1" grandRow="1" outline="0" fieldPosition="0"/>
    </format>
    <format dxfId="3908">
      <pivotArea type="all" dataOnly="0" outline="0" fieldPosition="0"/>
    </format>
    <format dxfId="3907">
      <pivotArea outline="0" collapsedLevelsAreSubtotals="1" fieldPosition="0"/>
    </format>
    <format dxfId="3906">
      <pivotArea field="15" type="button" dataOnly="0" labelOnly="1" outline="0" axis="axisRow" fieldPosition="0"/>
    </format>
    <format dxfId="3905">
      <pivotArea dataOnly="0" labelOnly="1" fieldPosition="0">
        <references count="1">
          <reference field="15" count="0"/>
        </references>
      </pivotArea>
    </format>
    <format dxfId="3904">
      <pivotArea dataOnly="0" labelOnly="1" grandRow="1" outline="0" fieldPosition="0"/>
    </format>
    <format dxfId="3903">
      <pivotArea dataOnly="0" labelOnly="1" outline="0" axis="axisValues" fieldPosition="0"/>
    </format>
    <format dxfId="3902">
      <pivotArea outline="0" collapsedLevelsAreSubtotals="1" fieldPosition="0"/>
    </format>
    <format dxfId="3901">
      <pivotArea field="15" type="button" dataOnly="0" labelOnly="1" outline="0" axis="axisRow" fieldPosition="0"/>
    </format>
    <format dxfId="3900">
      <pivotArea dataOnly="0" labelOnly="1" fieldPosition="0">
        <references count="1">
          <reference field="15" count="0"/>
        </references>
      </pivotArea>
    </format>
    <format dxfId="3899">
      <pivotArea dataOnly="0" labelOnly="1" grandRow="1" outline="0" fieldPosition="0"/>
    </format>
    <format dxfId="3898">
      <pivotArea dataOnly="0" labelOnly="1" fieldPosition="0">
        <references count="1">
          <reference field="12" count="0"/>
        </references>
      </pivotArea>
    </format>
    <format dxfId="3897">
      <pivotArea dataOnly="0" labelOnly="1" grandCol="1" outline="0" fieldPosition="0"/>
    </format>
    <format dxfId="3896">
      <pivotArea outline="0" collapsedLevelsAreSubtotals="1" fieldPosition="0"/>
    </format>
    <format dxfId="3895">
      <pivotArea field="15" type="button" dataOnly="0" labelOnly="1" outline="0" axis="axisRow" fieldPosition="0"/>
    </format>
    <format dxfId="3894">
      <pivotArea dataOnly="0" labelOnly="1" fieldPosition="0">
        <references count="1">
          <reference field="15" count="0"/>
        </references>
      </pivotArea>
    </format>
    <format dxfId="3893">
      <pivotArea dataOnly="0" labelOnly="1" grandRow="1" outline="0" fieldPosition="0"/>
    </format>
    <format dxfId="3892">
      <pivotArea dataOnly="0" labelOnly="1" fieldPosition="0">
        <references count="1">
          <reference field="12" count="0"/>
        </references>
      </pivotArea>
    </format>
    <format dxfId="389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4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669">
      <pivotArea type="all" dataOnly="0" outline="0" fieldPosition="0"/>
    </format>
    <format dxfId="3668">
      <pivotArea outline="0" collapsedLevelsAreSubtotals="1" fieldPosition="0"/>
    </format>
    <format dxfId="3667">
      <pivotArea field="-2" type="button" dataOnly="0" labelOnly="1" outline="0" axis="axisCol" fieldPosition="0"/>
    </format>
    <format dxfId="3666">
      <pivotArea type="topRight" dataOnly="0" labelOnly="1" outline="0" fieldPosition="0"/>
    </format>
    <format dxfId="3665">
      <pivotArea type="origin" dataOnly="0" labelOnly="1" outline="0" fieldPosition="0"/>
    </format>
    <format dxfId="3664">
      <pivotArea dataOnly="0" labelOnly="1" grandRow="1" outline="0" fieldPosition="0"/>
    </format>
    <format dxfId="3663">
      <pivotArea type="origin" dataOnly="0" labelOnly="1" outline="0" fieldPosition="0"/>
    </format>
    <format dxfId="3662">
      <pivotArea dataOnly="0" labelOnly="1" grandRow="1" outline="0" fieldPosition="0"/>
    </format>
    <format dxfId="366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6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59">
      <pivotArea outline="0" collapsedLevelsAreSubtotals="1" fieldPosition="0">
        <references count="1">
          <reference field="4294967294" count="6" selected="0">
            <x v="2"/>
            <x v="3"/>
            <x v="4"/>
            <x v="5"/>
            <x v="6"/>
            <x v="7"/>
          </reference>
        </references>
      </pivotArea>
    </format>
    <format dxfId="3658">
      <pivotArea dataOnly="0" labelOnly="1" outline="0" fieldPosition="0">
        <references count="1">
          <reference field="4294967294" count="6">
            <x v="2"/>
            <x v="3"/>
            <x v="4"/>
            <x v="5"/>
            <x v="6"/>
            <x v="7"/>
          </reference>
        </references>
      </pivotArea>
    </format>
    <format dxfId="3657">
      <pivotArea outline="0" collapsedLevelsAreSubtotals="1" fieldPosition="0">
        <references count="1">
          <reference field="4294967294" count="6" selected="0">
            <x v="2"/>
            <x v="3"/>
            <x v="4"/>
            <x v="5"/>
            <x v="6"/>
            <x v="7"/>
          </reference>
        </references>
      </pivotArea>
    </format>
    <format dxfId="3656">
      <pivotArea dataOnly="0" labelOnly="1" outline="0" fieldPosition="0">
        <references count="1">
          <reference field="4294967294" count="6">
            <x v="2"/>
            <x v="3"/>
            <x v="4"/>
            <x v="5"/>
            <x v="6"/>
            <x v="7"/>
          </reference>
        </references>
      </pivotArea>
    </format>
    <format dxfId="3655">
      <pivotArea type="all" dataOnly="0" outline="0" fieldPosition="0"/>
    </format>
    <format dxfId="3654">
      <pivotArea outline="0" collapsedLevelsAreSubtotals="1" fieldPosition="0"/>
    </format>
    <format dxfId="3653">
      <pivotArea dataOnly="0" labelOnly="1" grandRow="1" outline="0" fieldPosition="0"/>
    </format>
    <format dxfId="365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51">
      <pivotArea field="12" type="button" dataOnly="0" labelOnly="1" outline="0"/>
    </format>
    <format dxfId="365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49">
      <pivotArea field="12" type="button" dataOnly="0" labelOnly="1" outline="0"/>
    </format>
    <format dxfId="364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47">
      <pivotArea grandRow="1" outline="0" collapsedLevelsAreSubtotals="1" fieldPosition="0"/>
    </format>
    <format dxfId="3646">
      <pivotArea grandRow="1" outline="0" collapsedLevelsAreSubtotals="1" fieldPosition="0"/>
    </format>
    <format dxfId="3645">
      <pivotArea outline="0" fieldPosition="0">
        <references count="1">
          <reference field="4294967294" count="20" selected="0">
            <x v="5"/>
            <x v="6"/>
            <x v="7"/>
            <x v="8"/>
            <x v="9"/>
            <x v="10"/>
            <x v="11"/>
            <x v="12"/>
            <x v="14"/>
            <x v="15"/>
            <x v="16"/>
            <x v="17"/>
            <x v="18"/>
            <x v="19"/>
            <x v="20"/>
            <x v="21"/>
            <x v="22"/>
            <x v="23"/>
            <x v="25"/>
            <x v="26"/>
          </reference>
        </references>
      </pivotArea>
    </format>
    <format dxfId="3644">
      <pivotArea dataOnly="0" labelOnly="1" outline="0" fieldPosition="0">
        <references count="1">
          <reference field="4294967294" count="20">
            <x v="5"/>
            <x v="6"/>
            <x v="7"/>
            <x v="8"/>
            <x v="9"/>
            <x v="10"/>
            <x v="11"/>
            <x v="12"/>
            <x v="14"/>
            <x v="15"/>
            <x v="16"/>
            <x v="17"/>
            <x v="18"/>
            <x v="19"/>
            <x v="20"/>
            <x v="21"/>
            <x v="22"/>
            <x v="23"/>
            <x v="25"/>
            <x v="26"/>
          </reference>
        </references>
      </pivotArea>
    </format>
    <format dxfId="3643">
      <pivotArea dataOnly="0" labelOnly="1" outline="0" fieldPosition="0">
        <references count="1">
          <reference field="4294967294" count="1">
            <x v="1"/>
          </reference>
        </references>
      </pivotArea>
    </format>
    <format dxfId="3642">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641">
      <pivotArea type="all" dataOnly="0" outline="0" fieldPosition="0"/>
    </format>
    <format dxfId="3640">
      <pivotArea grandRow="1" outline="0" collapsedLevelsAreSubtotals="1" fieldPosition="0"/>
    </format>
    <format dxfId="3639">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638">
      <pivotArea type="all" dataOnly="0" outline="0" fieldPosition="0"/>
    </format>
    <format dxfId="3637">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63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63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634">
      <pivotArea dataOnly="0" labelOnly="1" outline="0" fieldPosition="0">
        <references count="1">
          <reference field="4294967294" count="1">
            <x v="14"/>
          </reference>
        </references>
      </pivotArea>
    </format>
    <format dxfId="3633">
      <pivotArea outline="0" fieldPosition="0">
        <references count="1">
          <reference field="4294967294" count="15" selected="0">
            <x v="0"/>
            <x v="1"/>
            <x v="2"/>
            <x v="3"/>
            <x v="4"/>
            <x v="5"/>
            <x v="6"/>
            <x v="7"/>
            <x v="8"/>
            <x v="9"/>
            <x v="10"/>
            <x v="11"/>
            <x v="12"/>
            <x v="13"/>
            <x v="14"/>
          </reference>
        </references>
      </pivotArea>
    </format>
    <format dxfId="3632">
      <pivotArea dataOnly="0" labelOnly="1" grandRow="1" outline="0" fieldPosition="0"/>
    </format>
    <format dxfId="36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30">
      <pivotArea outline="0" fieldPosition="0">
        <references count="1">
          <reference field="4294967294" count="1" selected="0">
            <x v="17"/>
          </reference>
        </references>
      </pivotArea>
    </format>
    <format dxfId="3629">
      <pivotArea outline="0" fieldPosition="0">
        <references count="1">
          <reference field="4294967294" count="1" selected="0">
            <x v="17"/>
          </reference>
        </references>
      </pivotArea>
    </format>
    <format dxfId="36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6">
      <pivotArea dataOnly="0" labelOnly="1" grandRow="1" outline="0" fieldPosition="0"/>
    </format>
    <format dxfId="36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2">
      <pivotArea grandRow="1" outline="0" collapsedLevelsAreSubtotals="1" fieldPosition="0"/>
    </format>
    <format dxfId="3621">
      <pivotArea dataOnly="0" labelOnly="1" grandRow="1" outline="0" fieldPosition="0"/>
    </format>
    <format dxfId="3620">
      <pivotArea outline="0" fieldPosition="0">
        <references count="1">
          <reference field="4294967294" count="1" selected="0">
            <x v="13"/>
          </reference>
        </references>
      </pivotArea>
    </format>
    <format dxfId="3619">
      <pivotArea dataOnly="0" labelOnly="1" outline="0" fieldPosition="0">
        <references count="1">
          <reference field="4294967294" count="1">
            <x v="13"/>
          </reference>
        </references>
      </pivotArea>
    </format>
    <format dxfId="3618">
      <pivotArea dataOnly="0" outline="0" fieldPosition="0">
        <references count="1">
          <reference field="4294967294" count="1">
            <x v="13"/>
          </reference>
        </references>
      </pivotArea>
    </format>
    <format dxfId="3617">
      <pivotArea grandRow="1" outline="0" collapsedLevelsAreSubtotals="1" fieldPosition="0"/>
    </format>
    <format dxfId="3616">
      <pivotArea dataOnly="0" labelOnly="1" grandRow="1" outline="0" fieldPosition="0"/>
    </format>
    <format dxfId="3615">
      <pivotArea dataOnly="0" outline="0" fieldPosition="0">
        <references count="1">
          <reference field="4294967294" count="1">
            <x v="3"/>
          </reference>
        </references>
      </pivotArea>
    </format>
    <format dxfId="3614">
      <pivotArea outline="0" fieldPosition="0">
        <references count="1">
          <reference field="4294967294" count="1" selected="0">
            <x v="3"/>
          </reference>
        </references>
      </pivotArea>
    </format>
    <format dxfId="3613">
      <pivotArea dataOnly="0" labelOnly="1" outline="0" fieldPosition="0">
        <references count="1">
          <reference field="4294967294" count="1">
            <x v="3"/>
          </reference>
        </references>
      </pivotArea>
    </format>
    <format dxfId="3612">
      <pivotArea outline="0" fieldPosition="0">
        <references count="1">
          <reference field="4294967294" count="1" selected="0">
            <x v="4"/>
          </reference>
        </references>
      </pivotArea>
    </format>
    <format dxfId="3611">
      <pivotArea dataOnly="0" labelOnly="1" outline="0" fieldPosition="0">
        <references count="1">
          <reference field="4294967294" count="1">
            <x v="4"/>
          </reference>
        </references>
      </pivotArea>
    </format>
    <format dxfId="3610">
      <pivotArea outline="0" fieldPosition="0">
        <references count="1">
          <reference field="4294967294" count="1" selected="0">
            <x v="4"/>
          </reference>
        </references>
      </pivotArea>
    </format>
    <format dxfId="3609">
      <pivotArea dataOnly="0" labelOnly="1" outline="0" fieldPosition="0">
        <references count="1">
          <reference field="4294967294" count="1">
            <x v="4"/>
          </reference>
        </references>
      </pivotArea>
    </format>
    <format dxfId="3608">
      <pivotArea outline="0" fieldPosition="0">
        <references count="1">
          <reference field="4294967294" count="1" selected="0">
            <x v="18"/>
          </reference>
        </references>
      </pivotArea>
    </format>
    <format dxfId="3607">
      <pivotArea dataOnly="0" labelOnly="1" outline="0" fieldPosition="0">
        <references count="1">
          <reference field="4294967294" count="1">
            <x v="18"/>
          </reference>
        </references>
      </pivotArea>
    </format>
    <format dxfId="3606">
      <pivotArea outline="0" fieldPosition="0">
        <references count="1">
          <reference field="4294967294" count="1" selected="0">
            <x v="18"/>
          </reference>
        </references>
      </pivotArea>
    </format>
    <format dxfId="3605">
      <pivotArea dataOnly="0" labelOnly="1" outline="0" fieldPosition="0">
        <references count="1">
          <reference field="4294967294" count="1">
            <x v="18"/>
          </reference>
        </references>
      </pivotArea>
    </format>
    <format dxfId="3604">
      <pivotArea outline="0" fieldPosition="0">
        <references count="1">
          <reference field="4294967294" count="1" selected="0">
            <x v="16"/>
          </reference>
        </references>
      </pivotArea>
    </format>
    <format dxfId="3603">
      <pivotArea outline="0" fieldPosition="0">
        <references count="1">
          <reference field="4294967294" count="3" selected="0">
            <x v="14"/>
            <x v="15"/>
            <x v="16"/>
          </reference>
        </references>
      </pivotArea>
    </format>
    <format dxfId="3602">
      <pivotArea dataOnly="0" labelOnly="1" outline="0" fieldPosition="0">
        <references count="1">
          <reference field="4294967294" count="1">
            <x v="4"/>
          </reference>
        </references>
      </pivotArea>
    </format>
    <format dxfId="3601">
      <pivotArea dataOnly="0" labelOnly="1" outline="0" fieldPosition="0">
        <references count="1">
          <reference field="4294967294" count="1">
            <x v="4"/>
          </reference>
        </references>
      </pivotArea>
    </format>
    <format dxfId="3600">
      <pivotArea grandRow="1" outline="0" collapsedLevelsAreSubtotals="1" fieldPosition="0"/>
    </format>
    <format dxfId="3599">
      <pivotArea dataOnly="0" labelOnly="1" grandRow="1" outline="0" fieldPosition="0"/>
    </format>
    <format dxfId="3598">
      <pivotArea dataOnly="0" labelOnly="1" outline="0" fieldPosition="0">
        <references count="1">
          <reference field="4294967294" count="1">
            <x v="6"/>
          </reference>
        </references>
      </pivotArea>
    </format>
    <format dxfId="3597">
      <pivotArea dataOnly="0" labelOnly="1" outline="0" fieldPosition="0">
        <references count="1">
          <reference field="4294967294" count="1">
            <x v="6"/>
          </reference>
        </references>
      </pivotArea>
    </format>
    <format dxfId="3596">
      <pivotArea outline="0" fieldPosition="0">
        <references count="1">
          <reference field="4294967294" count="1" selected="0">
            <x v="8"/>
          </reference>
        </references>
      </pivotArea>
    </format>
    <format dxfId="3595">
      <pivotArea dataOnly="0" labelOnly="1" outline="0" fieldPosition="0">
        <references count="1">
          <reference field="4294967294" count="1">
            <x v="8"/>
          </reference>
        </references>
      </pivotArea>
    </format>
    <format dxfId="3594">
      <pivotArea grandRow="1" outline="0" collapsedLevelsAreSubtotals="1" fieldPosition="0"/>
    </format>
    <format dxfId="3593">
      <pivotArea dataOnly="0" labelOnly="1" grandRow="1" outline="0" fieldPosition="0"/>
    </format>
    <format dxfId="3592">
      <pivotArea grandRow="1" outline="0" collapsedLevelsAreSubtotals="1" fieldPosition="0"/>
    </format>
    <format dxfId="3591">
      <pivotArea dataOnly="0" labelOnly="1" grandRow="1" outline="0" fieldPosition="0"/>
    </format>
    <format dxfId="3590">
      <pivotArea grandRow="1" outline="0" collapsedLevelsAreSubtotals="1" fieldPosition="0"/>
    </format>
    <format dxfId="3589">
      <pivotArea dataOnly="0" labelOnly="1" grandRow="1" outline="0" fieldPosition="0"/>
    </format>
    <format dxfId="3588">
      <pivotArea grandRow="1" outline="0" collapsedLevelsAreSubtotals="1" fieldPosition="0"/>
    </format>
    <format dxfId="3587">
      <pivotArea dataOnly="0" labelOnly="1" grandRow="1" outline="0" fieldPosition="0"/>
    </format>
    <format dxfId="3586">
      <pivotArea outline="0" fieldPosition="0">
        <references count="1">
          <reference field="4294967294" count="1" selected="0">
            <x v="6"/>
          </reference>
        </references>
      </pivotArea>
    </format>
    <format dxfId="3585">
      <pivotArea dataOnly="0" labelOnly="1" outline="0" fieldPosition="0">
        <references count="1">
          <reference field="4294967294" count="1">
            <x v="6"/>
          </reference>
        </references>
      </pivotArea>
    </format>
    <format dxfId="3584">
      <pivotArea outline="0" fieldPosition="0">
        <references count="1">
          <reference field="4294967294" count="1" selected="0">
            <x v="6"/>
          </reference>
        </references>
      </pivotArea>
    </format>
    <format dxfId="3583">
      <pivotArea dataOnly="0" labelOnly="1" outline="0" fieldPosition="0">
        <references count="1">
          <reference field="4294967294" count="1">
            <x v="6"/>
          </reference>
        </references>
      </pivotArea>
    </format>
    <format dxfId="3582">
      <pivotArea outline="0" fieldPosition="0">
        <references count="1">
          <reference field="4294967294" count="1" selected="0">
            <x v="8"/>
          </reference>
        </references>
      </pivotArea>
    </format>
    <format dxfId="3581">
      <pivotArea dataOnly="0" labelOnly="1" outline="0" fieldPosition="0">
        <references count="1">
          <reference field="4294967294" count="1">
            <x v="8"/>
          </reference>
        </references>
      </pivotArea>
    </format>
    <format dxfId="3580">
      <pivotArea outline="0" fieldPosition="0">
        <references count="1">
          <reference field="4294967294" count="1" selected="0">
            <x v="12"/>
          </reference>
        </references>
      </pivotArea>
    </format>
    <format dxfId="3579">
      <pivotArea dataOnly="0" labelOnly="1" outline="0" fieldPosition="0">
        <references count="1">
          <reference field="4294967294" count="1">
            <x v="12"/>
          </reference>
        </references>
      </pivotArea>
    </format>
    <format dxfId="3578">
      <pivotArea outline="0" fieldPosition="0">
        <references count="1">
          <reference field="4294967294" count="1" selected="0">
            <x v="12"/>
          </reference>
        </references>
      </pivotArea>
    </format>
    <format dxfId="3577">
      <pivotArea dataOnly="0" labelOnly="1" outline="0" fieldPosition="0">
        <references count="1">
          <reference field="4294967294" count="1">
            <x v="12"/>
          </reference>
        </references>
      </pivotArea>
    </format>
    <format dxfId="3576">
      <pivotArea dataOnly="0" labelOnly="1" grandRow="1" outline="0" fieldPosition="0"/>
    </format>
    <format dxfId="35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74">
      <pivotArea dataOnly="0" labelOnly="1" grandRow="1" outline="0" fieldPosition="0"/>
    </format>
    <format dxfId="35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72">
      <pivotArea dataOnly="0" labelOnly="1" grandRow="1" outline="0" fieldPosition="0"/>
    </format>
    <format dxfId="35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8">
      <pivotArea dataOnly="0" labelOnly="1" grandRow="1" outline="0" fieldPosition="0"/>
    </format>
    <format dxfId="35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6">
      <pivotArea dataOnly="0" labelOnly="1" grandRow="1" outline="0" fieldPosition="0"/>
    </format>
    <format dxfId="356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4">
      <pivotArea dataOnly="0" labelOnly="1" grandRow="1" outline="0" fieldPosition="0"/>
    </format>
    <format dxfId="356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2">
      <pivotArea dataOnly="0" labelOnly="1" grandRow="1" outline="0" fieldPosition="0"/>
    </format>
    <format dxfId="35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7">
      <pivotArea dataOnly="0" labelOnly="1" outline="0" fieldPosition="0">
        <references count="1">
          <reference field="4294967294" count="1">
            <x v="24"/>
          </reference>
        </references>
      </pivotArea>
    </format>
    <format dxfId="3556">
      <pivotArea dataOnly="0" labelOnly="1" grandRow="1" outline="0" fieldPosition="0"/>
    </format>
    <format dxfId="35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4">
      <pivotArea dataOnly="0" labelOnly="1" grandRow="1" outline="0" fieldPosition="0"/>
    </format>
    <format dxfId="35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2">
      <pivotArea dataOnly="0" labelOnly="1" outline="0" fieldPosition="0">
        <references count="1">
          <reference field="4294967294" count="1">
            <x v="0"/>
          </reference>
        </references>
      </pivotArea>
    </format>
    <format dxfId="3551">
      <pivotArea dataOnly="0" labelOnly="1" outline="0" fieldPosition="0">
        <references count="1">
          <reference field="4294967294" count="1">
            <x v="0"/>
          </reference>
        </references>
      </pivotArea>
    </format>
    <format dxfId="35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49">
      <pivotArea grandRow="1" outline="0" collapsedLevelsAreSubtotals="1" fieldPosition="0"/>
    </format>
    <format dxfId="3548">
      <pivotArea dataOnly="0" labelOnly="1" grandRow="1" outline="0" fieldPosition="0"/>
    </format>
    <format dxfId="3547">
      <pivotArea type="origin" dataOnly="0" labelOnly="1" outline="0" fieldPosition="0"/>
    </format>
    <format dxfId="3546">
      <pivotArea field="-2" type="button" dataOnly="0" labelOnly="1" outline="0" axis="axisCol" fieldPosition="0"/>
    </format>
    <format dxfId="3545">
      <pivotArea type="topRight" dataOnly="0" labelOnly="1" outline="0" fieldPosition="0"/>
    </format>
    <format dxfId="3544">
      <pivotArea grandRow="1" outline="0" collapsedLevelsAreSubtotals="1" fieldPosition="0"/>
    </format>
    <format dxfId="3543">
      <pivotArea grandRow="1" outline="0" collapsedLevelsAreSubtotals="1" fieldPosition="0"/>
    </format>
    <format dxfId="3542">
      <pivotArea field="15" type="button" dataOnly="0" labelOnly="1" outline="0" axis="axisRow" fieldPosition="0"/>
    </format>
    <format dxfId="354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40">
      <pivotArea field="15" type="button" dataOnly="0" labelOnly="1" outline="0" axis="axisRow" fieldPosition="0"/>
    </format>
    <format dxfId="35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38">
      <pivotArea field="15" type="button" dataOnly="0" labelOnly="1" outline="0" axis="axisRow" fieldPosition="0"/>
    </format>
    <format dxfId="35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36">
      <pivotArea field="15" type="button" dataOnly="0" labelOnly="1" outline="0" axis="axisRow" fieldPosition="0"/>
    </format>
    <format dxfId="35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34">
      <pivotArea field="15" type="button" dataOnly="0" labelOnly="1" outline="0" axis="axisRow" fieldPosition="0"/>
    </format>
    <format dxfId="353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32">
      <pivotArea grandRow="1" outline="0" collapsedLevelsAreSubtotals="1" fieldPosition="0"/>
    </format>
    <format dxfId="3531">
      <pivotArea field="15" type="button" dataOnly="0" labelOnly="1" outline="0" axis="axisRow" fieldPosition="0"/>
    </format>
    <format dxfId="35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29">
      <pivotArea field="15" type="button" dataOnly="0" labelOnly="1" outline="0" axis="axisRow" fieldPosition="0"/>
    </format>
    <format dxfId="35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27">
      <pivotArea outline="0" fieldPosition="0">
        <references count="1">
          <reference field="4294967294" count="3" selected="0">
            <x v="0"/>
            <x v="1"/>
            <x v="2"/>
          </reference>
        </references>
      </pivotArea>
    </format>
    <format dxfId="3526">
      <pivotArea outline="0" collapsedLevelsAreSubtotals="1" fieldPosition="0"/>
    </format>
    <format dxfId="3525">
      <pivotArea field="15" type="button" dataOnly="0" labelOnly="1" outline="0" axis="axisRow" fieldPosition="0"/>
    </format>
    <format dxfId="3524">
      <pivotArea dataOnly="0" labelOnly="1" outline="0" fieldPosition="0">
        <references count="1">
          <reference field="15" count="0"/>
        </references>
      </pivotArea>
    </format>
    <format dxfId="3523">
      <pivotArea dataOnly="0" labelOnly="1" grandRow="1" outline="0" fieldPosition="0"/>
    </format>
    <format dxfId="352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21">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3699">
      <pivotArea outline="0" collapsedLevelsAreSubtotals="1" fieldPosition="0"/>
    </format>
    <format dxfId="3698">
      <pivotArea field="147" type="button" dataOnly="0" labelOnly="1" outline="0" axis="axisCol" fieldPosition="0"/>
    </format>
    <format dxfId="3697">
      <pivotArea type="topRight" dataOnly="0" labelOnly="1" outline="0" fieldPosition="0"/>
    </format>
    <format dxfId="3696">
      <pivotArea dataOnly="0" labelOnly="1" grandCol="1" outline="0" fieldPosition="0"/>
    </format>
    <format dxfId="3695">
      <pivotArea outline="0" collapsedLevelsAreSubtotals="1" fieldPosition="0"/>
    </format>
    <format dxfId="3694">
      <pivotArea field="147" type="button" dataOnly="0" labelOnly="1" outline="0" axis="axisCol" fieldPosition="0"/>
    </format>
    <format dxfId="3693">
      <pivotArea type="topRight" dataOnly="0" labelOnly="1" outline="0" fieldPosition="0"/>
    </format>
    <format dxfId="3692">
      <pivotArea dataOnly="0" labelOnly="1" grandCol="1" outline="0" fieldPosition="0"/>
    </format>
    <format dxfId="3691">
      <pivotArea type="all" dataOnly="0" outline="0" fieldPosition="0"/>
    </format>
    <format dxfId="3690">
      <pivotArea outline="0" collapsedLevelsAreSubtotals="1" fieldPosition="0"/>
    </format>
    <format dxfId="3689">
      <pivotArea dataOnly="0" labelOnly="1" grandRow="1" outline="0" fieldPosition="0"/>
    </format>
    <format dxfId="3688">
      <pivotArea dataOnly="0" labelOnly="1" grandCol="1" outline="0" fieldPosition="0"/>
    </format>
    <format dxfId="3687">
      <pivotArea grandRow="1" outline="0" collapsedLevelsAreSubtotals="1" fieldPosition="0"/>
    </format>
    <format dxfId="3686">
      <pivotArea outline="0" collapsedLevelsAreSubtotals="1" fieldPosition="0"/>
    </format>
    <format dxfId="3685">
      <pivotArea dataOnly="0" labelOnly="1" grandRow="1" outline="0" fieldPosition="0"/>
    </format>
    <format dxfId="3684">
      <pivotArea dataOnly="0" labelOnly="1" fieldPosition="0">
        <references count="1">
          <reference field="147" count="0"/>
        </references>
      </pivotArea>
    </format>
    <format dxfId="3683">
      <pivotArea dataOnly="0" labelOnly="1" grandCol="1" outline="0" fieldPosition="0"/>
    </format>
    <format dxfId="3682">
      <pivotArea outline="0" collapsedLevelsAreSubtotals="1" fieldPosition="0"/>
    </format>
    <format dxfId="3681">
      <pivotArea dataOnly="0" labelOnly="1" grandRow="1" outline="0" fieldPosition="0"/>
    </format>
    <format dxfId="3680">
      <pivotArea type="all" dataOnly="0" outline="0" fieldPosition="0"/>
    </format>
    <format dxfId="3679">
      <pivotArea dataOnly="0" labelOnly="1" fieldPosition="0">
        <references count="1">
          <reference field="147" count="0"/>
        </references>
      </pivotArea>
    </format>
    <format dxfId="3678">
      <pivotArea dataOnly="0" labelOnly="1" grandCol="1" outline="0" fieldPosition="0"/>
    </format>
    <format dxfId="3677">
      <pivotArea outline="0" collapsedLevelsAreSubtotals="1" fieldPosition="0"/>
    </format>
    <format dxfId="3676">
      <pivotArea dataOnly="0" labelOnly="1" grandRow="1" outline="0" fieldPosition="0"/>
    </format>
    <format dxfId="3675">
      <pivotArea dataOnly="0" labelOnly="1" fieldPosition="0">
        <references count="1">
          <reference field="147" count="0"/>
        </references>
      </pivotArea>
    </format>
    <format dxfId="3674">
      <pivotArea dataOnly="0" labelOnly="1" grandCol="1" outline="0" fieldPosition="0"/>
    </format>
    <format dxfId="3673">
      <pivotArea outline="0" collapsedLevelsAreSubtotals="1" fieldPosition="0"/>
    </format>
    <format dxfId="3672">
      <pivotArea dataOnly="0" labelOnly="1" grandRow="1" outline="0" fieldPosition="0"/>
    </format>
    <format dxfId="3671">
      <pivotArea dataOnly="0" labelOnly="1" fieldPosition="0">
        <references count="1">
          <reference field="147" count="0"/>
        </references>
      </pivotArea>
    </format>
    <format dxfId="3670">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848">
      <pivotArea type="all" dataOnly="0" outline="0" fieldPosition="0"/>
    </format>
    <format dxfId="3847">
      <pivotArea outline="0" collapsedLevelsAreSubtotals="1" fieldPosition="0"/>
    </format>
    <format dxfId="3846">
      <pivotArea field="-2" type="button" dataOnly="0" labelOnly="1" outline="0" axis="axisCol" fieldPosition="0"/>
    </format>
    <format dxfId="3845">
      <pivotArea type="topRight" dataOnly="0" labelOnly="1" outline="0" fieldPosition="0"/>
    </format>
    <format dxfId="3844">
      <pivotArea type="origin" dataOnly="0" labelOnly="1" outline="0" fieldPosition="0"/>
    </format>
    <format dxfId="3843">
      <pivotArea dataOnly="0" labelOnly="1" grandRow="1" outline="0" fieldPosition="0"/>
    </format>
    <format dxfId="3842">
      <pivotArea type="origin" dataOnly="0" labelOnly="1" outline="0" fieldPosition="0"/>
    </format>
    <format dxfId="3841">
      <pivotArea dataOnly="0" labelOnly="1" grandRow="1" outline="0" fieldPosition="0"/>
    </format>
    <format dxfId="384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3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38">
      <pivotArea outline="0" collapsedLevelsAreSubtotals="1" fieldPosition="0">
        <references count="1">
          <reference field="4294967294" count="6" selected="0">
            <x v="2"/>
            <x v="3"/>
            <x v="4"/>
            <x v="5"/>
            <x v="6"/>
            <x v="7"/>
          </reference>
        </references>
      </pivotArea>
    </format>
    <format dxfId="3837">
      <pivotArea dataOnly="0" labelOnly="1" outline="0" fieldPosition="0">
        <references count="1">
          <reference field="4294967294" count="6">
            <x v="2"/>
            <x v="3"/>
            <x v="4"/>
            <x v="5"/>
            <x v="6"/>
            <x v="7"/>
          </reference>
        </references>
      </pivotArea>
    </format>
    <format dxfId="3836">
      <pivotArea outline="0" collapsedLevelsAreSubtotals="1" fieldPosition="0">
        <references count="1">
          <reference field="4294967294" count="6" selected="0">
            <x v="2"/>
            <x v="3"/>
            <x v="4"/>
            <x v="5"/>
            <x v="6"/>
            <x v="7"/>
          </reference>
        </references>
      </pivotArea>
    </format>
    <format dxfId="3835">
      <pivotArea dataOnly="0" labelOnly="1" outline="0" fieldPosition="0">
        <references count="1">
          <reference field="4294967294" count="6">
            <x v="2"/>
            <x v="3"/>
            <x v="4"/>
            <x v="5"/>
            <x v="6"/>
            <x v="7"/>
          </reference>
        </references>
      </pivotArea>
    </format>
    <format dxfId="3834">
      <pivotArea type="all" dataOnly="0" outline="0" fieldPosition="0"/>
    </format>
    <format dxfId="3833">
      <pivotArea outline="0" collapsedLevelsAreSubtotals="1" fieldPosition="0"/>
    </format>
    <format dxfId="3832">
      <pivotArea dataOnly="0" labelOnly="1" grandRow="1" outline="0" fieldPosition="0"/>
    </format>
    <format dxfId="383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30">
      <pivotArea field="12" type="button" dataOnly="0" labelOnly="1" outline="0" axis="axisPage" fieldPosition="1"/>
    </format>
    <format dxfId="382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28">
      <pivotArea field="12" type="button" dataOnly="0" labelOnly="1" outline="0" axis="axisPage" fieldPosition="1"/>
    </format>
    <format dxfId="382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26">
      <pivotArea grandRow="1" outline="0" collapsedLevelsAreSubtotals="1" fieldPosition="0"/>
    </format>
    <format dxfId="3825">
      <pivotArea grandRow="1" outline="0" collapsedLevelsAreSubtotals="1" fieldPosition="0"/>
    </format>
    <format dxfId="3824">
      <pivotArea outline="0" fieldPosition="0">
        <references count="1">
          <reference field="4294967294" count="20" selected="0">
            <x v="5"/>
            <x v="6"/>
            <x v="7"/>
            <x v="8"/>
            <x v="9"/>
            <x v="10"/>
            <x v="11"/>
            <x v="12"/>
            <x v="14"/>
            <x v="15"/>
            <x v="16"/>
            <x v="17"/>
            <x v="18"/>
            <x v="19"/>
            <x v="20"/>
            <x v="21"/>
            <x v="22"/>
            <x v="23"/>
            <x v="25"/>
            <x v="26"/>
          </reference>
        </references>
      </pivotArea>
    </format>
    <format dxfId="3823">
      <pivotArea dataOnly="0" labelOnly="1" outline="0" fieldPosition="0">
        <references count="1">
          <reference field="4294967294" count="20">
            <x v="5"/>
            <x v="6"/>
            <x v="7"/>
            <x v="8"/>
            <x v="9"/>
            <x v="10"/>
            <x v="11"/>
            <x v="12"/>
            <x v="14"/>
            <x v="15"/>
            <x v="16"/>
            <x v="17"/>
            <x v="18"/>
            <x v="19"/>
            <x v="20"/>
            <x v="21"/>
            <x v="22"/>
            <x v="23"/>
            <x v="25"/>
            <x v="26"/>
          </reference>
        </references>
      </pivotArea>
    </format>
    <format dxfId="3822">
      <pivotArea dataOnly="0" labelOnly="1" outline="0" fieldPosition="0">
        <references count="1">
          <reference field="4294967294" count="1">
            <x v="1"/>
          </reference>
        </references>
      </pivotArea>
    </format>
    <format dxfId="3821">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820">
      <pivotArea type="all" dataOnly="0" outline="0" fieldPosition="0"/>
    </format>
    <format dxfId="3819">
      <pivotArea grandRow="1" outline="0" collapsedLevelsAreSubtotals="1" fieldPosition="0"/>
    </format>
    <format dxfId="3818">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817">
      <pivotArea type="all" dataOnly="0" outline="0" fieldPosition="0"/>
    </format>
    <format dxfId="3816">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81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81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813">
      <pivotArea dataOnly="0" labelOnly="1" outline="0" fieldPosition="0">
        <references count="1">
          <reference field="4294967294" count="1">
            <x v="14"/>
          </reference>
        </references>
      </pivotArea>
    </format>
    <format dxfId="3812">
      <pivotArea outline="0" fieldPosition="0">
        <references count="1">
          <reference field="4294967294" count="15" selected="0">
            <x v="0"/>
            <x v="1"/>
            <x v="2"/>
            <x v="3"/>
            <x v="4"/>
            <x v="5"/>
            <x v="6"/>
            <x v="7"/>
            <x v="8"/>
            <x v="9"/>
            <x v="10"/>
            <x v="11"/>
            <x v="12"/>
            <x v="13"/>
            <x v="14"/>
          </reference>
        </references>
      </pivotArea>
    </format>
    <format dxfId="3811">
      <pivotArea dataOnly="0" labelOnly="1" grandRow="1" outline="0" fieldPosition="0"/>
    </format>
    <format dxfId="38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9">
      <pivotArea outline="0" fieldPosition="0">
        <references count="1">
          <reference field="4294967294" count="1" selected="0">
            <x v="17"/>
          </reference>
        </references>
      </pivotArea>
    </format>
    <format dxfId="3808">
      <pivotArea outline="0" fieldPosition="0">
        <references count="1">
          <reference field="4294967294" count="1" selected="0">
            <x v="17"/>
          </reference>
        </references>
      </pivotArea>
    </format>
    <format dxfId="380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5">
      <pivotArea dataOnly="0" labelOnly="1" grandRow="1" outline="0" fieldPosition="0"/>
    </format>
    <format dxfId="380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1">
      <pivotArea grandRow="1" outline="0" collapsedLevelsAreSubtotals="1" fieldPosition="0"/>
    </format>
    <format dxfId="3800">
      <pivotArea dataOnly="0" labelOnly="1" grandRow="1" outline="0" fieldPosition="0"/>
    </format>
    <format dxfId="3799">
      <pivotArea outline="0" fieldPosition="0">
        <references count="1">
          <reference field="4294967294" count="1" selected="0">
            <x v="13"/>
          </reference>
        </references>
      </pivotArea>
    </format>
    <format dxfId="3798">
      <pivotArea dataOnly="0" labelOnly="1" outline="0" fieldPosition="0">
        <references count="1">
          <reference field="4294967294" count="1">
            <x v="13"/>
          </reference>
        </references>
      </pivotArea>
    </format>
    <format dxfId="3797">
      <pivotArea dataOnly="0" outline="0" fieldPosition="0">
        <references count="1">
          <reference field="4294967294" count="1">
            <x v="13"/>
          </reference>
        </references>
      </pivotArea>
    </format>
    <format dxfId="3796">
      <pivotArea grandRow="1" outline="0" collapsedLevelsAreSubtotals="1" fieldPosition="0"/>
    </format>
    <format dxfId="3795">
      <pivotArea dataOnly="0" labelOnly="1" grandRow="1" outline="0" fieldPosition="0"/>
    </format>
    <format dxfId="3794">
      <pivotArea dataOnly="0" outline="0" fieldPosition="0">
        <references count="1">
          <reference field="4294967294" count="1">
            <x v="3"/>
          </reference>
        </references>
      </pivotArea>
    </format>
    <format dxfId="3793">
      <pivotArea outline="0" fieldPosition="0">
        <references count="1">
          <reference field="4294967294" count="1" selected="0">
            <x v="3"/>
          </reference>
        </references>
      </pivotArea>
    </format>
    <format dxfId="3792">
      <pivotArea dataOnly="0" labelOnly="1" outline="0" fieldPosition="0">
        <references count="1">
          <reference field="4294967294" count="1">
            <x v="3"/>
          </reference>
        </references>
      </pivotArea>
    </format>
    <format dxfId="3791">
      <pivotArea outline="0" fieldPosition="0">
        <references count="1">
          <reference field="4294967294" count="1" selected="0">
            <x v="4"/>
          </reference>
        </references>
      </pivotArea>
    </format>
    <format dxfId="3790">
      <pivotArea dataOnly="0" labelOnly="1" outline="0" fieldPosition="0">
        <references count="1">
          <reference field="4294967294" count="1">
            <x v="4"/>
          </reference>
        </references>
      </pivotArea>
    </format>
    <format dxfId="3789">
      <pivotArea outline="0" fieldPosition="0">
        <references count="1">
          <reference field="4294967294" count="1" selected="0">
            <x v="4"/>
          </reference>
        </references>
      </pivotArea>
    </format>
    <format dxfId="3788">
      <pivotArea dataOnly="0" labelOnly="1" outline="0" fieldPosition="0">
        <references count="1">
          <reference field="4294967294" count="1">
            <x v="4"/>
          </reference>
        </references>
      </pivotArea>
    </format>
    <format dxfId="3787">
      <pivotArea outline="0" fieldPosition="0">
        <references count="1">
          <reference field="4294967294" count="1" selected="0">
            <x v="18"/>
          </reference>
        </references>
      </pivotArea>
    </format>
    <format dxfId="3786">
      <pivotArea dataOnly="0" labelOnly="1" outline="0" fieldPosition="0">
        <references count="1">
          <reference field="4294967294" count="1">
            <x v="18"/>
          </reference>
        </references>
      </pivotArea>
    </format>
    <format dxfId="3785">
      <pivotArea outline="0" fieldPosition="0">
        <references count="1">
          <reference field="4294967294" count="1" selected="0">
            <x v="18"/>
          </reference>
        </references>
      </pivotArea>
    </format>
    <format dxfId="3784">
      <pivotArea dataOnly="0" labelOnly="1" outline="0" fieldPosition="0">
        <references count="1">
          <reference field="4294967294" count="1">
            <x v="18"/>
          </reference>
        </references>
      </pivotArea>
    </format>
    <format dxfId="3783">
      <pivotArea outline="0" fieldPosition="0">
        <references count="1">
          <reference field="4294967294" count="1" selected="0">
            <x v="16"/>
          </reference>
        </references>
      </pivotArea>
    </format>
    <format dxfId="3782">
      <pivotArea outline="0" fieldPosition="0">
        <references count="1">
          <reference field="4294967294" count="3" selected="0">
            <x v="14"/>
            <x v="15"/>
            <x v="16"/>
          </reference>
        </references>
      </pivotArea>
    </format>
    <format dxfId="3781">
      <pivotArea dataOnly="0" labelOnly="1" outline="0" fieldPosition="0">
        <references count="1">
          <reference field="4294967294" count="1">
            <x v="4"/>
          </reference>
        </references>
      </pivotArea>
    </format>
    <format dxfId="3780">
      <pivotArea dataOnly="0" labelOnly="1" outline="0" fieldPosition="0">
        <references count="1">
          <reference field="4294967294" count="1">
            <x v="4"/>
          </reference>
        </references>
      </pivotArea>
    </format>
    <format dxfId="3779">
      <pivotArea grandRow="1" outline="0" collapsedLevelsAreSubtotals="1" fieldPosition="0"/>
    </format>
    <format dxfId="3778">
      <pivotArea dataOnly="0" labelOnly="1" grandRow="1" outline="0" fieldPosition="0"/>
    </format>
    <format dxfId="3777">
      <pivotArea dataOnly="0" labelOnly="1" outline="0" fieldPosition="0">
        <references count="1">
          <reference field="4294967294" count="1">
            <x v="6"/>
          </reference>
        </references>
      </pivotArea>
    </format>
    <format dxfId="3776">
      <pivotArea dataOnly="0" labelOnly="1" outline="0" fieldPosition="0">
        <references count="1">
          <reference field="4294967294" count="1">
            <x v="6"/>
          </reference>
        </references>
      </pivotArea>
    </format>
    <format dxfId="3775">
      <pivotArea outline="0" fieldPosition="0">
        <references count="1">
          <reference field="4294967294" count="1" selected="0">
            <x v="8"/>
          </reference>
        </references>
      </pivotArea>
    </format>
    <format dxfId="3774">
      <pivotArea dataOnly="0" labelOnly="1" outline="0" fieldPosition="0">
        <references count="1">
          <reference field="4294967294" count="1">
            <x v="8"/>
          </reference>
        </references>
      </pivotArea>
    </format>
    <format dxfId="3773">
      <pivotArea grandRow="1" outline="0" collapsedLevelsAreSubtotals="1" fieldPosition="0"/>
    </format>
    <format dxfId="3772">
      <pivotArea dataOnly="0" labelOnly="1" grandRow="1" outline="0" fieldPosition="0"/>
    </format>
    <format dxfId="3771">
      <pivotArea grandRow="1" outline="0" collapsedLevelsAreSubtotals="1" fieldPosition="0"/>
    </format>
    <format dxfId="3770">
      <pivotArea dataOnly="0" labelOnly="1" grandRow="1" outline="0" fieldPosition="0"/>
    </format>
    <format dxfId="3769">
      <pivotArea grandRow="1" outline="0" collapsedLevelsAreSubtotals="1" fieldPosition="0"/>
    </format>
    <format dxfId="3768">
      <pivotArea dataOnly="0" labelOnly="1" grandRow="1" outline="0" fieldPosition="0"/>
    </format>
    <format dxfId="3767">
      <pivotArea grandRow="1" outline="0" collapsedLevelsAreSubtotals="1" fieldPosition="0"/>
    </format>
    <format dxfId="3766">
      <pivotArea dataOnly="0" labelOnly="1" grandRow="1" outline="0" fieldPosition="0"/>
    </format>
    <format dxfId="3765">
      <pivotArea outline="0" fieldPosition="0">
        <references count="1">
          <reference field="4294967294" count="1" selected="0">
            <x v="6"/>
          </reference>
        </references>
      </pivotArea>
    </format>
    <format dxfId="3764">
      <pivotArea dataOnly="0" labelOnly="1" outline="0" fieldPosition="0">
        <references count="1">
          <reference field="4294967294" count="1">
            <x v="6"/>
          </reference>
        </references>
      </pivotArea>
    </format>
    <format dxfId="3763">
      <pivotArea outline="0" fieldPosition="0">
        <references count="1">
          <reference field="4294967294" count="1" selected="0">
            <x v="6"/>
          </reference>
        </references>
      </pivotArea>
    </format>
    <format dxfId="3762">
      <pivotArea dataOnly="0" labelOnly="1" outline="0" fieldPosition="0">
        <references count="1">
          <reference field="4294967294" count="1">
            <x v="6"/>
          </reference>
        </references>
      </pivotArea>
    </format>
    <format dxfId="3761">
      <pivotArea outline="0" fieldPosition="0">
        <references count="1">
          <reference field="4294967294" count="1" selected="0">
            <x v="8"/>
          </reference>
        </references>
      </pivotArea>
    </format>
    <format dxfId="3760">
      <pivotArea dataOnly="0" labelOnly="1" outline="0" fieldPosition="0">
        <references count="1">
          <reference field="4294967294" count="1">
            <x v="8"/>
          </reference>
        </references>
      </pivotArea>
    </format>
    <format dxfId="3759">
      <pivotArea outline="0" fieldPosition="0">
        <references count="1">
          <reference field="4294967294" count="1" selected="0">
            <x v="12"/>
          </reference>
        </references>
      </pivotArea>
    </format>
    <format dxfId="3758">
      <pivotArea dataOnly="0" labelOnly="1" outline="0" fieldPosition="0">
        <references count="1">
          <reference field="4294967294" count="1">
            <x v="12"/>
          </reference>
        </references>
      </pivotArea>
    </format>
    <format dxfId="3757">
      <pivotArea outline="0" fieldPosition="0">
        <references count="1">
          <reference field="4294967294" count="1" selected="0">
            <x v="12"/>
          </reference>
        </references>
      </pivotArea>
    </format>
    <format dxfId="3756">
      <pivotArea dataOnly="0" labelOnly="1" outline="0" fieldPosition="0">
        <references count="1">
          <reference field="4294967294" count="1">
            <x v="12"/>
          </reference>
        </references>
      </pivotArea>
    </format>
    <format dxfId="3755">
      <pivotArea dataOnly="0" labelOnly="1" grandRow="1" outline="0" fieldPosition="0"/>
    </format>
    <format dxfId="37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53">
      <pivotArea dataOnly="0" labelOnly="1" grandRow="1" outline="0" fieldPosition="0"/>
    </format>
    <format dxfId="37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51">
      <pivotArea dataOnly="0" labelOnly="1" grandRow="1" outline="0" fieldPosition="0"/>
    </format>
    <format dxfId="37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7">
      <pivotArea dataOnly="0" labelOnly="1" grandRow="1" outline="0" fieldPosition="0"/>
    </format>
    <format dxfId="37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5">
      <pivotArea dataOnly="0" labelOnly="1" grandRow="1" outline="0" fieldPosition="0"/>
    </format>
    <format dxfId="37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3">
      <pivotArea dataOnly="0" labelOnly="1" grandRow="1" outline="0" fieldPosition="0"/>
    </format>
    <format dxfId="374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1">
      <pivotArea dataOnly="0" labelOnly="1" grandRow="1" outline="0" fieldPosition="0"/>
    </format>
    <format dxfId="37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6">
      <pivotArea dataOnly="0" labelOnly="1" outline="0" fieldPosition="0">
        <references count="1">
          <reference field="4294967294" count="1">
            <x v="24"/>
          </reference>
        </references>
      </pivotArea>
    </format>
    <format dxfId="3735">
      <pivotArea dataOnly="0" labelOnly="1" grandRow="1" outline="0" fieldPosition="0"/>
    </format>
    <format dxfId="37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3">
      <pivotArea dataOnly="0" labelOnly="1" grandRow="1" outline="0" fieldPosition="0"/>
    </format>
    <format dxfId="37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1">
      <pivotArea dataOnly="0" labelOnly="1" outline="0" fieldPosition="0">
        <references count="1">
          <reference field="4294967294" count="1">
            <x v="0"/>
          </reference>
        </references>
      </pivotArea>
    </format>
    <format dxfId="3730">
      <pivotArea dataOnly="0" labelOnly="1" outline="0" fieldPosition="0">
        <references count="1">
          <reference field="4294967294" count="1">
            <x v="0"/>
          </reference>
        </references>
      </pivotArea>
    </format>
    <format dxfId="37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8">
      <pivotArea grandRow="1" outline="0" collapsedLevelsAreSubtotals="1" fieldPosition="0"/>
    </format>
    <format dxfId="3727">
      <pivotArea dataOnly="0" labelOnly="1" grandRow="1" outline="0" fieldPosition="0"/>
    </format>
    <format dxfId="3726">
      <pivotArea type="origin" dataOnly="0" labelOnly="1" outline="0" fieldPosition="0"/>
    </format>
    <format dxfId="3725">
      <pivotArea field="-2" type="button" dataOnly="0" labelOnly="1" outline="0" axis="axisCol" fieldPosition="0"/>
    </format>
    <format dxfId="3724">
      <pivotArea type="topRight" dataOnly="0" labelOnly="1" outline="0" fieldPosition="0"/>
    </format>
    <format dxfId="3723">
      <pivotArea grandRow="1" outline="0" collapsedLevelsAreSubtotals="1" fieldPosition="0"/>
    </format>
    <format dxfId="3722">
      <pivotArea grandRow="1" outline="0" collapsedLevelsAreSubtotals="1" fieldPosition="0"/>
    </format>
    <format dxfId="3721">
      <pivotArea field="15" type="button" dataOnly="0" labelOnly="1" outline="0" axis="axisRow" fieldPosition="0"/>
    </format>
    <format dxfId="372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9">
      <pivotArea field="15" type="button" dataOnly="0" labelOnly="1" outline="0" axis="axisRow" fieldPosition="0"/>
    </format>
    <format dxfId="37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7">
      <pivotArea field="15" type="button" dataOnly="0" labelOnly="1" outline="0" axis="axisRow" fieldPosition="0"/>
    </format>
    <format dxfId="371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5">
      <pivotArea field="15" type="button" dataOnly="0" labelOnly="1" outline="0" axis="axisRow" fieldPosition="0"/>
    </format>
    <format dxfId="371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3">
      <pivotArea field="15" type="button" dataOnly="0" labelOnly="1" outline="0" axis="axisRow" fieldPosition="0"/>
    </format>
    <format dxfId="371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1">
      <pivotArea grandRow="1" outline="0" collapsedLevelsAreSubtotals="1" fieldPosition="0"/>
    </format>
    <format dxfId="3710">
      <pivotArea field="15" type="button" dataOnly="0" labelOnly="1" outline="0" axis="axisRow" fieldPosition="0"/>
    </format>
    <format dxfId="37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8">
      <pivotArea field="15" type="button" dataOnly="0" labelOnly="1" outline="0" axis="axisRow" fieldPosition="0"/>
    </format>
    <format dxfId="37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6">
      <pivotArea outline="0" fieldPosition="0">
        <references count="1">
          <reference field="4294967294" count="3" selected="0">
            <x v="0"/>
            <x v="1"/>
            <x v="2"/>
          </reference>
        </references>
      </pivotArea>
    </format>
    <format dxfId="3705">
      <pivotArea outline="0" collapsedLevelsAreSubtotals="1" fieldPosition="0"/>
    </format>
    <format dxfId="3704">
      <pivotArea field="15" type="button" dataOnly="0" labelOnly="1" outline="0" axis="axisRow" fieldPosition="0"/>
    </format>
    <format dxfId="3703">
      <pivotArea dataOnly="0" labelOnly="1" outline="0" fieldPosition="0">
        <references count="1">
          <reference field="15" count="0"/>
        </references>
      </pivotArea>
    </format>
    <format dxfId="3702">
      <pivotArea dataOnly="0" labelOnly="1" grandRow="1" outline="0" fieldPosition="0"/>
    </format>
    <format dxfId="37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0">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854">
      <pivotArea field="148" type="button" dataOnly="0" labelOnly="1" outline="0" axis="axisCol" fieldPosition="0"/>
    </format>
    <format dxfId="3853">
      <pivotArea field="148" type="button" dataOnly="0" labelOnly="1" outline="0" axis="axisCol" fieldPosition="0"/>
    </format>
    <format dxfId="3852">
      <pivotArea field="148" type="button" dataOnly="0" labelOnly="1" outline="0" axis="axisCol" fieldPosition="0"/>
    </format>
    <format dxfId="3851">
      <pivotArea field="148" type="button" dataOnly="0" labelOnly="1" outline="0" axis="axisCol" fieldPosition="0"/>
    </format>
    <format dxfId="3850">
      <pivotArea field="148" type="button" dataOnly="0" labelOnly="1" outline="0" axis="axisCol" fieldPosition="0"/>
    </format>
    <format dxfId="3849">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4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3860">
      <pivotArea field="148" type="button" dataOnly="0" labelOnly="1" outline="0" axis="axisCol" fieldPosition="0"/>
    </format>
    <format dxfId="3859">
      <pivotArea field="148" type="button" dataOnly="0" labelOnly="1" outline="0" axis="axisCol" fieldPosition="0"/>
    </format>
    <format dxfId="3858">
      <pivotArea field="148" type="button" dataOnly="0" labelOnly="1" outline="0" axis="axisCol" fieldPosition="0"/>
    </format>
    <format dxfId="3857">
      <pivotArea field="148" type="button" dataOnly="0" labelOnly="1" outline="0" axis="axisCol" fieldPosition="0"/>
    </format>
    <format dxfId="3856">
      <pivotArea field="148" type="button" dataOnly="0" labelOnly="1" outline="0" axis="axisCol" fieldPosition="0"/>
    </format>
    <format dxfId="3855">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4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3890">
      <pivotArea outline="0" collapsedLevelsAreSubtotals="1" fieldPosition="0"/>
    </format>
    <format dxfId="3889">
      <pivotArea field="147" type="button" dataOnly="0" labelOnly="1" outline="0" axis="axisCol" fieldPosition="0"/>
    </format>
    <format dxfId="3888">
      <pivotArea type="topRight" dataOnly="0" labelOnly="1" outline="0" fieldPosition="0"/>
    </format>
    <format dxfId="3887">
      <pivotArea dataOnly="0" labelOnly="1" grandCol="1" outline="0" fieldPosition="0"/>
    </format>
    <format dxfId="3886">
      <pivotArea outline="0" collapsedLevelsAreSubtotals="1" fieldPosition="0"/>
    </format>
    <format dxfId="3885">
      <pivotArea field="147" type="button" dataOnly="0" labelOnly="1" outline="0" axis="axisCol" fieldPosition="0"/>
    </format>
    <format dxfId="3884">
      <pivotArea type="topRight" dataOnly="0" labelOnly="1" outline="0" fieldPosition="0"/>
    </format>
    <format dxfId="3883">
      <pivotArea dataOnly="0" labelOnly="1" grandCol="1" outline="0" fieldPosition="0"/>
    </format>
    <format dxfId="3882">
      <pivotArea type="all" dataOnly="0" outline="0" fieldPosition="0"/>
    </format>
    <format dxfId="3881">
      <pivotArea outline="0" collapsedLevelsAreSubtotals="1" fieldPosition="0"/>
    </format>
    <format dxfId="3880">
      <pivotArea dataOnly="0" labelOnly="1" grandRow="1" outline="0" fieldPosition="0"/>
    </format>
    <format dxfId="3879">
      <pivotArea dataOnly="0" labelOnly="1" grandCol="1" outline="0" fieldPosition="0"/>
    </format>
    <format dxfId="3878">
      <pivotArea grandRow="1" outline="0" collapsedLevelsAreSubtotals="1" fieldPosition="0"/>
    </format>
    <format dxfId="3877">
      <pivotArea outline="0" collapsedLevelsAreSubtotals="1" fieldPosition="0"/>
    </format>
    <format dxfId="3876">
      <pivotArea dataOnly="0" labelOnly="1" grandRow="1" outline="0" fieldPosition="0"/>
    </format>
    <format dxfId="3875">
      <pivotArea dataOnly="0" labelOnly="1" fieldPosition="0">
        <references count="1">
          <reference field="147" count="0"/>
        </references>
      </pivotArea>
    </format>
    <format dxfId="3874">
      <pivotArea dataOnly="0" labelOnly="1" grandCol="1" outline="0" fieldPosition="0"/>
    </format>
    <format dxfId="3873">
      <pivotArea outline="0" collapsedLevelsAreSubtotals="1" fieldPosition="0"/>
    </format>
    <format dxfId="3872">
      <pivotArea dataOnly="0" labelOnly="1" grandRow="1" outline="0" fieldPosition="0"/>
    </format>
    <format dxfId="3871">
      <pivotArea type="all" dataOnly="0" outline="0" fieldPosition="0"/>
    </format>
    <format dxfId="3870">
      <pivotArea dataOnly="0" labelOnly="1" fieldPosition="0">
        <references count="1">
          <reference field="147" count="0"/>
        </references>
      </pivotArea>
    </format>
    <format dxfId="3869">
      <pivotArea dataOnly="0" labelOnly="1" grandCol="1" outline="0" fieldPosition="0"/>
    </format>
    <format dxfId="3868">
      <pivotArea outline="0" collapsedLevelsAreSubtotals="1" fieldPosition="0"/>
    </format>
    <format dxfId="3867">
      <pivotArea dataOnly="0" labelOnly="1" grandRow="1" outline="0" fieldPosition="0"/>
    </format>
    <format dxfId="3866">
      <pivotArea dataOnly="0" labelOnly="1" fieldPosition="0">
        <references count="1">
          <reference field="147" count="0"/>
        </references>
      </pivotArea>
    </format>
    <format dxfId="3865">
      <pivotArea dataOnly="0" labelOnly="1" grandCol="1" outline="0" fieldPosition="0"/>
    </format>
    <format dxfId="3864">
      <pivotArea outline="0" collapsedLevelsAreSubtotals="1" fieldPosition="0"/>
    </format>
    <format dxfId="3863">
      <pivotArea dataOnly="0" labelOnly="1" grandRow="1" outline="0" fieldPosition="0"/>
    </format>
    <format dxfId="3862">
      <pivotArea dataOnly="0" labelOnly="1" fieldPosition="0">
        <references count="1">
          <reference field="147" count="0"/>
        </references>
      </pivotArea>
    </format>
    <format dxfId="3861">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53"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5486">
      <pivotArea outline="0" collapsedLevelsAreSubtotals="1" fieldPosition="0"/>
    </format>
    <format dxfId="5485">
      <pivotArea dataOnly="0" labelOnly="1" grandRow="1" outline="0" fieldPosition="0"/>
    </format>
    <format dxfId="5484">
      <pivotArea dataOnly="0" labelOnly="1" outline="0" fieldPosition="0">
        <references count="1">
          <reference field="13" count="0"/>
        </references>
      </pivotArea>
    </format>
    <format dxfId="5483">
      <pivotArea dataOnly="0" labelOnly="1" grandCol="1" outline="0" fieldPosition="0"/>
    </format>
    <format dxfId="5482">
      <pivotArea outline="0" collapsedLevelsAreSubtotals="1" fieldPosition="0"/>
    </format>
    <format dxfId="5481">
      <pivotArea dataOnly="0" labelOnly="1" grandRow="1" outline="0" fieldPosition="0"/>
    </format>
    <format dxfId="5480">
      <pivotArea dataOnly="0" labelOnly="1" outline="0" fieldPosition="0">
        <references count="1">
          <reference field="13" count="0"/>
        </references>
      </pivotArea>
    </format>
    <format dxfId="5479">
      <pivotArea dataOnly="0" labelOnly="1" grandCol="1" outline="0" fieldPosition="0"/>
    </format>
    <format dxfId="5478">
      <pivotArea type="all" dataOnly="0" outline="0" fieldPosition="0"/>
    </format>
    <format dxfId="5477">
      <pivotArea outline="0" collapsedLevelsAreSubtotals="1" fieldPosition="0"/>
    </format>
    <format dxfId="5476">
      <pivotArea outline="0" collapsedLevelsAreSubtotals="1" fieldPosition="0"/>
    </format>
    <format dxfId="5475">
      <pivotArea type="origin" dataOnly="0" labelOnly="1" outline="0" fieldPosition="0"/>
    </format>
    <format dxfId="5474">
      <pivotArea type="origin" dataOnly="0" labelOnly="1" outline="0" fieldPosition="0"/>
    </format>
    <format dxfId="5473">
      <pivotArea type="origin" dataOnly="0" labelOnly="1" outline="0" fieldPosition="0"/>
    </format>
    <format dxfId="5472">
      <pivotArea field="13" type="button" dataOnly="0" labelOnly="1" outline="0" axis="axisCol" fieldPosition="0"/>
    </format>
    <format dxfId="5471">
      <pivotArea type="topRight" dataOnly="0" labelOnly="1" outline="0" fieldPosition="0"/>
    </format>
    <format dxfId="5470">
      <pivotArea dataOnly="0" labelOnly="1" outline="0" fieldPosition="0">
        <references count="1">
          <reference field="13" count="0"/>
        </references>
      </pivotArea>
    </format>
    <format dxfId="5469">
      <pivotArea dataOnly="0" labelOnly="1" grandCol="1" outline="0" fieldPosition="0"/>
    </format>
    <format dxfId="5468">
      <pivotArea outline="0" collapsedLevelsAreSubtotals="1" fieldPosition="0"/>
    </format>
    <format dxfId="5467">
      <pivotArea dataOnly="0" labelOnly="1" outline="0" fieldPosition="0">
        <references count="1">
          <reference field="13" count="0"/>
        </references>
      </pivotArea>
    </format>
    <format dxfId="5466">
      <pivotArea dataOnly="0" labelOnly="1" grandCol="1" outline="0" fieldPosition="0"/>
    </format>
    <format dxfId="5465">
      <pivotArea outline="0" collapsedLevelsAreSubtotals="1" fieldPosition="0"/>
    </format>
    <format dxfId="5464">
      <pivotArea dataOnly="0" labelOnly="1" outline="0" fieldPosition="0">
        <references count="1">
          <reference field="13" count="0"/>
        </references>
      </pivotArea>
    </format>
    <format dxfId="5463">
      <pivotArea dataOnly="0" labelOnly="1" grandCol="1" outline="0" fieldPosition="0"/>
    </format>
    <format dxfId="5462">
      <pivotArea outline="0" collapsedLevelsAreSubtotals="1" fieldPosition="0"/>
    </format>
    <format dxfId="5461">
      <pivotArea dataOnly="0" labelOnly="1" grandRow="1" outline="0" fieldPosition="0"/>
    </format>
    <format dxfId="5460">
      <pivotArea dataOnly="0" labelOnly="1" outline="0" fieldPosition="0">
        <references count="1">
          <reference field="13" count="0"/>
        </references>
      </pivotArea>
    </format>
    <format dxfId="5459">
      <pivotArea dataOnly="0" labelOnly="1" grandCol="1" outline="0" fieldPosition="0"/>
    </format>
    <format dxfId="5458">
      <pivotArea dataOnly="0" labelOnly="1" outline="0" fieldPosition="0">
        <references count="1">
          <reference field="13" count="0"/>
        </references>
      </pivotArea>
    </format>
    <format dxfId="5457">
      <pivotArea dataOnly="0" labelOnly="1" grandCol="1" outline="0" fieldPosition="0"/>
    </format>
    <format dxfId="5456">
      <pivotArea dataOnly="0" labelOnly="1" outline="0" fieldPosition="0">
        <references count="1">
          <reference field="13" count="0"/>
        </references>
      </pivotArea>
    </format>
    <format dxfId="5455">
      <pivotArea dataOnly="0" labelOnly="1" grandCol="1" outline="0" fieldPosition="0"/>
    </format>
    <format dxfId="5454">
      <pivotArea outline="0" collapsedLevelsAreSubtotals="1" fieldPosition="0"/>
    </format>
    <format dxfId="5453">
      <pivotArea dataOnly="0" labelOnly="1" outline="0" fieldPosition="0">
        <references count="1">
          <reference field="13" count="0"/>
        </references>
      </pivotArea>
    </format>
    <format dxfId="5452">
      <pivotArea dataOnly="0" labelOnly="1" grandCol="1" outline="0" fieldPosition="0"/>
    </format>
    <format dxfId="5451">
      <pivotArea grandRow="1" outline="0" collapsedLevelsAreSubtotals="1" fieldPosition="0"/>
    </format>
    <format dxfId="5450">
      <pivotArea dataOnly="0" labelOnly="1" grandRow="1" outline="0" fieldPosition="0"/>
    </format>
    <format dxfId="5449">
      <pivotArea dataOnly="0" labelOnly="1" outline="0" fieldPosition="0">
        <references count="1">
          <reference field="13" count="0"/>
        </references>
      </pivotArea>
    </format>
    <format dxfId="5448">
      <pivotArea outline="0" collapsedLevelsAreSubtotals="1" fieldPosition="0"/>
    </format>
    <format dxfId="5447">
      <pivotArea dataOnly="0" labelOnly="1" grandRow="1" outline="0" fieldPosition="0"/>
    </format>
    <format dxfId="5446">
      <pivotArea dataOnly="0" labelOnly="1" outline="0" fieldPosition="0">
        <references count="1">
          <reference field="13" count="0"/>
        </references>
      </pivotArea>
    </format>
    <format dxfId="5445">
      <pivotArea dataOnly="0" labelOnly="1" grandCol="1" outline="0" fieldPosition="0"/>
    </format>
    <format dxfId="5444">
      <pivotArea outline="0" collapsedLevelsAreSubtotals="1" fieldPosition="0"/>
    </format>
    <format dxfId="5443">
      <pivotArea dataOnly="0" labelOnly="1" grandRow="1" outline="0" fieldPosition="0"/>
    </format>
    <format dxfId="5442">
      <pivotArea dataOnly="0" labelOnly="1" outline="0" fieldPosition="0">
        <references count="1">
          <reference field="13" count="0"/>
        </references>
      </pivotArea>
    </format>
    <format dxfId="5441">
      <pivotArea dataOnly="0" labelOnly="1" grandCol="1" outline="0" fieldPosition="0"/>
    </format>
    <format dxfId="5440">
      <pivotArea outline="0" collapsedLevelsAreSubtotals="1" fieldPosition="0"/>
    </format>
    <format dxfId="5439">
      <pivotArea dataOnly="0" labelOnly="1" grandRow="1" outline="0" fieldPosition="0"/>
    </format>
    <format dxfId="5438">
      <pivotArea dataOnly="0" labelOnly="1" outline="0" fieldPosition="0">
        <references count="1">
          <reference field="13" count="0"/>
        </references>
      </pivotArea>
    </format>
    <format dxfId="5437">
      <pivotArea dataOnly="0" labelOnly="1" grandCol="1" outline="0" fieldPosition="0"/>
    </format>
    <format dxfId="5436">
      <pivotArea dataOnly="0" labelOnly="1" outline="0" fieldPosition="0">
        <references count="1">
          <reference field="13" count="0"/>
        </references>
      </pivotArea>
    </format>
    <format dxfId="5435">
      <pivotArea dataOnly="0" labelOnly="1" grandCol="1" outline="0" fieldPosition="0"/>
    </format>
    <format dxfId="5434">
      <pivotArea grandRow="1" outline="0" collapsedLevelsAreSubtotals="1" fieldPosition="0"/>
    </format>
    <format dxfId="5433">
      <pivotArea dataOnly="0" labelOnly="1" grandRow="1" outline="0" fieldPosition="0"/>
    </format>
    <format dxfId="5432">
      <pivotArea outline="0" collapsedLevelsAreSubtotals="1" fieldPosition="0"/>
    </format>
    <format dxfId="5431">
      <pivotArea dataOnly="0" labelOnly="1" grandRow="1" outline="0" fieldPosition="0"/>
    </format>
    <format dxfId="5430">
      <pivotArea dataOnly="0" labelOnly="1" outline="0" fieldPosition="0">
        <references count="1">
          <reference field="13" count="0"/>
        </references>
      </pivotArea>
    </format>
    <format dxfId="5429">
      <pivotArea dataOnly="0" labelOnly="1" grandCol="1" outline="0" fieldPosition="0"/>
    </format>
    <format dxfId="5428">
      <pivotArea outline="0" fieldPosition="0">
        <references count="1">
          <reference field="13" count="1" selected="0">
            <x v="1"/>
          </reference>
        </references>
      </pivotArea>
    </format>
    <format dxfId="5427">
      <pivotArea grandCol="1" outline="0" collapsedLevelsAreSubtotals="1" fieldPosition="0"/>
    </format>
    <format dxfId="5426">
      <pivotArea type="topRight" dataOnly="0" labelOnly="1" outline="0" fieldPosition="0"/>
    </format>
    <format dxfId="5425">
      <pivotArea dataOnly="0" labelOnly="1" outline="0" fieldPosition="0">
        <references count="1">
          <reference field="13" count="1">
            <x v="1"/>
          </reference>
        </references>
      </pivotArea>
    </format>
    <format dxfId="5424">
      <pivotArea dataOnly="0" labelOnly="1" grandCol="1" outline="0" fieldPosition="0"/>
    </format>
    <format dxfId="5423">
      <pivotArea outline="0" fieldPosition="0">
        <references count="1">
          <reference field="13" count="1" selected="0">
            <x v="1"/>
          </reference>
        </references>
      </pivotArea>
    </format>
    <format dxfId="5422">
      <pivotArea grandCol="1" outline="0" collapsedLevelsAreSubtotals="1" fieldPosition="0"/>
    </format>
    <format dxfId="5421">
      <pivotArea type="topRight" dataOnly="0" labelOnly="1" outline="0" fieldPosition="0"/>
    </format>
    <format dxfId="5420">
      <pivotArea dataOnly="0" labelOnly="1" outline="0" fieldPosition="0">
        <references count="1">
          <reference field="13" count="1">
            <x v="1"/>
          </reference>
        </references>
      </pivotArea>
    </format>
    <format dxfId="5419">
      <pivotArea dataOnly="0" labelOnly="1" grandCol="1" outline="0" fieldPosition="0"/>
    </format>
    <format dxfId="5418">
      <pivotArea dataOnly="0" labelOnly="1" outline="0" fieldPosition="0">
        <references count="1">
          <reference field="13" count="0"/>
        </references>
      </pivotArea>
    </format>
    <format dxfId="5417">
      <pivotArea dataOnly="0" labelOnly="1" grandCol="1" outline="0" fieldPosition="0"/>
    </format>
    <format dxfId="5416">
      <pivotArea dataOnly="0" labelOnly="1" outline="0" fieldPosition="0">
        <references count="1">
          <reference field="13" count="0"/>
        </references>
      </pivotArea>
    </format>
    <format dxfId="5415">
      <pivotArea dataOnly="0" labelOnly="1" grandCol="1" outline="0" fieldPosition="0"/>
    </format>
    <format dxfId="5414">
      <pivotArea dataOnly="0" labelOnly="1" outline="0" fieldPosition="0">
        <references count="1">
          <reference field="13" count="0"/>
        </references>
      </pivotArea>
    </format>
    <format dxfId="5413">
      <pivotArea dataOnly="0" labelOnly="1" grandCol="1" outline="0" fieldPosition="0"/>
    </format>
    <format dxfId="5412">
      <pivotArea dataOnly="0" labelOnly="1" outline="0" fieldPosition="0">
        <references count="1">
          <reference field="13" count="0"/>
        </references>
      </pivotArea>
    </format>
    <format dxfId="5411">
      <pivotArea dataOnly="0" labelOnly="1" grandCol="1" outline="0" fieldPosition="0"/>
    </format>
    <format dxfId="5410">
      <pivotArea dataOnly="0" labelOnly="1" outline="0" fieldPosition="0">
        <references count="1">
          <reference field="13" count="0"/>
        </references>
      </pivotArea>
    </format>
    <format dxfId="5409">
      <pivotArea dataOnly="0" labelOnly="1" grandCol="1" outline="0" fieldPosition="0"/>
    </format>
    <format dxfId="5408">
      <pivotArea dataOnly="0" labelOnly="1" outline="0" fieldPosition="0">
        <references count="1">
          <reference field="13" count="0"/>
        </references>
      </pivotArea>
    </format>
    <format dxfId="5407">
      <pivotArea dataOnly="0" labelOnly="1" grandCol="1" outline="0" fieldPosition="0"/>
    </format>
    <format dxfId="5406">
      <pivotArea dataOnly="0" labelOnly="1" outline="0" fieldPosition="0">
        <references count="1">
          <reference field="13" count="0"/>
        </references>
      </pivotArea>
    </format>
    <format dxfId="5405">
      <pivotArea dataOnly="0" labelOnly="1" grandCol="1" outline="0" fieldPosition="0"/>
    </format>
    <format dxfId="5404">
      <pivotArea dataOnly="0" labelOnly="1" outline="0" fieldPosition="0">
        <references count="1">
          <reference field="13" count="0"/>
        </references>
      </pivotArea>
    </format>
    <format dxfId="5403">
      <pivotArea dataOnly="0" labelOnly="1" grandCol="1" outline="0" fieldPosition="0"/>
    </format>
    <format dxfId="5402">
      <pivotArea grandRow="1" outline="0" collapsedLevelsAreSubtotals="1" fieldPosition="0"/>
    </format>
    <format dxfId="5401">
      <pivotArea dataOnly="0" labelOnly="1" grandRow="1" outline="0" fieldPosition="0"/>
    </format>
    <format dxfId="5400">
      <pivotArea outline="0" collapsedLevelsAreSubtotals="1" fieldPosition="0"/>
    </format>
    <format dxfId="5399">
      <pivotArea dataOnly="0" labelOnly="1" grandRow="1" outline="0" fieldPosition="0"/>
    </format>
    <format dxfId="5398">
      <pivotArea dataOnly="0" labelOnly="1" outline="0" fieldPosition="0">
        <references count="1">
          <reference field="13" count="0"/>
        </references>
      </pivotArea>
    </format>
    <format dxfId="5397">
      <pivotArea dataOnly="0" labelOnly="1" grandCol="1" outline="0" fieldPosition="0"/>
    </format>
    <format dxfId="5396">
      <pivotArea outline="0" collapsedLevelsAreSubtotals="1" fieldPosition="0"/>
    </format>
    <format dxfId="5395">
      <pivotArea dataOnly="0" labelOnly="1" grandRow="1" outline="0" fieldPosition="0"/>
    </format>
    <format dxfId="5394">
      <pivotArea dataOnly="0" labelOnly="1" outline="0" fieldPosition="0">
        <references count="1">
          <reference field="13" count="0"/>
        </references>
      </pivotArea>
    </format>
    <format dxfId="5393">
      <pivotArea dataOnly="0" labelOnly="1" grandCol="1" outline="0" fieldPosition="0"/>
    </format>
    <format dxfId="5392">
      <pivotArea outline="0" collapsedLevelsAreSubtotals="1" fieldPosition="0"/>
    </format>
    <format dxfId="5391">
      <pivotArea dataOnly="0" labelOnly="1" grandRow="1" outline="0" fieldPosition="0"/>
    </format>
    <format dxfId="5390">
      <pivotArea dataOnly="0" labelOnly="1" outline="0" fieldPosition="0">
        <references count="1">
          <reference field="13" count="0"/>
        </references>
      </pivotArea>
    </format>
    <format dxfId="5389">
      <pivotArea dataOnly="0" labelOnly="1" grandCol="1" outline="0" fieldPosition="0"/>
    </format>
    <format dxfId="5388">
      <pivotArea dataOnly="0" labelOnly="1" outline="0" fieldPosition="0">
        <references count="1">
          <reference field="13" count="0"/>
        </references>
      </pivotArea>
    </format>
    <format dxfId="5387">
      <pivotArea dataOnly="0" labelOnly="1" grandCol="1" outline="0" fieldPosition="0"/>
    </format>
    <format dxfId="5386">
      <pivotArea dataOnly="0" labelOnly="1" outline="0" fieldPosition="0">
        <references count="1">
          <reference field="13" count="0"/>
        </references>
      </pivotArea>
    </format>
    <format dxfId="5385">
      <pivotArea dataOnly="0" labelOnly="1" grandCol="1" outline="0" fieldPosition="0"/>
    </format>
    <format dxfId="5384">
      <pivotArea outline="0" collapsedLevelsAreSubtotals="1" fieldPosition="0"/>
    </format>
    <format dxfId="5383">
      <pivotArea dataOnly="0" labelOnly="1" grandRow="1" outline="0" fieldPosition="0"/>
    </format>
    <format dxfId="5382">
      <pivotArea dataOnly="0" labelOnly="1" outline="0" fieldPosition="0">
        <references count="1">
          <reference field="13" count="0"/>
        </references>
      </pivotArea>
    </format>
    <format dxfId="5381">
      <pivotArea dataOnly="0" labelOnly="1" grandCol="1" outline="0" fieldPosition="0"/>
    </format>
    <format dxfId="5380">
      <pivotArea outline="0" collapsedLevelsAreSubtotals="1" fieldPosition="0"/>
    </format>
    <format dxfId="5379">
      <pivotArea dataOnly="0" labelOnly="1" grandRow="1" outline="0" fieldPosition="0"/>
    </format>
    <format dxfId="5378">
      <pivotArea dataOnly="0" labelOnly="1" outline="0" fieldPosition="0">
        <references count="1">
          <reference field="13" count="0"/>
        </references>
      </pivotArea>
    </format>
    <format dxfId="5377">
      <pivotArea dataOnly="0" labelOnly="1" grandCol="1" outline="0" fieldPosition="0"/>
    </format>
    <format dxfId="5376">
      <pivotArea outline="0" collapsedLevelsAreSubtotals="1" fieldPosition="0"/>
    </format>
    <format dxfId="5375">
      <pivotArea dataOnly="0" labelOnly="1" grandRow="1" outline="0" fieldPosition="0"/>
    </format>
    <format dxfId="5374">
      <pivotArea dataOnly="0" labelOnly="1" outline="0" fieldPosition="0">
        <references count="1">
          <reference field="13" count="0"/>
        </references>
      </pivotArea>
    </format>
    <format dxfId="5373">
      <pivotArea dataOnly="0" labelOnly="1" grandCol="1" outline="0" fieldPosition="0"/>
    </format>
    <format dxfId="5372">
      <pivotArea type="topRight" dataOnly="0" labelOnly="1" outline="0" fieldPosition="0"/>
    </format>
    <format dxfId="5371">
      <pivotArea type="topRight" dataOnly="0" labelOnly="1" outline="0" fieldPosition="0"/>
    </format>
    <format dxfId="5370">
      <pivotArea dataOnly="0" labelOnly="1" outline="0" fieldPosition="0">
        <references count="1">
          <reference field="13" count="0"/>
        </references>
      </pivotArea>
    </format>
    <format dxfId="5369">
      <pivotArea dataOnly="0" labelOnly="1" grandCol="1" outline="0" fieldPosition="0"/>
    </format>
    <format dxfId="5368">
      <pivotArea outline="0" collapsedLevelsAreSubtotals="1" fieldPosition="0"/>
    </format>
    <format dxfId="5367">
      <pivotArea dataOnly="0" labelOnly="1" grandRow="1" outline="0" fieldPosition="0"/>
    </format>
    <format dxfId="5366">
      <pivotArea dataOnly="0" labelOnly="1" outline="0" fieldPosition="0">
        <references count="1">
          <reference field="13" count="0"/>
        </references>
      </pivotArea>
    </format>
    <format dxfId="5365">
      <pivotArea dataOnly="0" labelOnly="1" grandCol="1" outline="0" fieldPosition="0"/>
    </format>
    <format dxfId="5364">
      <pivotArea outline="0" collapsedLevelsAreSubtotals="1" fieldPosition="0"/>
    </format>
    <format dxfId="5363">
      <pivotArea dataOnly="0" labelOnly="1" grandRow="1" outline="0" fieldPosition="0"/>
    </format>
    <format dxfId="5362">
      <pivotArea dataOnly="0" labelOnly="1" outline="0" fieldPosition="0">
        <references count="1">
          <reference field="13" count="0"/>
        </references>
      </pivotArea>
    </format>
    <format dxfId="5361">
      <pivotArea dataOnly="0" labelOnly="1" grandCol="1" outline="0" fieldPosition="0"/>
    </format>
    <format dxfId="5360">
      <pivotArea outline="0" collapsedLevelsAreSubtotals="1" fieldPosition="0"/>
    </format>
    <format dxfId="5359">
      <pivotArea dataOnly="0" labelOnly="1" grandRow="1" outline="0" fieldPosition="0"/>
    </format>
    <format dxfId="5358">
      <pivotArea dataOnly="0" labelOnly="1" outline="0" fieldPosition="0">
        <references count="1">
          <reference field="13" count="0"/>
        </references>
      </pivotArea>
    </format>
    <format dxfId="5357">
      <pivotArea dataOnly="0" labelOnly="1" grandCol="1" outline="0" fieldPosition="0"/>
    </format>
    <format dxfId="5356">
      <pivotArea dataOnly="0" labelOnly="1" outline="0" fieldPosition="0">
        <references count="1">
          <reference field="13" count="0"/>
        </references>
      </pivotArea>
    </format>
    <format dxfId="5355">
      <pivotArea dataOnly="0" labelOnly="1" grandCol="1" outline="0" fieldPosition="0"/>
    </format>
    <format dxfId="5354">
      <pivotArea grandRow="1" outline="0" collapsedLevelsAreSubtotals="1" fieldPosition="0"/>
    </format>
    <format dxfId="5353">
      <pivotArea dataOnly="0" labelOnly="1" grandRow="1" outline="0" fieldPosition="0"/>
    </format>
    <format dxfId="5352">
      <pivotArea outline="0" collapsedLevelsAreSubtotals="1" fieldPosition="0"/>
    </format>
    <format dxfId="5351">
      <pivotArea dataOnly="0" labelOnly="1" grandRow="1" outline="0" fieldPosition="0"/>
    </format>
    <format dxfId="5350">
      <pivotArea dataOnly="0" labelOnly="1" outline="0" fieldPosition="0">
        <references count="1">
          <reference field="13" count="0"/>
        </references>
      </pivotArea>
    </format>
    <format dxfId="5349">
      <pivotArea dataOnly="0" labelOnly="1" grandCol="1" outline="0" fieldPosition="0"/>
    </format>
    <format dxfId="5348">
      <pivotArea outline="0" collapsedLevelsAreSubtotals="1" fieldPosition="0"/>
    </format>
    <format dxfId="5347">
      <pivotArea dataOnly="0" labelOnly="1" grandRow="1" outline="0" fieldPosition="0"/>
    </format>
    <format dxfId="5346">
      <pivotArea dataOnly="0" labelOnly="1" outline="0" fieldPosition="0">
        <references count="1">
          <reference field="13" count="0"/>
        </references>
      </pivotArea>
    </format>
    <format dxfId="5345">
      <pivotArea dataOnly="0" labelOnly="1" grandCol="1" outline="0" fieldPosition="0"/>
    </format>
    <format dxfId="5344">
      <pivotArea dataOnly="0" labelOnly="1" outline="0" fieldPosition="0">
        <references count="1">
          <reference field="13" count="0"/>
        </references>
      </pivotArea>
    </format>
    <format dxfId="5343">
      <pivotArea dataOnly="0" labelOnly="1" grandCol="1" outline="0" fieldPosition="0"/>
    </format>
    <format dxfId="5342">
      <pivotArea grandRow="1" outline="0" collapsedLevelsAreSubtotals="1" fieldPosition="0"/>
    </format>
    <format dxfId="5341">
      <pivotArea dataOnly="0" labelOnly="1" grandRow="1" outline="0" fieldPosition="0"/>
    </format>
    <format dxfId="5340">
      <pivotArea outline="0" collapsedLevelsAreSubtotals="1" fieldPosition="0"/>
    </format>
    <format dxfId="5339">
      <pivotArea dataOnly="0" labelOnly="1" grandRow="1" outline="0" fieldPosition="0"/>
    </format>
    <format dxfId="5338">
      <pivotArea dataOnly="0" labelOnly="1" outline="0" fieldPosition="0">
        <references count="1">
          <reference field="13" count="0"/>
        </references>
      </pivotArea>
    </format>
    <format dxfId="5337">
      <pivotArea dataOnly="0" labelOnly="1" grandCol="1" outline="0" fieldPosition="0"/>
    </format>
    <format dxfId="5336">
      <pivotArea outline="0" collapsedLevelsAreSubtotals="1" fieldPosition="0"/>
    </format>
    <format dxfId="5335">
      <pivotArea dataOnly="0" labelOnly="1" grandRow="1" outline="0" fieldPosition="0"/>
    </format>
    <format dxfId="5334">
      <pivotArea dataOnly="0" labelOnly="1" outline="0" fieldPosition="0">
        <references count="1">
          <reference field="13" count="0"/>
        </references>
      </pivotArea>
    </format>
    <format dxfId="5333">
      <pivotArea dataOnly="0" labelOnly="1" grandCol="1" outline="0" fieldPosition="0"/>
    </format>
    <format dxfId="5332">
      <pivotArea dataOnly="0" labelOnly="1" outline="0" fieldPosition="0">
        <references count="1">
          <reference field="13" count="0"/>
        </references>
      </pivotArea>
    </format>
    <format dxfId="5331">
      <pivotArea dataOnly="0" labelOnly="1" grandCol="1" outline="0" fieldPosition="0"/>
    </format>
    <format dxfId="5330">
      <pivotArea outline="0" collapsedLevelsAreSubtotals="1" fieldPosition="0"/>
    </format>
    <format dxfId="5329">
      <pivotArea dataOnly="0" labelOnly="1" grandRow="1" outline="0" fieldPosition="0"/>
    </format>
    <format dxfId="5328">
      <pivotArea outline="0" collapsedLevelsAreSubtotals="1" fieldPosition="0"/>
    </format>
    <format dxfId="5327">
      <pivotArea dataOnly="0" labelOnly="1" grandRow="1" outline="0" fieldPosition="0"/>
    </format>
    <format dxfId="5326">
      <pivotArea grandRow="1" outline="0" collapsedLevelsAreSubtotals="1" fieldPosition="0"/>
    </format>
    <format dxfId="5325">
      <pivotArea dataOnly="0" labelOnly="1" grandRow="1" outline="0" fieldPosition="0"/>
    </format>
    <format dxfId="5324">
      <pivotArea outline="0" collapsedLevelsAreSubtotals="1" fieldPosition="0"/>
    </format>
    <format dxfId="5323">
      <pivotArea dataOnly="0" labelOnly="1" grandRow="1" outline="0" fieldPosition="0"/>
    </format>
    <format dxfId="5322">
      <pivotArea dataOnly="0" labelOnly="1" outline="0" fieldPosition="0">
        <references count="1">
          <reference field="13" count="0"/>
        </references>
      </pivotArea>
    </format>
    <format dxfId="5321">
      <pivotArea dataOnly="0" labelOnly="1" grandCol="1" outline="0" fieldPosition="0"/>
    </format>
    <format dxfId="5320">
      <pivotArea outline="0" collapsedLevelsAreSubtotals="1" fieldPosition="0"/>
    </format>
    <format dxfId="5319">
      <pivotArea dataOnly="0" labelOnly="1" grandRow="1" outline="0" fieldPosition="0"/>
    </format>
    <format dxfId="5318">
      <pivotArea dataOnly="0" labelOnly="1" outline="0" fieldPosition="0">
        <references count="1">
          <reference field="13" count="0"/>
        </references>
      </pivotArea>
    </format>
    <format dxfId="5317">
      <pivotArea dataOnly="0" labelOnly="1" grandCol="1" outline="0" fieldPosition="0"/>
    </format>
    <format dxfId="5316">
      <pivotArea grandRow="1" outline="0" collapsedLevelsAreSubtotals="1" fieldPosition="0"/>
    </format>
    <format dxfId="5315">
      <pivotArea dataOnly="0" labelOnly="1" grandRow="1" outline="0" fieldPosition="0"/>
    </format>
    <format dxfId="5314">
      <pivotArea outline="0" collapsedLevelsAreSubtotals="1" fieldPosition="0"/>
    </format>
    <format dxfId="5313">
      <pivotArea dataOnly="0" labelOnly="1" grandRow="1" outline="0" fieldPosition="0"/>
    </format>
    <format dxfId="5312">
      <pivotArea dataOnly="0" labelOnly="1" outline="0" fieldPosition="0">
        <references count="1">
          <reference field="13" count="0"/>
        </references>
      </pivotArea>
    </format>
    <format dxfId="5311">
      <pivotArea dataOnly="0" labelOnly="1" grandCol="1" outline="0" fieldPosition="0"/>
    </format>
    <format dxfId="5310">
      <pivotArea outline="0" collapsedLevelsAreSubtotals="1" fieldPosition="0"/>
    </format>
    <format dxfId="5309">
      <pivotArea dataOnly="0" labelOnly="1" grandRow="1" outline="0" fieldPosition="0"/>
    </format>
    <format dxfId="5308">
      <pivotArea dataOnly="0" labelOnly="1" outline="0" fieldPosition="0">
        <references count="1">
          <reference field="13" count="0"/>
        </references>
      </pivotArea>
    </format>
    <format dxfId="5307">
      <pivotArea dataOnly="0" labelOnly="1" grandCol="1" outline="0" fieldPosition="0"/>
    </format>
    <format dxfId="5306">
      <pivotArea grandRow="1" outline="0" collapsedLevelsAreSubtotals="1" fieldPosition="0"/>
    </format>
    <format dxfId="5305">
      <pivotArea dataOnly="0" labelOnly="1" grandRow="1" outline="0" fieldPosition="0"/>
    </format>
    <format dxfId="5304">
      <pivotArea dataOnly="0" labelOnly="1" grandRow="1" outline="0" fieldPosition="0"/>
    </format>
    <format dxfId="5303">
      <pivotArea dataOnly="0" labelOnly="1" outline="0" fieldPosition="0">
        <references count="1">
          <reference field="13" count="0"/>
        </references>
      </pivotArea>
    </format>
    <format dxfId="5302">
      <pivotArea dataOnly="0" labelOnly="1" grandCol="1" outline="0" fieldPosition="0"/>
    </format>
    <format dxfId="5301">
      <pivotArea dataOnly="0" labelOnly="1" outline="0" fieldPosition="0">
        <references count="1">
          <reference field="13" count="0"/>
        </references>
      </pivotArea>
    </format>
    <format dxfId="5300">
      <pivotArea dataOnly="0" labelOnly="1" grandCol="1" outline="0" fieldPosition="0"/>
    </format>
    <format dxfId="5299">
      <pivotArea grandRow="1" outline="0" collapsedLevelsAreSubtotals="1" fieldPosition="0"/>
    </format>
    <format dxfId="5298">
      <pivotArea dataOnly="0" labelOnly="1" grandRow="1" outline="0" fieldPosition="0"/>
    </format>
    <format dxfId="5297">
      <pivotArea outline="0" collapsedLevelsAreSubtotals="1" fieldPosition="0"/>
    </format>
    <format dxfId="5296">
      <pivotArea dataOnly="0" labelOnly="1" grandRow="1" outline="0" fieldPosition="0"/>
    </format>
    <format dxfId="5295">
      <pivotArea dataOnly="0" labelOnly="1" grandRow="1" outline="0" fieldPosition="0"/>
    </format>
    <format dxfId="5294">
      <pivotArea outline="0" collapsedLevelsAreSubtotals="1" fieldPosition="0"/>
    </format>
    <format dxfId="5293">
      <pivotArea dataOnly="0" labelOnly="1" grandRow="1" outline="0" fieldPosition="0"/>
    </format>
    <format dxfId="5292">
      <pivotArea dataOnly="0" labelOnly="1" outline="0" fieldPosition="0">
        <references count="1">
          <reference field="13" count="0"/>
        </references>
      </pivotArea>
    </format>
    <format dxfId="5291">
      <pivotArea dataOnly="0" labelOnly="1" grandCol="1" outline="0" fieldPosition="0"/>
    </format>
    <format dxfId="5290">
      <pivotArea outline="0" collapsedLevelsAreSubtotals="1" fieldPosition="0"/>
    </format>
    <format dxfId="5289">
      <pivotArea dataOnly="0" labelOnly="1" grandRow="1" outline="0" fieldPosition="0"/>
    </format>
    <format dxfId="5288">
      <pivotArea dataOnly="0" labelOnly="1" outline="0" fieldPosition="0">
        <references count="1">
          <reference field="13" count="0"/>
        </references>
      </pivotArea>
    </format>
    <format dxfId="5287">
      <pivotArea dataOnly="0" labelOnly="1" grandCol="1" outline="0" fieldPosition="0"/>
    </format>
    <format dxfId="5286">
      <pivotArea outline="0" collapsedLevelsAreSubtotals="1" fieldPosition="0"/>
    </format>
    <format dxfId="5285">
      <pivotArea dataOnly="0" labelOnly="1" grandRow="1" outline="0" fieldPosition="0"/>
    </format>
    <format dxfId="5284">
      <pivotArea dataOnly="0" labelOnly="1" outline="0" fieldPosition="0">
        <references count="1">
          <reference field="13" count="0"/>
        </references>
      </pivotArea>
    </format>
    <format dxfId="5283">
      <pivotArea dataOnly="0" labelOnly="1" grandCol="1" outline="0" fieldPosition="0"/>
    </format>
    <format dxfId="5282">
      <pivotArea dataOnly="0" labelOnly="1" outline="0" fieldPosition="0">
        <references count="1">
          <reference field="13" count="0"/>
        </references>
      </pivotArea>
    </format>
    <format dxfId="5281">
      <pivotArea dataOnly="0" labelOnly="1" grandCol="1" outline="0" fieldPosition="0"/>
    </format>
    <format dxfId="5280">
      <pivotArea dataOnly="0" labelOnly="1" outline="0" fieldPosition="0">
        <references count="1">
          <reference field="13" count="0"/>
        </references>
      </pivotArea>
    </format>
    <format dxfId="5279">
      <pivotArea dataOnly="0" labelOnly="1" grandCol="1" outline="0" fieldPosition="0"/>
    </format>
    <format dxfId="5278">
      <pivotArea dataOnly="0" labelOnly="1" outline="0" fieldPosition="0">
        <references count="1">
          <reference field="13" count="0"/>
        </references>
      </pivotArea>
    </format>
    <format dxfId="5277">
      <pivotArea dataOnly="0" labelOnly="1" grandCol="1" outline="0" fieldPosition="0"/>
    </format>
    <format dxfId="5276">
      <pivotArea outline="0" collapsedLevelsAreSubtotals="1" fieldPosition="0"/>
    </format>
    <format dxfId="5275">
      <pivotArea dataOnly="0" labelOnly="1" grandRow="1" outline="0" fieldPosition="0"/>
    </format>
    <format dxfId="5274">
      <pivotArea dataOnly="0" labelOnly="1" outline="0" fieldPosition="0">
        <references count="1">
          <reference field="13" count="0"/>
        </references>
      </pivotArea>
    </format>
    <format dxfId="5273">
      <pivotArea dataOnly="0" labelOnly="1" grandCol="1" outline="0" fieldPosition="0"/>
    </format>
    <format dxfId="5272">
      <pivotArea outline="0" collapsedLevelsAreSubtotals="1" fieldPosition="0"/>
    </format>
    <format dxfId="5271">
      <pivotArea dataOnly="0" labelOnly="1" grandRow="1" outline="0" fieldPosition="0"/>
    </format>
    <format dxfId="5270">
      <pivotArea dataOnly="0" labelOnly="1" outline="0" fieldPosition="0">
        <references count="1">
          <reference field="13" count="0"/>
        </references>
      </pivotArea>
    </format>
    <format dxfId="5269">
      <pivotArea dataOnly="0" labelOnly="1" grandCol="1" outline="0" fieldPosition="0"/>
    </format>
    <format dxfId="5268">
      <pivotArea dataOnly="0" labelOnly="1" outline="0" fieldPosition="0">
        <references count="1">
          <reference field="13" count="0"/>
        </references>
      </pivotArea>
    </format>
    <format dxfId="5267">
      <pivotArea dataOnly="0" labelOnly="1" grandCol="1" outline="0" fieldPosition="0"/>
    </format>
    <format dxfId="5266">
      <pivotArea dataOnly="0" labelOnly="1" grandRow="1" outline="0" fieldPosition="0"/>
    </format>
    <format dxfId="5265">
      <pivotArea outline="0" collapsedLevelsAreSubtotals="1" fieldPosition="0"/>
    </format>
    <format dxfId="5264">
      <pivotArea dataOnly="0" labelOnly="1" grandRow="1" outline="0" fieldPosition="0"/>
    </format>
    <format dxfId="5263">
      <pivotArea dataOnly="0" labelOnly="1" outline="0" fieldPosition="0">
        <references count="1">
          <reference field="13" count="0"/>
        </references>
      </pivotArea>
    </format>
    <format dxfId="5262">
      <pivotArea dataOnly="0" labelOnly="1" grandCol="1" outline="0" fieldPosition="0"/>
    </format>
    <format dxfId="5261">
      <pivotArea outline="0" collapsedLevelsAreSubtotals="1" fieldPosition="0"/>
    </format>
    <format dxfId="5260">
      <pivotArea field="13" type="button" dataOnly="0" labelOnly="1" outline="0" axis="axisCol" fieldPosition="0"/>
    </format>
    <format dxfId="5259">
      <pivotArea type="topRight" dataOnly="0" labelOnly="1" outline="0" fieldPosition="0"/>
    </format>
    <format dxfId="5258">
      <pivotArea dataOnly="0" labelOnly="1" outline="0" fieldPosition="0">
        <references count="1">
          <reference field="13" count="0"/>
        </references>
      </pivotArea>
    </format>
    <format dxfId="5257">
      <pivotArea dataOnly="0" labelOnly="1" grandCol="1" outline="0" fieldPosition="0"/>
    </format>
    <format dxfId="5256">
      <pivotArea outline="0" collapsedLevelsAreSubtotals="1" fieldPosition="0"/>
    </format>
    <format dxfId="5255">
      <pivotArea dataOnly="0" labelOnly="1" grandRow="1" outline="0" fieldPosition="0"/>
    </format>
    <format dxfId="5254">
      <pivotArea dataOnly="0" labelOnly="1" outline="0" fieldPosition="0">
        <references count="1">
          <reference field="13" count="0"/>
        </references>
      </pivotArea>
    </format>
    <format dxfId="5253">
      <pivotArea dataOnly="0" labelOnly="1" grandCol="1" outline="0" fieldPosition="0"/>
    </format>
    <format dxfId="5252">
      <pivotArea outline="0" collapsedLevelsAreSubtotals="1" fieldPosition="0"/>
    </format>
    <format dxfId="5251">
      <pivotArea dataOnly="0" labelOnly="1" grandRow="1" outline="0" fieldPosition="0"/>
    </format>
    <format dxfId="5250">
      <pivotArea dataOnly="0" labelOnly="1" outline="0" fieldPosition="0">
        <references count="1">
          <reference field="13" count="0"/>
        </references>
      </pivotArea>
    </format>
    <format dxfId="5249">
      <pivotArea dataOnly="0" labelOnly="1" grandCol="1" outline="0" fieldPosition="0"/>
    </format>
    <format dxfId="5248">
      <pivotArea dataOnly="0" labelOnly="1" outline="0" fieldPosition="0">
        <references count="1">
          <reference field="13" count="0"/>
        </references>
      </pivotArea>
    </format>
    <format dxfId="5247">
      <pivotArea dataOnly="0" labelOnly="1" grandCol="1" outline="0" fieldPosition="0"/>
    </format>
    <format dxfId="5246">
      <pivotArea dataOnly="0" labelOnly="1" grandRow="1" outline="0" fieldPosition="0"/>
    </format>
    <format dxfId="5245">
      <pivotArea outline="0" collapsedLevelsAreSubtotals="1" fieldPosition="0"/>
    </format>
    <format dxfId="5244">
      <pivotArea dataOnly="0" labelOnly="1" grandRow="1" outline="0" fieldPosition="0"/>
    </format>
    <format dxfId="5243">
      <pivotArea dataOnly="0" labelOnly="1" outline="0" fieldPosition="0">
        <references count="1">
          <reference field="13" count="0"/>
        </references>
      </pivotArea>
    </format>
    <format dxfId="5242">
      <pivotArea dataOnly="0" labelOnly="1" grandCol="1" outline="0" fieldPosition="0"/>
    </format>
    <format dxfId="5241">
      <pivotArea outline="0" collapsedLevelsAreSubtotals="1" fieldPosition="0"/>
    </format>
    <format dxfId="5240">
      <pivotArea dataOnly="0" labelOnly="1" grandRow="1" outline="0" fieldPosition="0"/>
    </format>
    <format dxfId="5239">
      <pivotArea dataOnly="0" labelOnly="1" outline="0" fieldPosition="0">
        <references count="1">
          <reference field="13" count="0"/>
        </references>
      </pivotArea>
    </format>
    <format dxfId="5238">
      <pivotArea dataOnly="0" labelOnly="1" grandCol="1" outline="0" fieldPosition="0"/>
    </format>
    <format dxfId="5237">
      <pivotArea outline="0" collapsedLevelsAreSubtotals="1" fieldPosition="0"/>
    </format>
    <format dxfId="5236">
      <pivotArea dataOnly="0" labelOnly="1" grandRow="1" outline="0" fieldPosition="0"/>
    </format>
    <format dxfId="5235">
      <pivotArea dataOnly="0" labelOnly="1" outline="0" fieldPosition="0">
        <references count="1">
          <reference field="13" count="0"/>
        </references>
      </pivotArea>
    </format>
    <format dxfId="5234">
      <pivotArea dataOnly="0" labelOnly="1" grandCol="1" outline="0" fieldPosition="0"/>
    </format>
    <format dxfId="5233">
      <pivotArea dataOnly="0" labelOnly="1" grandRow="1" outline="0" fieldPosition="0"/>
    </format>
    <format dxfId="5232">
      <pivotArea outline="0" collapsedLevelsAreSubtotals="1" fieldPosition="0"/>
    </format>
    <format dxfId="5231">
      <pivotArea field="15" type="button" dataOnly="0" labelOnly="1" outline="0" axis="axisRow" fieldPosition="0"/>
    </format>
    <format dxfId="5230">
      <pivotArea dataOnly="0" labelOnly="1" outline="0" fieldPosition="0">
        <references count="1">
          <reference field="15" count="0"/>
        </references>
      </pivotArea>
    </format>
    <format dxfId="5229">
      <pivotArea dataOnly="0" labelOnly="1" grandRow="1" outline="0" fieldPosition="0"/>
    </format>
    <format dxfId="5228">
      <pivotArea dataOnly="0" labelOnly="1" outline="0" fieldPosition="0">
        <references count="1">
          <reference field="13" count="0"/>
        </references>
      </pivotArea>
    </format>
    <format dxfId="5227">
      <pivotArea dataOnly="0" labelOnly="1" grandCol="1" outline="0" fieldPosition="0"/>
    </format>
    <format dxfId="5226">
      <pivotArea outline="0" collapsedLevelsAreSubtotals="1" fieldPosition="0"/>
    </format>
    <format dxfId="5225">
      <pivotArea field="15" type="button" dataOnly="0" labelOnly="1" outline="0" axis="axisRow" fieldPosition="0"/>
    </format>
    <format dxfId="5224">
      <pivotArea dataOnly="0" labelOnly="1" outline="0" fieldPosition="0">
        <references count="1">
          <reference field="15" count="0"/>
        </references>
      </pivotArea>
    </format>
    <format dxfId="5223">
      <pivotArea dataOnly="0" labelOnly="1" grandRow="1" outline="0" fieldPosition="0"/>
    </format>
    <format dxfId="5222">
      <pivotArea dataOnly="0" labelOnly="1" outline="0" fieldPosition="0">
        <references count="1">
          <reference field="13" count="0"/>
        </references>
      </pivotArea>
    </format>
    <format dxfId="5221">
      <pivotArea dataOnly="0" labelOnly="1" grandCol="1" outline="0" fieldPosition="0"/>
    </format>
    <format dxfId="5220">
      <pivotArea outline="0" collapsedLevelsAreSubtotals="1" fieldPosition="0"/>
    </format>
    <format dxfId="5219">
      <pivotArea field="15" type="button" dataOnly="0" labelOnly="1" outline="0" axis="axisRow" fieldPosition="0"/>
    </format>
    <format dxfId="5218">
      <pivotArea dataOnly="0" labelOnly="1" outline="0" fieldPosition="0">
        <references count="1">
          <reference field="15" count="0"/>
        </references>
      </pivotArea>
    </format>
    <format dxfId="5217">
      <pivotArea dataOnly="0" labelOnly="1" grandRow="1" outline="0" fieldPosition="0"/>
    </format>
    <format dxfId="5216">
      <pivotArea dataOnly="0" labelOnly="1" outline="0" fieldPosition="0">
        <references count="1">
          <reference field="13" count="0"/>
        </references>
      </pivotArea>
    </format>
    <format dxfId="5215">
      <pivotArea dataOnly="0" labelOnly="1" grandCol="1" outline="0" fieldPosition="0"/>
    </format>
    <format dxfId="5214">
      <pivotArea field="15" type="button" dataOnly="0" labelOnly="1" outline="0" axis="axisRow" fieldPosition="0"/>
    </format>
    <format dxfId="5213">
      <pivotArea dataOnly="0" labelOnly="1" outline="0" fieldPosition="0">
        <references count="1">
          <reference field="13" count="0"/>
        </references>
      </pivotArea>
    </format>
    <format dxfId="5212">
      <pivotArea dataOnly="0" labelOnly="1" grandCol="1" outline="0" fieldPosition="0"/>
    </format>
    <format dxfId="5211">
      <pivotArea dataOnly="0" labelOnly="1" grandRow="1" outline="0" fieldPosition="0"/>
    </format>
    <format dxfId="5210">
      <pivotArea type="all" dataOnly="0" outline="0" fieldPosition="0"/>
    </format>
    <format dxfId="5209">
      <pivotArea outline="0" collapsedLevelsAreSubtotals="1" fieldPosition="0"/>
    </format>
    <format dxfId="5208">
      <pivotArea field="15" type="button" dataOnly="0" labelOnly="1" outline="0" axis="axisRow" fieldPosition="0"/>
    </format>
    <format dxfId="5207">
      <pivotArea dataOnly="0" labelOnly="1" outline="0" fieldPosition="0">
        <references count="1">
          <reference field="15" count="0"/>
        </references>
      </pivotArea>
    </format>
    <format dxfId="5206">
      <pivotArea dataOnly="0" labelOnly="1" grandRow="1" outline="0" fieldPosition="0"/>
    </format>
    <format dxfId="5205">
      <pivotArea dataOnly="0" labelOnly="1" outline="0" fieldPosition="0">
        <references count="1">
          <reference field="13" count="0"/>
        </references>
      </pivotArea>
    </format>
    <format dxfId="5204">
      <pivotArea dataOnly="0" labelOnly="1" grandCol="1" outline="0" fieldPosition="0"/>
    </format>
    <format dxfId="5203">
      <pivotArea type="all" dataOnly="0" outline="0" fieldPosition="0"/>
    </format>
    <format dxfId="5202">
      <pivotArea outline="0" collapsedLevelsAreSubtotals="1" fieldPosition="0"/>
    </format>
    <format dxfId="5201">
      <pivotArea field="15" type="button" dataOnly="0" labelOnly="1" outline="0" axis="axisRow" fieldPosition="0"/>
    </format>
    <format dxfId="5200">
      <pivotArea dataOnly="0" labelOnly="1" outline="0" fieldPosition="0">
        <references count="1">
          <reference field="15" count="0"/>
        </references>
      </pivotArea>
    </format>
    <format dxfId="5199">
      <pivotArea dataOnly="0" labelOnly="1" grandRow="1" outline="0" fieldPosition="0"/>
    </format>
    <format dxfId="5198">
      <pivotArea dataOnly="0" labelOnly="1" outline="0" fieldPosition="0">
        <references count="1">
          <reference field="13" count="0"/>
        </references>
      </pivotArea>
    </format>
    <format dxfId="5197">
      <pivotArea dataOnly="0" labelOnly="1" grandCol="1" outline="0" fieldPosition="0"/>
    </format>
    <format dxfId="5196">
      <pivotArea outline="0" collapsedLevelsAreSubtotals="1" fieldPosition="0"/>
    </format>
    <format dxfId="5195">
      <pivotArea field="15" type="button" dataOnly="0" labelOnly="1" outline="0" axis="axisRow" fieldPosition="0"/>
    </format>
    <format dxfId="5194">
      <pivotArea dataOnly="0" labelOnly="1" outline="0" fieldPosition="0">
        <references count="1">
          <reference field="15" count="0"/>
        </references>
      </pivotArea>
    </format>
    <format dxfId="5193">
      <pivotArea dataOnly="0" labelOnly="1" grandRow="1" outline="0" fieldPosition="0"/>
    </format>
    <format dxfId="5192">
      <pivotArea dataOnly="0" labelOnly="1" outline="0" fieldPosition="0">
        <references count="1">
          <reference field="13" count="0"/>
        </references>
      </pivotArea>
    </format>
    <format dxfId="5191">
      <pivotArea dataOnly="0" labelOnly="1" grandCol="1" outline="0" fieldPosition="0"/>
    </format>
    <format dxfId="5190">
      <pivotArea field="15" type="button" dataOnly="0" labelOnly="1" outline="0" axis="axisRow" fieldPosition="0"/>
    </format>
    <format dxfId="5189">
      <pivotArea dataOnly="0" labelOnly="1" outline="0" fieldPosition="0">
        <references count="1">
          <reference field="13" count="0"/>
        </references>
      </pivotArea>
    </format>
    <format dxfId="5188">
      <pivotArea dataOnly="0" labelOnly="1" grandCol="1" outline="0" fieldPosition="0"/>
    </format>
    <format dxfId="5187">
      <pivotArea grandRow="1" outline="0" collapsedLevelsAreSubtotals="1" fieldPosition="0"/>
    </format>
    <format dxfId="5186">
      <pivotArea dataOnly="0" labelOnly="1" grandRow="1" outline="0" fieldPosition="0"/>
    </format>
    <format dxfId="5185">
      <pivotArea type="all" dataOnly="0" outline="0" fieldPosition="0"/>
    </format>
    <format dxfId="5184">
      <pivotArea outline="0" collapsedLevelsAreSubtotals="1" fieldPosition="0"/>
    </format>
    <format dxfId="5183">
      <pivotArea type="origin" dataOnly="0" labelOnly="1" outline="0" fieldPosition="0"/>
    </format>
    <format dxfId="5182">
      <pivotArea field="13" type="button" dataOnly="0" labelOnly="1" outline="0" axis="axisCol" fieldPosition="0"/>
    </format>
    <format dxfId="5181">
      <pivotArea type="topRight" dataOnly="0" labelOnly="1" outline="0" fieldPosition="0"/>
    </format>
    <format dxfId="5180">
      <pivotArea field="15" type="button" dataOnly="0" labelOnly="1" outline="0" axis="axisRow" fieldPosition="0"/>
    </format>
    <format dxfId="5179">
      <pivotArea dataOnly="0" labelOnly="1" outline="0" fieldPosition="0">
        <references count="1">
          <reference field="15" count="0"/>
        </references>
      </pivotArea>
    </format>
    <format dxfId="5178">
      <pivotArea dataOnly="0" labelOnly="1" grandRow="1" outline="0" fieldPosition="0"/>
    </format>
    <format dxfId="5177">
      <pivotArea dataOnly="0" labelOnly="1" outline="0" fieldPosition="0">
        <references count="1">
          <reference field="13" count="0"/>
        </references>
      </pivotArea>
    </format>
    <format dxfId="5176">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53"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5562">
      <pivotArea outline="0" collapsedLevelsAreSubtotals="1" fieldPosition="0"/>
    </format>
    <format dxfId="5561">
      <pivotArea dataOnly="0" labelOnly="1" grandCol="1" outline="0" fieldPosition="0"/>
    </format>
    <format dxfId="5560">
      <pivotArea outline="0" collapsedLevelsAreSubtotals="1" fieldPosition="0"/>
    </format>
    <format dxfId="5559">
      <pivotArea dataOnly="0" labelOnly="1" grandCol="1" outline="0" fieldPosition="0"/>
    </format>
    <format dxfId="5558">
      <pivotArea dataOnly="0" labelOnly="1" grandRow="1" outline="0" fieldPosition="0"/>
    </format>
    <format dxfId="5557">
      <pivotArea dataOnly="0" labelOnly="1" grandCol="1" outline="0" fieldPosition="0"/>
    </format>
    <format dxfId="5556">
      <pivotArea dataOnly="0" labelOnly="1" grandCol="1" outline="0" fieldPosition="0"/>
    </format>
    <format dxfId="5555">
      <pivotArea dataOnly="0" labelOnly="1" grandCol="1" outline="0" fieldPosition="0"/>
    </format>
    <format dxfId="5554">
      <pivotArea dataOnly="0" labelOnly="1" grandCol="1" outline="0" fieldPosition="0"/>
    </format>
    <format dxfId="5553">
      <pivotArea grandRow="1" outline="0" collapsedLevelsAreSubtotals="1" fieldPosition="0"/>
    </format>
    <format dxfId="5552">
      <pivotArea dataOnly="0" labelOnly="1" grandRow="1" outline="0" fieldPosition="0"/>
    </format>
    <format dxfId="5551">
      <pivotArea dataOnly="0" labelOnly="1" grandRow="1" outline="0" fieldPosition="0"/>
    </format>
    <format dxfId="5550">
      <pivotArea grandRow="1" outline="0" collapsedLevelsAreSubtotals="1" fieldPosition="0"/>
    </format>
    <format dxfId="5549">
      <pivotArea dataOnly="0" labelOnly="1" grandRow="1" outline="0" fieldPosition="0"/>
    </format>
    <format dxfId="5548">
      <pivotArea grandRow="1" outline="0" collapsedLevelsAreSubtotals="1" fieldPosition="0"/>
    </format>
    <format dxfId="5547">
      <pivotArea dataOnly="0" labelOnly="1" grandRow="1" outline="0" fieldPosition="0"/>
    </format>
    <format dxfId="5546">
      <pivotArea grandRow="1" outline="0" collapsedLevelsAreSubtotals="1" fieldPosition="0"/>
    </format>
    <format dxfId="5545">
      <pivotArea grandRow="1" outline="0" collapsedLevelsAreSubtotals="1" fieldPosition="0"/>
    </format>
    <format dxfId="5544">
      <pivotArea dataOnly="0" labelOnly="1" grandRow="1" outline="0" fieldPosition="0"/>
    </format>
    <format dxfId="5543">
      <pivotArea dataOnly="0" labelOnly="1" grandRow="1" outline="0" fieldPosition="0"/>
    </format>
    <format dxfId="5542">
      <pivotArea dataOnly="0" labelOnly="1" grandRow="1" outline="0" fieldPosition="0"/>
    </format>
    <format dxfId="5541">
      <pivotArea dataOnly="0" labelOnly="1" grandRow="1" outline="0" fieldPosition="0"/>
    </format>
    <format dxfId="5540">
      <pivotArea grandRow="1" outline="0" collapsedLevelsAreSubtotals="1" fieldPosition="0"/>
    </format>
    <format dxfId="5539">
      <pivotArea dataOnly="0" labelOnly="1" grandRow="1" outline="0" fieldPosition="0"/>
    </format>
    <format dxfId="5538">
      <pivotArea dataOnly="0" labelOnly="1" grandCol="1" outline="0" fieldPosition="0"/>
    </format>
    <format dxfId="5537">
      <pivotArea grandRow="1" outline="0" collapsedLevelsAreSubtotals="1" fieldPosition="0"/>
    </format>
    <format dxfId="5536">
      <pivotArea dataOnly="0" labelOnly="1" grandRow="1" outline="0" fieldPosition="0"/>
    </format>
    <format dxfId="5535">
      <pivotArea grandRow="1" outline="0" collapsedLevelsAreSubtotals="1" fieldPosition="0"/>
    </format>
    <format dxfId="5534">
      <pivotArea dataOnly="0" labelOnly="1" grandRow="1" outline="0" fieldPosition="0"/>
    </format>
    <format dxfId="5533">
      <pivotArea dataOnly="0" labelOnly="1" grandCol="1" outline="0" fieldPosition="0"/>
    </format>
    <format dxfId="5532">
      <pivotArea dataOnly="0" labelOnly="1" grandCol="1" outline="0" fieldPosition="0"/>
    </format>
    <format dxfId="5531">
      <pivotArea grandRow="1" grandCol="1" outline="0" collapsedLevelsAreSubtotals="1" fieldPosition="0"/>
    </format>
    <format dxfId="5530">
      <pivotArea dataOnly="0" labelOnly="1" grandCol="1" outline="0" fieldPosition="0"/>
    </format>
    <format dxfId="5529">
      <pivotArea dataOnly="0" labelOnly="1" grandCol="1" outline="0" fieldPosition="0"/>
    </format>
    <format dxfId="5528">
      <pivotArea grandRow="1" outline="0" collapsedLevelsAreSubtotals="1" fieldPosition="0"/>
    </format>
    <format dxfId="5527">
      <pivotArea grandRow="1" outline="0" collapsedLevelsAreSubtotals="1" fieldPosition="0"/>
    </format>
    <format dxfId="5526">
      <pivotArea type="origin" dataOnly="0" labelOnly="1" outline="0" fieldPosition="0"/>
    </format>
    <format dxfId="5525">
      <pivotArea type="origin" dataOnly="0" labelOnly="1" outline="0" fieldPosition="0"/>
    </format>
    <format dxfId="5524">
      <pivotArea type="origin" dataOnly="0" labelOnly="1" outline="0" fieldPosition="0"/>
    </format>
    <format dxfId="5523">
      <pivotArea type="topRight" dataOnly="0" labelOnly="1" outline="0" fieldPosition="0"/>
    </format>
    <format dxfId="5522">
      <pivotArea dataOnly="0" labelOnly="1" grandRow="1" outline="0" fieldPosition="0"/>
    </format>
    <format dxfId="5521">
      <pivotArea grandRow="1" outline="0" collapsedLevelsAreSubtotals="1" fieldPosition="0"/>
    </format>
    <format dxfId="5520">
      <pivotArea dataOnly="0" labelOnly="1" grandRow="1" outline="0" fieldPosition="0"/>
    </format>
    <format dxfId="5519">
      <pivotArea dataOnly="0" labelOnly="1" grandRow="1" outline="0" fieldPosition="0"/>
    </format>
    <format dxfId="5518">
      <pivotArea grandRow="1" outline="0" collapsedLevelsAreSubtotals="1" fieldPosition="0"/>
    </format>
    <format dxfId="5517">
      <pivotArea dataOnly="0" labelOnly="1" grandRow="1" outline="0" fieldPosition="0"/>
    </format>
    <format dxfId="5516">
      <pivotArea grandRow="1" outline="0" collapsedLevelsAreSubtotals="1" fieldPosition="0"/>
    </format>
    <format dxfId="5515">
      <pivotArea dataOnly="0" labelOnly="1" grandRow="1" outline="0" fieldPosition="0"/>
    </format>
    <format dxfId="5514">
      <pivotArea dataOnly="0" labelOnly="1" grandRow="1" outline="0" fieldPosition="0"/>
    </format>
    <format dxfId="5513">
      <pivotArea dataOnly="0" labelOnly="1" grandRow="1" outline="0" fieldPosition="0"/>
    </format>
    <format dxfId="5512">
      <pivotArea dataOnly="0" labelOnly="1" grandRow="1" outline="0" fieldPosition="0"/>
    </format>
    <format dxfId="5511">
      <pivotArea field="12" type="button" dataOnly="0" labelOnly="1" outline="0" axis="axisPage" fieldPosition="0"/>
    </format>
    <format dxfId="5510">
      <pivotArea type="origin" dataOnly="0" labelOnly="1" outline="0" fieldPosition="0"/>
    </format>
    <format dxfId="5509">
      <pivotArea dataOnly="0" labelOnly="1" grandRow="1" outline="0" fieldPosition="0"/>
    </format>
    <format dxfId="5508">
      <pivotArea field="12" type="button" dataOnly="0" labelOnly="1" outline="0" axis="axisPage" fieldPosition="0"/>
    </format>
    <format dxfId="5507">
      <pivotArea type="origin" dataOnly="0" labelOnly="1" outline="0" fieldPosition="0"/>
    </format>
    <format dxfId="5506">
      <pivotArea dataOnly="0" labelOnly="1" grandRow="1" outline="0" fieldPosition="0"/>
    </format>
    <format dxfId="5505">
      <pivotArea field="12" type="button" dataOnly="0" labelOnly="1" outline="0" axis="axisPage" fieldPosition="0"/>
    </format>
    <format dxfId="5504">
      <pivotArea type="origin" dataOnly="0" labelOnly="1" outline="0" fieldPosition="0"/>
    </format>
    <format dxfId="5503">
      <pivotArea dataOnly="0" labelOnly="1" grandRow="1" outline="0" fieldPosition="0"/>
    </format>
    <format dxfId="5502">
      <pivotArea field="12" type="button" dataOnly="0" labelOnly="1" outline="0" axis="axisPage" fieldPosition="0"/>
    </format>
    <format dxfId="5501">
      <pivotArea type="origin" dataOnly="0" labelOnly="1" outline="0" fieldPosition="0"/>
    </format>
    <format dxfId="5500">
      <pivotArea dataOnly="0" labelOnly="1" grandRow="1" outline="0" fieldPosition="0"/>
    </format>
    <format dxfId="5499">
      <pivotArea grandRow="1" outline="0" collapsedLevelsAreSubtotals="1" fieldPosition="0"/>
    </format>
    <format dxfId="5498">
      <pivotArea grandRow="1" outline="0" collapsedLevelsAreSubtotals="1" fieldPosition="0"/>
    </format>
    <format dxfId="5497">
      <pivotArea type="origin" dataOnly="0" labelOnly="1" outline="0" fieldPosition="0"/>
    </format>
    <format dxfId="5496">
      <pivotArea field="14" type="button" dataOnly="0" labelOnly="1" outline="0" axis="axisCol" fieldPosition="0"/>
    </format>
    <format dxfId="5495">
      <pivotArea type="topRight" dataOnly="0" labelOnly="1" outline="0" offset="A1" fieldPosition="0"/>
    </format>
    <format dxfId="5494">
      <pivotArea grandRow="1" outline="0" collapsedLevelsAreSubtotals="1" fieldPosition="0"/>
    </format>
    <format dxfId="5493">
      <pivotArea grandRow="1" outline="0" collapsedLevelsAreSubtotals="1" fieldPosition="0"/>
    </format>
    <format dxfId="5492">
      <pivotArea outline="0" collapsedLevelsAreSubtotals="1" fieldPosition="0"/>
    </format>
    <format dxfId="5491">
      <pivotArea field="15" type="button" dataOnly="0" labelOnly="1" outline="0" axis="axisRow" fieldPosition="0"/>
    </format>
    <format dxfId="5490">
      <pivotArea dataOnly="0" labelOnly="1" outline="0" fieldPosition="0">
        <references count="1">
          <reference field="15" count="0"/>
        </references>
      </pivotArea>
    </format>
    <format dxfId="5489">
      <pivotArea dataOnly="0" labelOnly="1" grandRow="1" outline="0" fieldPosition="0"/>
    </format>
    <format dxfId="5488">
      <pivotArea dataOnly="0" labelOnly="1" outline="0" fieldPosition="0">
        <references count="1">
          <reference field="14" count="0"/>
        </references>
      </pivotArea>
    </format>
    <format dxfId="548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5920">
      <pivotArea type="all" dataOnly="0" outline="0" fieldPosition="0"/>
    </format>
    <format dxfId="5919">
      <pivotArea outline="0" collapsedLevelsAreSubtotals="1" fieldPosition="0"/>
    </format>
    <format dxfId="5918">
      <pivotArea dataOnly="0" labelOnly="1" grandRow="1" outline="0" fieldPosition="0"/>
    </format>
    <format dxfId="5917">
      <pivotArea type="all" dataOnly="0" outline="0" fieldPosition="0"/>
    </format>
    <format dxfId="5916">
      <pivotArea outline="0" collapsedLevelsAreSubtotals="1" fieldPosition="0"/>
    </format>
    <format dxfId="5915">
      <pivotArea dataOnly="0" labelOnly="1" grandRow="1" outline="0" fieldPosition="0"/>
    </format>
    <format dxfId="5914">
      <pivotArea type="all" dataOnly="0" outline="0" fieldPosition="0"/>
    </format>
    <format dxfId="5913">
      <pivotArea type="all" dataOnly="0" outline="0" fieldPosition="0"/>
    </format>
    <format dxfId="5912">
      <pivotArea outline="0" collapsedLevelsAreSubtotals="1" fieldPosition="0"/>
    </format>
    <format dxfId="5911">
      <pivotArea grandRow="1" outline="0" collapsedLevelsAreSubtotals="1" fieldPosition="0"/>
    </format>
    <format dxfId="5910">
      <pivotArea dataOnly="0" labelOnly="1" grandRow="1" outline="0" fieldPosition="0"/>
    </format>
    <format dxfId="5909">
      <pivotArea type="all" dataOnly="0" outline="0" fieldPosition="0"/>
    </format>
    <format dxfId="5908">
      <pivotArea outline="0" collapsedLevelsAreSubtotals="1" fieldPosition="0"/>
    </format>
    <format dxfId="5907">
      <pivotArea dataOnly="0" labelOnly="1" grandRow="1" outline="0" fieldPosition="0"/>
    </format>
    <format dxfId="5906">
      <pivotArea type="all" dataOnly="0" outline="0" fieldPosition="0"/>
    </format>
    <format dxfId="5905">
      <pivotArea outline="0" collapsedLevelsAreSubtotals="1" fieldPosition="0"/>
    </format>
    <format dxfId="5904">
      <pivotArea type="all" dataOnly="0" outline="0" fieldPosition="0"/>
    </format>
    <format dxfId="5903">
      <pivotArea outline="0" collapsedLevelsAreSubtotals="1" fieldPosition="0"/>
    </format>
    <format dxfId="5902">
      <pivotArea grandRow="1" outline="0" collapsedLevelsAreSubtotals="1" fieldPosition="0"/>
    </format>
    <format dxfId="5901">
      <pivotArea dataOnly="0" labelOnly="1" grandRow="1" outline="0" fieldPosition="0"/>
    </format>
    <format dxfId="5900">
      <pivotArea grandRow="1" outline="0" collapsedLevelsAreSubtotals="1" fieldPosition="0"/>
    </format>
    <format dxfId="5899">
      <pivotArea dataOnly="0" labelOnly="1" grandRow="1" outline="0" fieldPosition="0"/>
    </format>
    <format dxfId="5898">
      <pivotArea outline="0" collapsedLevelsAreSubtotals="1" fieldPosition="0"/>
    </format>
    <format dxfId="5897">
      <pivotArea dataOnly="0" labelOnly="1" grandRow="1" outline="0" fieldPosition="0"/>
    </format>
    <format dxfId="5896">
      <pivotArea type="all" dataOnly="0" outline="0" fieldPosition="0"/>
    </format>
    <format dxfId="5895">
      <pivotArea outline="0" collapsedLevelsAreSubtotals="1" fieldPosition="0"/>
    </format>
    <format dxfId="5894">
      <pivotArea dataOnly="0" labelOnly="1" grandRow="1" outline="0" fieldPosition="0"/>
    </format>
    <format dxfId="5893">
      <pivotArea type="all" dataOnly="0" outline="0" fieldPosition="0"/>
    </format>
    <format dxfId="5892">
      <pivotArea outline="0" collapsedLevelsAreSubtotals="1" fieldPosition="0"/>
    </format>
    <format dxfId="5891">
      <pivotArea dataOnly="0" labelOnly="1" grandRow="1" outline="0" fieldPosition="0"/>
    </format>
    <format dxfId="5890">
      <pivotArea grandRow="1" outline="0" collapsedLevelsAreSubtotals="1" fieldPosition="0"/>
    </format>
    <format dxfId="5889">
      <pivotArea dataOnly="0" labelOnly="1" grandRow="1" outline="0" fieldPosition="0"/>
    </format>
    <format dxfId="5888">
      <pivotArea type="all" dataOnly="0" outline="0" fieldPosition="0"/>
    </format>
    <format dxfId="5887">
      <pivotArea outline="0" collapsedLevelsAreSubtotals="1" fieldPosition="0"/>
    </format>
    <format dxfId="5886">
      <pivotArea dataOnly="0" labelOnly="1" grandRow="1" outline="0" fieldPosition="0"/>
    </format>
    <format dxfId="5885">
      <pivotArea type="all" dataOnly="0" outline="0" fieldPosition="0"/>
    </format>
    <format dxfId="5884">
      <pivotArea outline="0" collapsedLevelsAreSubtotals="1" fieldPosition="0"/>
    </format>
    <format dxfId="5883">
      <pivotArea dataOnly="0" labelOnly="1" grandRow="1" outline="0" fieldPosition="0"/>
    </format>
    <format dxfId="5882">
      <pivotArea grandRow="1" outline="0" collapsedLevelsAreSubtotals="1" fieldPosition="0"/>
    </format>
    <format dxfId="5881">
      <pivotArea dataOnly="0" labelOnly="1" grandRow="1" outline="0" fieldPosition="0"/>
    </format>
    <format dxfId="5880">
      <pivotArea grandRow="1" outline="0" collapsedLevelsAreSubtotals="1" fieldPosition="0"/>
    </format>
    <format dxfId="5879">
      <pivotArea dataOnly="0" labelOnly="1" grandRow="1" outline="0" fieldPosition="0"/>
    </format>
    <format dxfId="5878">
      <pivotArea type="all" dataOnly="0" outline="0" fieldPosition="0"/>
    </format>
    <format dxfId="5877">
      <pivotArea outline="0" collapsedLevelsAreSubtotals="1" fieldPosition="0"/>
    </format>
    <format dxfId="5876">
      <pivotArea dataOnly="0" labelOnly="1" grandRow="1" outline="0" fieldPosition="0"/>
    </format>
    <format dxfId="5875">
      <pivotArea type="all" dataOnly="0" outline="0" fieldPosition="0"/>
    </format>
    <format dxfId="5874">
      <pivotArea outline="0" collapsedLevelsAreSubtotals="1" fieldPosition="0"/>
    </format>
    <format dxfId="5873">
      <pivotArea dataOnly="0" labelOnly="1" grandRow="1" outline="0" fieldPosition="0"/>
    </format>
    <format dxfId="5872">
      <pivotArea grandRow="1" outline="0" collapsedLevelsAreSubtotals="1" fieldPosition="0"/>
    </format>
    <format dxfId="5871">
      <pivotArea dataOnly="0" labelOnly="1" grandRow="1" outline="0" fieldPosition="0"/>
    </format>
    <format dxfId="5870">
      <pivotArea type="all" dataOnly="0" outline="0" fieldPosition="0"/>
    </format>
    <format dxfId="5869">
      <pivotArea outline="0" collapsedLevelsAreSubtotals="1" fieldPosition="0"/>
    </format>
    <format dxfId="5868">
      <pivotArea dataOnly="0" labelOnly="1" grandRow="1" outline="0" fieldPosition="0"/>
    </format>
    <format dxfId="5867">
      <pivotArea type="all" dataOnly="0" outline="0" fieldPosition="0"/>
    </format>
    <format dxfId="5866">
      <pivotArea outline="0" collapsedLevelsAreSubtotals="1" fieldPosition="0"/>
    </format>
    <format dxfId="5865">
      <pivotArea dataOnly="0" labelOnly="1" grandRow="1" outline="0" fieldPosition="0"/>
    </format>
    <format dxfId="5864">
      <pivotArea type="all" dataOnly="0" outline="0" fieldPosition="0"/>
    </format>
    <format dxfId="5863">
      <pivotArea outline="0" collapsedLevelsAreSubtotals="1" fieldPosition="0"/>
    </format>
    <format dxfId="5862">
      <pivotArea dataOnly="0" labelOnly="1" grandRow="1" outline="0" fieldPosition="0"/>
    </format>
    <format dxfId="5861">
      <pivotArea grandRow="1" outline="0" collapsedLevelsAreSubtotals="1" fieldPosition="0"/>
    </format>
    <format dxfId="5860">
      <pivotArea dataOnly="0" labelOnly="1" grandRow="1" outline="0" fieldPosition="0"/>
    </format>
    <format dxfId="5859">
      <pivotArea type="all" dataOnly="0" outline="0" fieldPosition="0"/>
    </format>
    <format dxfId="5858">
      <pivotArea outline="0" collapsedLevelsAreSubtotals="1" fieldPosition="0"/>
    </format>
    <format dxfId="5857">
      <pivotArea dataOnly="0" labelOnly="1" grandRow="1" outline="0" fieldPosition="0"/>
    </format>
    <format dxfId="5856">
      <pivotArea grandRow="1" outline="0" collapsedLevelsAreSubtotals="1" fieldPosition="0"/>
    </format>
    <format dxfId="5855">
      <pivotArea dataOnly="0" labelOnly="1" grandRow="1" outline="0" fieldPosition="0"/>
    </format>
    <format dxfId="5854">
      <pivotArea type="all" dataOnly="0" outline="0" fieldPosition="0"/>
    </format>
    <format dxfId="5853">
      <pivotArea outline="0" collapsedLevelsAreSubtotals="1" fieldPosition="0"/>
    </format>
    <format dxfId="5852">
      <pivotArea dataOnly="0" labelOnly="1" grandRow="1" outline="0" fieldPosition="0"/>
    </format>
    <format dxfId="5851">
      <pivotArea grandRow="1" outline="0" collapsedLevelsAreSubtotals="1" fieldPosition="0"/>
    </format>
    <format dxfId="5850">
      <pivotArea dataOnly="0" labelOnly="1" grandRow="1" outline="0" fieldPosition="0"/>
    </format>
    <format dxfId="5849">
      <pivotArea type="all" dataOnly="0" outline="0" fieldPosition="0"/>
    </format>
    <format dxfId="5848">
      <pivotArea outline="0" collapsedLevelsAreSubtotals="1" fieldPosition="0"/>
    </format>
    <format dxfId="5847">
      <pivotArea dataOnly="0" labelOnly="1" grandRow="1" outline="0" fieldPosition="0"/>
    </format>
    <format dxfId="5846">
      <pivotArea type="all" dataOnly="0" outline="0" fieldPosition="0"/>
    </format>
    <format dxfId="5845">
      <pivotArea outline="0" collapsedLevelsAreSubtotals="1" fieldPosition="0"/>
    </format>
    <format dxfId="5844">
      <pivotArea dataOnly="0" labelOnly="1" grandRow="1" outline="0" fieldPosition="0"/>
    </format>
    <format dxfId="5843">
      <pivotArea type="all" dataOnly="0" outline="0" fieldPosition="0"/>
    </format>
    <format dxfId="5842">
      <pivotArea outline="0" collapsedLevelsAreSubtotals="1" fieldPosition="0"/>
    </format>
    <format dxfId="5841">
      <pivotArea dataOnly="0" labelOnly="1" grandRow="1" outline="0" fieldPosition="0"/>
    </format>
    <format dxfId="5840">
      <pivotArea type="all" dataOnly="0" outline="0" fieldPosition="0"/>
    </format>
    <format dxfId="5839">
      <pivotArea outline="0" collapsedLevelsAreSubtotals="1" fieldPosition="0"/>
    </format>
    <format dxfId="5838">
      <pivotArea dataOnly="0" labelOnly="1" grandRow="1" outline="0" fieldPosition="0"/>
    </format>
    <format dxfId="5837">
      <pivotArea type="all" dataOnly="0" outline="0" fieldPosition="0"/>
    </format>
    <format dxfId="5836">
      <pivotArea outline="0" collapsedLevelsAreSubtotals="1" fieldPosition="0"/>
    </format>
    <format dxfId="5835">
      <pivotArea dataOnly="0" labelOnly="1" grandRow="1" outline="0" fieldPosition="0"/>
    </format>
    <format dxfId="5834">
      <pivotArea type="all" dataOnly="0" outline="0" fieldPosition="0"/>
    </format>
    <format dxfId="5833">
      <pivotArea outline="0" collapsedLevelsAreSubtotals="1" fieldPosition="0"/>
    </format>
    <format dxfId="5832">
      <pivotArea dataOnly="0" labelOnly="1" grandRow="1" outline="0" fieldPosition="0"/>
    </format>
    <format dxfId="5831">
      <pivotArea type="all" dataOnly="0" outline="0" fieldPosition="0"/>
    </format>
    <format dxfId="5830">
      <pivotArea outline="0" collapsedLevelsAreSubtotals="1" fieldPosition="0"/>
    </format>
    <format dxfId="5829">
      <pivotArea dataOnly="0" labelOnly="1" grandRow="1" outline="0" fieldPosition="0"/>
    </format>
    <format dxfId="5828">
      <pivotArea type="all" dataOnly="0" outline="0" fieldPosition="0"/>
    </format>
    <format dxfId="5827">
      <pivotArea outline="0" collapsedLevelsAreSubtotals="1" fieldPosition="0"/>
    </format>
    <format dxfId="5826">
      <pivotArea dataOnly="0" labelOnly="1" grandRow="1" outline="0" fieldPosition="0"/>
    </format>
    <format dxfId="5825">
      <pivotArea type="all" dataOnly="0" outline="0" fieldPosition="0"/>
    </format>
    <format dxfId="5824">
      <pivotArea outline="0" collapsedLevelsAreSubtotals="1" fieldPosition="0"/>
    </format>
    <format dxfId="5823">
      <pivotArea dataOnly="0" labelOnly="1" grandRow="1" outline="0" fieldPosition="0"/>
    </format>
    <format dxfId="5822">
      <pivotArea grandRow="1" outline="0" collapsedLevelsAreSubtotals="1" fieldPosition="0"/>
    </format>
    <format dxfId="5821">
      <pivotArea dataOnly="0" labelOnly="1" grandRow="1" outline="0" fieldPosition="0"/>
    </format>
    <format dxfId="5820">
      <pivotArea type="all" dataOnly="0" outline="0" fieldPosition="0"/>
    </format>
    <format dxfId="5819">
      <pivotArea outline="0" collapsedLevelsAreSubtotals="1" fieldPosition="0"/>
    </format>
    <format dxfId="5818">
      <pivotArea dataOnly="0" labelOnly="1" grandRow="1" outline="0" fieldPosition="0"/>
    </format>
    <format dxfId="5817">
      <pivotArea type="all" dataOnly="0" outline="0" fieldPosition="0"/>
    </format>
    <format dxfId="5816">
      <pivotArea outline="0" collapsedLevelsAreSubtotals="1" fieldPosition="0"/>
    </format>
    <format dxfId="5815">
      <pivotArea dataOnly="0" labelOnly="1" grandRow="1" outline="0" fieldPosition="0"/>
    </format>
    <format dxfId="5814">
      <pivotArea type="all" dataOnly="0" outline="0" fieldPosition="0"/>
    </format>
    <format dxfId="5813">
      <pivotArea outline="0" collapsedLevelsAreSubtotals="1" fieldPosition="0"/>
    </format>
    <format dxfId="5812">
      <pivotArea dataOnly="0" labelOnly="1" grandRow="1" outline="0" fieldPosition="0"/>
    </format>
    <format dxfId="5811">
      <pivotArea type="all" dataOnly="0" outline="0" fieldPosition="0"/>
    </format>
    <format dxfId="5810">
      <pivotArea outline="0" collapsedLevelsAreSubtotals="1" fieldPosition="0"/>
    </format>
    <format dxfId="5809">
      <pivotArea dataOnly="0" labelOnly="1" grandRow="1" outline="0" fieldPosition="0"/>
    </format>
    <format dxfId="5808">
      <pivotArea type="all" dataOnly="0" outline="0" fieldPosition="0"/>
    </format>
    <format dxfId="5807">
      <pivotArea outline="0" collapsedLevelsAreSubtotals="1" fieldPosition="0"/>
    </format>
    <format dxfId="5806">
      <pivotArea dataOnly="0" labelOnly="1" grandRow="1" outline="0" fieldPosition="0"/>
    </format>
    <format dxfId="5805">
      <pivotArea outline="0" fieldPosition="0">
        <references count="1">
          <reference field="4294967294" count="1">
            <x v="1"/>
          </reference>
        </references>
      </pivotArea>
    </format>
    <format dxfId="5804">
      <pivotArea type="all" dataOnly="0" outline="0" fieldPosition="0"/>
    </format>
    <format dxfId="5803">
      <pivotArea outline="0" collapsedLevelsAreSubtotals="1" fieldPosition="0"/>
    </format>
    <format dxfId="5802">
      <pivotArea field="23" type="button" dataOnly="0" labelOnly="1" outline="0" axis="axisRow" fieldPosition="0"/>
    </format>
    <format dxfId="5801">
      <pivotArea dataOnly="0" labelOnly="1" grandRow="1" outline="0" fieldPosition="0"/>
    </format>
    <format dxfId="5800">
      <pivotArea dataOnly="0" labelOnly="1" outline="0" fieldPosition="0">
        <references count="1">
          <reference field="4294967294" count="2">
            <x v="0"/>
            <x v="1"/>
          </reference>
        </references>
      </pivotArea>
    </format>
    <format dxfId="5799">
      <pivotArea type="all" dataOnly="0" outline="0" fieldPosition="0"/>
    </format>
    <format dxfId="5798">
      <pivotArea outline="0" collapsedLevelsAreSubtotals="1" fieldPosition="0"/>
    </format>
    <format dxfId="5797">
      <pivotArea field="23" type="button" dataOnly="0" labelOnly="1" outline="0" axis="axisRow" fieldPosition="0"/>
    </format>
    <format dxfId="5796">
      <pivotArea dataOnly="0" labelOnly="1" grandRow="1" outline="0" fieldPosition="0"/>
    </format>
    <format dxfId="5795">
      <pivotArea dataOnly="0" labelOnly="1" outline="0" fieldPosition="0">
        <references count="1">
          <reference field="4294967294" count="2">
            <x v="0"/>
            <x v="1"/>
          </reference>
        </references>
      </pivotArea>
    </format>
    <format dxfId="5794">
      <pivotArea type="all" dataOnly="0" outline="0" fieldPosition="0"/>
    </format>
    <format dxfId="5793">
      <pivotArea outline="0" collapsedLevelsAreSubtotals="1" fieldPosition="0"/>
    </format>
    <format dxfId="5792">
      <pivotArea field="23" type="button" dataOnly="0" labelOnly="1" outline="0" axis="axisRow" fieldPosition="0"/>
    </format>
    <format dxfId="5791">
      <pivotArea dataOnly="0" labelOnly="1" grandRow="1" outline="0" fieldPosition="0"/>
    </format>
    <format dxfId="5790">
      <pivotArea dataOnly="0" labelOnly="1" outline="0" fieldPosition="0">
        <references count="1">
          <reference field="4294967294" count="2">
            <x v="0"/>
            <x v="1"/>
          </reference>
        </references>
      </pivotArea>
    </format>
    <format dxfId="5789">
      <pivotArea type="all" dataOnly="0" outline="0" fieldPosition="0"/>
    </format>
    <format dxfId="5788">
      <pivotArea outline="0" collapsedLevelsAreSubtotals="1" fieldPosition="0"/>
    </format>
    <format dxfId="5787">
      <pivotArea field="23" type="button" dataOnly="0" labelOnly="1" outline="0" axis="axisRow" fieldPosition="0"/>
    </format>
    <format dxfId="5786">
      <pivotArea dataOnly="0" labelOnly="1" grandRow="1" outline="0" fieldPosition="0"/>
    </format>
    <format dxfId="5785">
      <pivotArea dataOnly="0" labelOnly="1" outline="0" fieldPosition="0">
        <references count="1">
          <reference field="4294967294" count="2">
            <x v="0"/>
            <x v="1"/>
          </reference>
        </references>
      </pivotArea>
    </format>
    <format dxfId="5784">
      <pivotArea type="all" dataOnly="0" outline="0" fieldPosition="0"/>
    </format>
    <format dxfId="5783">
      <pivotArea outline="0" collapsedLevelsAreSubtotals="1" fieldPosition="0"/>
    </format>
    <format dxfId="5782">
      <pivotArea field="23" type="button" dataOnly="0" labelOnly="1" outline="0" axis="axisRow" fieldPosition="0"/>
    </format>
    <format dxfId="5781">
      <pivotArea dataOnly="0" labelOnly="1" grandRow="1" outline="0" fieldPosition="0"/>
    </format>
    <format dxfId="5780">
      <pivotArea dataOnly="0" labelOnly="1" outline="0" fieldPosition="0">
        <references count="1">
          <reference field="4294967294" count="2">
            <x v="0"/>
            <x v="1"/>
          </reference>
        </references>
      </pivotArea>
    </format>
    <format dxfId="5779">
      <pivotArea type="all" dataOnly="0" outline="0" fieldPosition="0"/>
    </format>
    <format dxfId="5778">
      <pivotArea outline="0" collapsedLevelsAreSubtotals="1" fieldPosition="0"/>
    </format>
    <format dxfId="5777">
      <pivotArea field="23" type="button" dataOnly="0" labelOnly="1" outline="0" axis="axisRow" fieldPosition="0"/>
    </format>
    <format dxfId="5776">
      <pivotArea dataOnly="0" labelOnly="1" grandRow="1" outline="0" fieldPosition="0"/>
    </format>
    <format dxfId="5775">
      <pivotArea dataOnly="0" labelOnly="1" outline="0" fieldPosition="0">
        <references count="1">
          <reference field="4294967294" count="2">
            <x v="0"/>
            <x v="1"/>
          </reference>
        </references>
      </pivotArea>
    </format>
    <format dxfId="5774">
      <pivotArea type="all" dataOnly="0" outline="0" fieldPosition="0"/>
    </format>
    <format dxfId="5773">
      <pivotArea outline="0" collapsedLevelsAreSubtotals="1" fieldPosition="0"/>
    </format>
    <format dxfId="5772">
      <pivotArea field="23" type="button" dataOnly="0" labelOnly="1" outline="0" axis="axisRow" fieldPosition="0"/>
    </format>
    <format dxfId="5771">
      <pivotArea dataOnly="0" labelOnly="1" grandRow="1" outline="0" fieldPosition="0"/>
    </format>
    <format dxfId="5770">
      <pivotArea dataOnly="0" labelOnly="1" outline="0" fieldPosition="0">
        <references count="1">
          <reference field="4294967294" count="2">
            <x v="0"/>
            <x v="1"/>
          </reference>
        </references>
      </pivotArea>
    </format>
    <format dxfId="5769">
      <pivotArea type="all" dataOnly="0" outline="0" fieldPosition="0"/>
    </format>
    <format dxfId="5768">
      <pivotArea outline="0" collapsedLevelsAreSubtotals="1" fieldPosition="0"/>
    </format>
    <format dxfId="5767">
      <pivotArea field="23" type="button" dataOnly="0" labelOnly="1" outline="0" axis="axisRow" fieldPosition="0"/>
    </format>
    <format dxfId="5766">
      <pivotArea dataOnly="0" labelOnly="1" grandRow="1" outline="0" fieldPosition="0"/>
    </format>
    <format dxfId="5765">
      <pivotArea dataOnly="0" labelOnly="1" outline="0" fieldPosition="0">
        <references count="1">
          <reference field="4294967294" count="2">
            <x v="0"/>
            <x v="1"/>
          </reference>
        </references>
      </pivotArea>
    </format>
    <format dxfId="5764">
      <pivotArea field="23" type="button" dataOnly="0" labelOnly="1" outline="0" axis="axisRow" fieldPosition="0"/>
    </format>
    <format dxfId="5763">
      <pivotArea dataOnly="0" labelOnly="1" outline="0" fieldPosition="0">
        <references count="1">
          <reference field="4294967294" count="2">
            <x v="0"/>
            <x v="1"/>
          </reference>
        </references>
      </pivotArea>
    </format>
    <format dxfId="5762">
      <pivotArea grandRow="1" outline="0" collapsedLevelsAreSubtotals="1" fieldPosition="0"/>
    </format>
    <format dxfId="5761">
      <pivotArea dataOnly="0" labelOnly="1" grandRow="1" outline="0" fieldPosition="0"/>
    </format>
    <format dxfId="5760">
      <pivotArea dataOnly="0" labelOnly="1" outline="0" fieldPosition="0">
        <references count="1">
          <reference field="4294967294" count="1">
            <x v="1"/>
          </reference>
        </references>
      </pivotArea>
    </format>
    <format dxfId="5759">
      <pivotArea type="all" dataOnly="0" outline="0" fieldPosition="0"/>
    </format>
    <format dxfId="5758">
      <pivotArea outline="0" collapsedLevelsAreSubtotals="1" fieldPosition="0"/>
    </format>
    <format dxfId="5757">
      <pivotArea field="23" type="button" dataOnly="0" labelOnly="1" outline="0" axis="axisRow" fieldPosition="0"/>
    </format>
    <format dxfId="5756">
      <pivotArea dataOnly="0" labelOnly="1" grandRow="1" outline="0" fieldPosition="0"/>
    </format>
    <format dxfId="5755">
      <pivotArea dataOnly="0" labelOnly="1" outline="0" fieldPosition="0">
        <references count="1">
          <reference field="4294967294" count="2">
            <x v="0"/>
            <x v="1"/>
          </reference>
        </references>
      </pivotArea>
    </format>
    <format dxfId="5754">
      <pivotArea type="all" dataOnly="0" outline="0" fieldPosition="0"/>
    </format>
    <format dxfId="5753">
      <pivotArea outline="0" collapsedLevelsAreSubtotals="1" fieldPosition="0"/>
    </format>
    <format dxfId="5752">
      <pivotArea field="23" type="button" dataOnly="0" labelOnly="1" outline="0" axis="axisRow" fieldPosition="0"/>
    </format>
    <format dxfId="5751">
      <pivotArea dataOnly="0" labelOnly="1" grandRow="1" outline="0" fieldPosition="0"/>
    </format>
    <format dxfId="5750">
      <pivotArea dataOnly="0" labelOnly="1" outline="0" fieldPosition="0">
        <references count="1">
          <reference field="4294967294" count="2">
            <x v="0"/>
            <x v="1"/>
          </reference>
        </references>
      </pivotArea>
    </format>
    <format dxfId="5749">
      <pivotArea type="all" dataOnly="0" outline="0" fieldPosition="0"/>
    </format>
    <format dxfId="5748">
      <pivotArea outline="0" collapsedLevelsAreSubtotals="1" fieldPosition="0"/>
    </format>
    <format dxfId="5747">
      <pivotArea field="23" type="button" dataOnly="0" labelOnly="1" outline="0" axis="axisRow" fieldPosition="0"/>
    </format>
    <format dxfId="5746">
      <pivotArea dataOnly="0" labelOnly="1" grandRow="1" outline="0" fieldPosition="0"/>
    </format>
    <format dxfId="5745">
      <pivotArea dataOnly="0" labelOnly="1" outline="0" fieldPosition="0">
        <references count="1">
          <reference field="4294967294" count="2">
            <x v="0"/>
            <x v="1"/>
          </reference>
        </references>
      </pivotArea>
    </format>
    <format dxfId="5744">
      <pivotArea type="all" dataOnly="0" outline="0" fieldPosition="0"/>
    </format>
    <format dxfId="5743">
      <pivotArea outline="0" collapsedLevelsAreSubtotals="1" fieldPosition="0"/>
    </format>
    <format dxfId="5742">
      <pivotArea field="23" type="button" dataOnly="0" labelOnly="1" outline="0" axis="axisRow" fieldPosition="0"/>
    </format>
    <format dxfId="5741">
      <pivotArea dataOnly="0" labelOnly="1" grandRow="1" outline="0" fieldPosition="0"/>
    </format>
    <format dxfId="5740">
      <pivotArea dataOnly="0" labelOnly="1" outline="0" fieldPosition="0">
        <references count="1">
          <reference field="4294967294" count="2">
            <x v="0"/>
            <x v="1"/>
          </reference>
        </references>
      </pivotArea>
    </format>
    <format dxfId="5739">
      <pivotArea type="all" dataOnly="0" outline="0" fieldPosition="0"/>
    </format>
    <format dxfId="5738">
      <pivotArea outline="0" collapsedLevelsAreSubtotals="1" fieldPosition="0"/>
    </format>
    <format dxfId="5737">
      <pivotArea field="23" type="button" dataOnly="0" labelOnly="1" outline="0" axis="axisRow" fieldPosition="0"/>
    </format>
    <format dxfId="5736">
      <pivotArea dataOnly="0" labelOnly="1" grandRow="1" outline="0" fieldPosition="0"/>
    </format>
    <format dxfId="5735">
      <pivotArea dataOnly="0" labelOnly="1" outline="0" fieldPosition="0">
        <references count="1">
          <reference field="4294967294" count="2">
            <x v="0"/>
            <x v="1"/>
          </reference>
        </references>
      </pivotArea>
    </format>
    <format dxfId="5734">
      <pivotArea type="all" dataOnly="0" outline="0" fieldPosition="0"/>
    </format>
    <format dxfId="5733">
      <pivotArea outline="0" collapsedLevelsAreSubtotals="1" fieldPosition="0"/>
    </format>
    <format dxfId="5732">
      <pivotArea field="23" type="button" dataOnly="0" labelOnly="1" outline="0" axis="axisRow" fieldPosition="0"/>
    </format>
    <format dxfId="5731">
      <pivotArea dataOnly="0" labelOnly="1" grandRow="1" outline="0" fieldPosition="0"/>
    </format>
    <format dxfId="5730">
      <pivotArea dataOnly="0" labelOnly="1" outline="0" fieldPosition="0">
        <references count="1">
          <reference field="4294967294" count="2">
            <x v="0"/>
            <x v="1"/>
          </reference>
        </references>
      </pivotArea>
    </format>
    <format dxfId="5729">
      <pivotArea type="all" dataOnly="0" outline="0" fieldPosition="0"/>
    </format>
    <format dxfId="5728">
      <pivotArea outline="0" collapsedLevelsAreSubtotals="1" fieldPosition="0"/>
    </format>
    <format dxfId="5727">
      <pivotArea field="23" type="button" dataOnly="0" labelOnly="1" outline="0" axis="axisRow" fieldPosition="0"/>
    </format>
    <format dxfId="5726">
      <pivotArea dataOnly="0" labelOnly="1" grandRow="1" outline="0" fieldPosition="0"/>
    </format>
    <format dxfId="5725">
      <pivotArea dataOnly="0" labelOnly="1" outline="0" fieldPosition="0">
        <references count="1">
          <reference field="4294967294" count="2">
            <x v="0"/>
            <x v="1"/>
          </reference>
        </references>
      </pivotArea>
    </format>
    <format dxfId="5724">
      <pivotArea type="all" dataOnly="0" outline="0" fieldPosition="0"/>
    </format>
    <format dxfId="5723">
      <pivotArea outline="0" collapsedLevelsAreSubtotals="1" fieldPosition="0"/>
    </format>
    <format dxfId="5722">
      <pivotArea field="23" type="button" dataOnly="0" labelOnly="1" outline="0" axis="axisRow" fieldPosition="0"/>
    </format>
    <format dxfId="5721">
      <pivotArea dataOnly="0" labelOnly="1" grandRow="1" outline="0" fieldPosition="0"/>
    </format>
    <format dxfId="5720">
      <pivotArea dataOnly="0" labelOnly="1" outline="0" fieldPosition="0">
        <references count="1">
          <reference field="4294967294" count="2">
            <x v="0"/>
            <x v="1"/>
          </reference>
        </references>
      </pivotArea>
    </format>
    <format dxfId="5719">
      <pivotArea field="23" type="button" dataOnly="0" labelOnly="1" outline="0" axis="axisRow" fieldPosition="0"/>
    </format>
    <format dxfId="5718">
      <pivotArea dataOnly="0" labelOnly="1" outline="0" fieldPosition="0">
        <references count="1">
          <reference field="4294967294" count="2">
            <x v="0"/>
            <x v="1"/>
          </reference>
        </references>
      </pivotArea>
    </format>
    <format dxfId="5717">
      <pivotArea type="all" dataOnly="0" outline="0" fieldPosition="0"/>
    </format>
    <format dxfId="5716">
      <pivotArea outline="0" collapsedLevelsAreSubtotals="1" fieldPosition="0"/>
    </format>
    <format dxfId="5715">
      <pivotArea field="23" type="button" dataOnly="0" labelOnly="1" outline="0" axis="axisRow" fieldPosition="0"/>
    </format>
    <format dxfId="5714">
      <pivotArea dataOnly="0" labelOnly="1" grandRow="1" outline="0" fieldPosition="0"/>
    </format>
    <format dxfId="5713">
      <pivotArea dataOnly="0" labelOnly="1" outline="0" fieldPosition="0">
        <references count="1">
          <reference field="4294967294" count="2">
            <x v="0"/>
            <x v="1"/>
          </reference>
        </references>
      </pivotArea>
    </format>
    <format dxfId="5712">
      <pivotArea type="all" dataOnly="0" outline="0" fieldPosition="0"/>
    </format>
    <format dxfId="5711">
      <pivotArea outline="0" collapsedLevelsAreSubtotals="1" fieldPosition="0"/>
    </format>
    <format dxfId="5710">
      <pivotArea field="23" type="button" dataOnly="0" labelOnly="1" outline="0" axis="axisRow" fieldPosition="0"/>
    </format>
    <format dxfId="5709">
      <pivotArea dataOnly="0" labelOnly="1" grandRow="1" outline="0" fieldPosition="0"/>
    </format>
    <format dxfId="5708">
      <pivotArea dataOnly="0" labelOnly="1" outline="0" fieldPosition="0">
        <references count="1">
          <reference field="4294967294" count="2">
            <x v="0"/>
            <x v="1"/>
          </reference>
        </references>
      </pivotArea>
    </format>
    <format dxfId="5707">
      <pivotArea type="all" dataOnly="0" outline="0" fieldPosition="0"/>
    </format>
    <format dxfId="5706">
      <pivotArea outline="0" collapsedLevelsAreSubtotals="1" fieldPosition="0"/>
    </format>
    <format dxfId="5705">
      <pivotArea field="23" type="button" dataOnly="0" labelOnly="1" outline="0" axis="axisRow" fieldPosition="0"/>
    </format>
    <format dxfId="5704">
      <pivotArea dataOnly="0" labelOnly="1" grandRow="1" outline="0" fieldPosition="0"/>
    </format>
    <format dxfId="5703">
      <pivotArea dataOnly="0" labelOnly="1" outline="0" fieldPosition="0">
        <references count="1">
          <reference field="4294967294" count="2">
            <x v="0"/>
            <x v="1"/>
          </reference>
        </references>
      </pivotArea>
    </format>
    <format dxfId="5702">
      <pivotArea grandRow="1" outline="0" collapsedLevelsAreSubtotals="1" fieldPosition="0"/>
    </format>
    <format dxfId="5701">
      <pivotArea dataOnly="0" labelOnly="1" grandRow="1" outline="0" fieldPosition="0"/>
    </format>
    <format dxfId="5700">
      <pivotArea grandRow="1" outline="0" collapsedLevelsAreSubtotals="1" fieldPosition="0"/>
    </format>
    <format dxfId="5699">
      <pivotArea dataOnly="0" labelOnly="1" grandRow="1" outline="0" fieldPosition="0"/>
    </format>
    <format dxfId="5698">
      <pivotArea type="all" dataOnly="0" outline="0" fieldPosition="0"/>
    </format>
    <format dxfId="5697">
      <pivotArea outline="0" collapsedLevelsAreSubtotals="1" fieldPosition="0"/>
    </format>
    <format dxfId="5696">
      <pivotArea field="23" type="button" dataOnly="0" labelOnly="1" outline="0" axis="axisRow" fieldPosition="0"/>
    </format>
    <format dxfId="5695">
      <pivotArea dataOnly="0" labelOnly="1" grandRow="1" outline="0" fieldPosition="0"/>
    </format>
    <format dxfId="5694">
      <pivotArea dataOnly="0" labelOnly="1" outline="0" fieldPosition="0">
        <references count="1">
          <reference field="4294967294" count="2">
            <x v="0"/>
            <x v="1"/>
          </reference>
        </references>
      </pivotArea>
    </format>
    <format dxfId="5693">
      <pivotArea type="all" dataOnly="0" outline="0" fieldPosition="0"/>
    </format>
    <format dxfId="5692">
      <pivotArea outline="0" collapsedLevelsAreSubtotals="1" fieldPosition="0"/>
    </format>
    <format dxfId="5691">
      <pivotArea field="23" type="button" dataOnly="0" labelOnly="1" outline="0" axis="axisRow" fieldPosition="0"/>
    </format>
    <format dxfId="5690">
      <pivotArea dataOnly="0" labelOnly="1" grandRow="1" outline="0" fieldPosition="0"/>
    </format>
    <format dxfId="5689">
      <pivotArea dataOnly="0" labelOnly="1" outline="0" fieldPosition="0">
        <references count="1">
          <reference field="4294967294" count="2">
            <x v="0"/>
            <x v="1"/>
          </reference>
        </references>
      </pivotArea>
    </format>
    <format dxfId="5688">
      <pivotArea type="all" dataOnly="0" outline="0" fieldPosition="0"/>
    </format>
    <format dxfId="5687">
      <pivotArea outline="0" collapsedLevelsAreSubtotals="1" fieldPosition="0"/>
    </format>
    <format dxfId="5686">
      <pivotArea field="23" type="button" dataOnly="0" labelOnly="1" outline="0" axis="axisRow" fieldPosition="0"/>
    </format>
    <format dxfId="5685">
      <pivotArea dataOnly="0" labelOnly="1" grandRow="1" outline="0" fieldPosition="0"/>
    </format>
    <format dxfId="5684">
      <pivotArea dataOnly="0" labelOnly="1" outline="0" fieldPosition="0">
        <references count="1">
          <reference field="4294967294" count="2">
            <x v="0"/>
            <x v="1"/>
          </reference>
        </references>
      </pivotArea>
    </format>
    <format dxfId="5683">
      <pivotArea type="all" dataOnly="0" outline="0" fieldPosition="0"/>
    </format>
    <format dxfId="5682">
      <pivotArea outline="0" collapsedLevelsAreSubtotals="1" fieldPosition="0"/>
    </format>
    <format dxfId="5681">
      <pivotArea field="23" type="button" dataOnly="0" labelOnly="1" outline="0" axis="axisRow" fieldPosition="0"/>
    </format>
    <format dxfId="5680">
      <pivotArea dataOnly="0" labelOnly="1" grandRow="1" outline="0" fieldPosition="0"/>
    </format>
    <format dxfId="5679">
      <pivotArea dataOnly="0" labelOnly="1" outline="0" fieldPosition="0">
        <references count="1">
          <reference field="4294967294" count="2">
            <x v="0"/>
            <x v="1"/>
          </reference>
        </references>
      </pivotArea>
    </format>
    <format dxfId="5678">
      <pivotArea type="all" dataOnly="0" outline="0" fieldPosition="0"/>
    </format>
    <format dxfId="5677">
      <pivotArea outline="0" collapsedLevelsAreSubtotals="1" fieldPosition="0"/>
    </format>
    <format dxfId="5676">
      <pivotArea field="23" type="button" dataOnly="0" labelOnly="1" outline="0" axis="axisRow" fieldPosition="0"/>
    </format>
    <format dxfId="5675">
      <pivotArea dataOnly="0" labelOnly="1" grandRow="1" outline="0" fieldPosition="0"/>
    </format>
    <format dxfId="5674">
      <pivotArea dataOnly="0" labelOnly="1" outline="0" fieldPosition="0">
        <references count="1">
          <reference field="4294967294" count="2">
            <x v="0"/>
            <x v="1"/>
          </reference>
        </references>
      </pivotArea>
    </format>
    <format dxfId="5673">
      <pivotArea type="all" dataOnly="0" outline="0" fieldPosition="0"/>
    </format>
    <format dxfId="5672">
      <pivotArea outline="0" collapsedLevelsAreSubtotals="1" fieldPosition="0"/>
    </format>
    <format dxfId="5671">
      <pivotArea field="23" type="button" dataOnly="0" labelOnly="1" outline="0" axis="axisRow" fieldPosition="0"/>
    </format>
    <format dxfId="5670">
      <pivotArea dataOnly="0" labelOnly="1" grandRow="1" outline="0" fieldPosition="0"/>
    </format>
    <format dxfId="5669">
      <pivotArea dataOnly="0" labelOnly="1" outline="0" fieldPosition="0">
        <references count="1">
          <reference field="4294967294" count="2">
            <x v="0"/>
            <x v="1"/>
          </reference>
        </references>
      </pivotArea>
    </format>
    <format dxfId="5668">
      <pivotArea type="all" dataOnly="0" outline="0" fieldPosition="0"/>
    </format>
    <format dxfId="5667">
      <pivotArea outline="0" collapsedLevelsAreSubtotals="1" fieldPosition="0"/>
    </format>
    <format dxfId="5666">
      <pivotArea field="23" type="button" dataOnly="0" labelOnly="1" outline="0" axis="axisRow" fieldPosition="0"/>
    </format>
    <format dxfId="5665">
      <pivotArea dataOnly="0" labelOnly="1" grandRow="1" outline="0" fieldPosition="0"/>
    </format>
    <format dxfId="5664">
      <pivotArea dataOnly="0" labelOnly="1" outline="0" fieldPosition="0">
        <references count="1">
          <reference field="4294967294" count="2">
            <x v="0"/>
            <x v="1"/>
          </reference>
        </references>
      </pivotArea>
    </format>
    <format dxfId="5663">
      <pivotArea type="all" dataOnly="0" outline="0" fieldPosition="0"/>
    </format>
    <format dxfId="5662">
      <pivotArea outline="0" collapsedLevelsAreSubtotals="1" fieldPosition="0"/>
    </format>
    <format dxfId="5661">
      <pivotArea field="23" type="button" dataOnly="0" labelOnly="1" outline="0" axis="axisRow" fieldPosition="0"/>
    </format>
    <format dxfId="5660">
      <pivotArea dataOnly="0" labelOnly="1" grandRow="1" outline="0" fieldPosition="0"/>
    </format>
    <format dxfId="5659">
      <pivotArea dataOnly="0" labelOnly="1" outline="0" fieldPosition="0">
        <references count="1">
          <reference field="4294967294" count="2">
            <x v="0"/>
            <x v="1"/>
          </reference>
        </references>
      </pivotArea>
    </format>
    <format dxfId="5658">
      <pivotArea type="all" dataOnly="0" outline="0" fieldPosition="0"/>
    </format>
    <format dxfId="5657">
      <pivotArea outline="0" collapsedLevelsAreSubtotals="1" fieldPosition="0"/>
    </format>
    <format dxfId="5656">
      <pivotArea field="23" type="button" dataOnly="0" labelOnly="1" outline="0" axis="axisRow" fieldPosition="0"/>
    </format>
    <format dxfId="5655">
      <pivotArea dataOnly="0" labelOnly="1" grandRow="1" outline="0" fieldPosition="0"/>
    </format>
    <format dxfId="5654">
      <pivotArea dataOnly="0" labelOnly="1" outline="0" fieldPosition="0">
        <references count="1">
          <reference field="4294967294" count="2">
            <x v="0"/>
            <x v="1"/>
          </reference>
        </references>
      </pivotArea>
    </format>
    <format dxfId="5653">
      <pivotArea type="all" dataOnly="0" outline="0" fieldPosition="0"/>
    </format>
    <format dxfId="5652">
      <pivotArea outline="0" collapsedLevelsAreSubtotals="1" fieldPosition="0"/>
    </format>
    <format dxfId="5651">
      <pivotArea field="23" type="button" dataOnly="0" labelOnly="1" outline="0" axis="axisRow" fieldPosition="0"/>
    </format>
    <format dxfId="5650">
      <pivotArea dataOnly="0" labelOnly="1" grandRow="1" outline="0" fieldPosition="0"/>
    </format>
    <format dxfId="5649">
      <pivotArea dataOnly="0" labelOnly="1" outline="0" fieldPosition="0">
        <references count="1">
          <reference field="4294967294" count="2">
            <x v="0"/>
            <x v="1"/>
          </reference>
        </references>
      </pivotArea>
    </format>
    <format dxfId="5648">
      <pivotArea type="all" dataOnly="0" outline="0" fieldPosition="0"/>
    </format>
    <format dxfId="5647">
      <pivotArea outline="0" collapsedLevelsAreSubtotals="1" fieldPosition="0"/>
    </format>
    <format dxfId="5646">
      <pivotArea field="23" type="button" dataOnly="0" labelOnly="1" outline="0" axis="axisRow" fieldPosition="0"/>
    </format>
    <format dxfId="5645">
      <pivotArea dataOnly="0" labelOnly="1" grandRow="1" outline="0" fieldPosition="0"/>
    </format>
    <format dxfId="5644">
      <pivotArea dataOnly="0" labelOnly="1" outline="0" fieldPosition="0">
        <references count="1">
          <reference field="4294967294" count="2">
            <x v="0"/>
            <x v="1"/>
          </reference>
        </references>
      </pivotArea>
    </format>
    <format dxfId="5643">
      <pivotArea type="all" dataOnly="0" outline="0" fieldPosition="0"/>
    </format>
    <format dxfId="5642">
      <pivotArea outline="0" collapsedLevelsAreSubtotals="1" fieldPosition="0"/>
    </format>
    <format dxfId="5641">
      <pivotArea field="23" type="button" dataOnly="0" labelOnly="1" outline="0" axis="axisRow" fieldPosition="0"/>
    </format>
    <format dxfId="5640">
      <pivotArea dataOnly="0" labelOnly="1" grandRow="1" outline="0" fieldPosition="0"/>
    </format>
    <format dxfId="5639">
      <pivotArea dataOnly="0" labelOnly="1" outline="0" fieldPosition="0">
        <references count="1">
          <reference field="4294967294" count="2">
            <x v="0"/>
            <x v="1"/>
          </reference>
        </references>
      </pivotArea>
    </format>
    <format dxfId="5638">
      <pivotArea type="all" dataOnly="0" outline="0" fieldPosition="0"/>
    </format>
    <format dxfId="5637">
      <pivotArea outline="0" collapsedLevelsAreSubtotals="1" fieldPosition="0"/>
    </format>
    <format dxfId="5636">
      <pivotArea field="23" type="button" dataOnly="0" labelOnly="1" outline="0" axis="axisRow" fieldPosition="0"/>
    </format>
    <format dxfId="5635">
      <pivotArea dataOnly="0" labelOnly="1" grandRow="1" outline="0" fieldPosition="0"/>
    </format>
    <format dxfId="5634">
      <pivotArea dataOnly="0" labelOnly="1" outline="0" fieldPosition="0">
        <references count="1">
          <reference field="4294967294" count="2">
            <x v="0"/>
            <x v="1"/>
          </reference>
        </references>
      </pivotArea>
    </format>
    <format dxfId="5633">
      <pivotArea type="all" dataOnly="0" outline="0" fieldPosition="0"/>
    </format>
    <format dxfId="5632">
      <pivotArea outline="0" collapsedLevelsAreSubtotals="1" fieldPosition="0"/>
    </format>
    <format dxfId="5631">
      <pivotArea field="23" type="button" dataOnly="0" labelOnly="1" outline="0" axis="axisRow" fieldPosition="0"/>
    </format>
    <format dxfId="5630">
      <pivotArea dataOnly="0" labelOnly="1" grandRow="1" outline="0" fieldPosition="0"/>
    </format>
    <format dxfId="5629">
      <pivotArea dataOnly="0" labelOnly="1" outline="0" fieldPosition="0">
        <references count="1">
          <reference field="4294967294" count="2">
            <x v="0"/>
            <x v="1"/>
          </reference>
        </references>
      </pivotArea>
    </format>
    <format dxfId="5628">
      <pivotArea type="all" dataOnly="0" outline="0" fieldPosition="0"/>
    </format>
    <format dxfId="5627">
      <pivotArea outline="0" collapsedLevelsAreSubtotals="1" fieldPosition="0"/>
    </format>
    <format dxfId="5626">
      <pivotArea field="23" type="button" dataOnly="0" labelOnly="1" outline="0" axis="axisRow" fieldPosition="0"/>
    </format>
    <format dxfId="5625">
      <pivotArea dataOnly="0" labelOnly="1" grandRow="1" outline="0" fieldPosition="0"/>
    </format>
    <format dxfId="5624">
      <pivotArea dataOnly="0" labelOnly="1" outline="0" fieldPosition="0">
        <references count="1">
          <reference field="4294967294" count="2">
            <x v="0"/>
            <x v="1"/>
          </reference>
        </references>
      </pivotArea>
    </format>
    <format dxfId="5623">
      <pivotArea type="all" dataOnly="0" outline="0" fieldPosition="0"/>
    </format>
    <format dxfId="5622">
      <pivotArea outline="0" collapsedLevelsAreSubtotals="1" fieldPosition="0"/>
    </format>
    <format dxfId="5621">
      <pivotArea field="23" type="button" dataOnly="0" labelOnly="1" outline="0" axis="axisRow" fieldPosition="0"/>
    </format>
    <format dxfId="5620">
      <pivotArea dataOnly="0" labelOnly="1" grandRow="1" outline="0" fieldPosition="0"/>
    </format>
    <format dxfId="5619">
      <pivotArea dataOnly="0" labelOnly="1" outline="0" fieldPosition="0">
        <references count="1">
          <reference field="4294967294" count="2">
            <x v="0"/>
            <x v="1"/>
          </reference>
        </references>
      </pivotArea>
    </format>
    <format dxfId="5618">
      <pivotArea type="all" dataOnly="0" outline="0" fieldPosition="0"/>
    </format>
    <format dxfId="5617">
      <pivotArea outline="0" collapsedLevelsAreSubtotals="1" fieldPosition="0"/>
    </format>
    <format dxfId="5616">
      <pivotArea field="23" type="button" dataOnly="0" labelOnly="1" outline="0" axis="axisRow" fieldPosition="0"/>
    </format>
    <format dxfId="5615">
      <pivotArea dataOnly="0" labelOnly="1" grandRow="1" outline="0" fieldPosition="0"/>
    </format>
    <format dxfId="5614">
      <pivotArea dataOnly="0" labelOnly="1" outline="0" fieldPosition="0">
        <references count="1">
          <reference field="4294967294" count="2">
            <x v="0"/>
            <x v="1"/>
          </reference>
        </references>
      </pivotArea>
    </format>
    <format dxfId="5613">
      <pivotArea type="all" dataOnly="0" outline="0" fieldPosition="0"/>
    </format>
    <format dxfId="5612">
      <pivotArea outline="0" collapsedLevelsAreSubtotals="1" fieldPosition="0"/>
    </format>
    <format dxfId="5611">
      <pivotArea field="23" type="button" dataOnly="0" labelOnly="1" outline="0" axis="axisRow" fieldPosition="0"/>
    </format>
    <format dxfId="5610">
      <pivotArea dataOnly="0" labelOnly="1" grandRow="1" outline="0" fieldPosition="0"/>
    </format>
    <format dxfId="5609">
      <pivotArea dataOnly="0" labelOnly="1" outline="0" fieldPosition="0">
        <references count="1">
          <reference field="4294967294" count="2">
            <x v="0"/>
            <x v="1"/>
          </reference>
        </references>
      </pivotArea>
    </format>
    <format dxfId="5608">
      <pivotArea type="all" dataOnly="0" outline="0" fieldPosition="0"/>
    </format>
    <format dxfId="5607">
      <pivotArea outline="0" collapsedLevelsAreSubtotals="1" fieldPosition="0"/>
    </format>
    <format dxfId="5606">
      <pivotArea field="23" type="button" dataOnly="0" labelOnly="1" outline="0" axis="axisRow" fieldPosition="0"/>
    </format>
    <format dxfId="5605">
      <pivotArea dataOnly="0" labelOnly="1" grandRow="1" outline="0" fieldPosition="0"/>
    </format>
    <format dxfId="5604">
      <pivotArea dataOnly="0" labelOnly="1" outline="0" fieldPosition="0">
        <references count="1">
          <reference field="4294967294" count="2">
            <x v="0"/>
            <x v="1"/>
          </reference>
        </references>
      </pivotArea>
    </format>
    <format dxfId="5603">
      <pivotArea type="all" dataOnly="0" outline="0" fieldPosition="0"/>
    </format>
    <format dxfId="5602">
      <pivotArea outline="0" collapsedLevelsAreSubtotals="1" fieldPosition="0"/>
    </format>
    <format dxfId="5601">
      <pivotArea field="23" type="button" dataOnly="0" labelOnly="1" outline="0" axis="axisRow" fieldPosition="0"/>
    </format>
    <format dxfId="5600">
      <pivotArea dataOnly="0" labelOnly="1" grandRow="1" outline="0" fieldPosition="0"/>
    </format>
    <format dxfId="5599">
      <pivotArea dataOnly="0" labelOnly="1" outline="0" fieldPosition="0">
        <references count="1">
          <reference field="4294967294" count="2">
            <x v="0"/>
            <x v="1"/>
          </reference>
        </references>
      </pivotArea>
    </format>
    <format dxfId="5598">
      <pivotArea type="all" dataOnly="0" outline="0" fieldPosition="0"/>
    </format>
    <format dxfId="5597">
      <pivotArea outline="0" collapsedLevelsAreSubtotals="1" fieldPosition="0"/>
    </format>
    <format dxfId="5596">
      <pivotArea field="23" type="button" dataOnly="0" labelOnly="1" outline="0" axis="axisRow" fieldPosition="0"/>
    </format>
    <format dxfId="5595">
      <pivotArea dataOnly="0" labelOnly="1" grandRow="1" outline="0" fieldPosition="0"/>
    </format>
    <format dxfId="5594">
      <pivotArea dataOnly="0" labelOnly="1" outline="0" fieldPosition="0">
        <references count="1">
          <reference field="4294967294" count="2">
            <x v="0"/>
            <x v="1"/>
          </reference>
        </references>
      </pivotArea>
    </format>
    <format dxfId="5593">
      <pivotArea type="all" dataOnly="0" outline="0" fieldPosition="0"/>
    </format>
    <format dxfId="5592">
      <pivotArea outline="0" collapsedLevelsAreSubtotals="1" fieldPosition="0"/>
    </format>
    <format dxfId="5591">
      <pivotArea field="23" type="button" dataOnly="0" labelOnly="1" outline="0" axis="axisRow" fieldPosition="0"/>
    </format>
    <format dxfId="5590">
      <pivotArea dataOnly="0" labelOnly="1" grandRow="1" outline="0" fieldPosition="0"/>
    </format>
    <format dxfId="5589">
      <pivotArea dataOnly="0" labelOnly="1" outline="0" fieldPosition="0">
        <references count="1">
          <reference field="4294967294" count="2">
            <x v="0"/>
            <x v="1"/>
          </reference>
        </references>
      </pivotArea>
    </format>
    <format dxfId="5588">
      <pivotArea type="all" dataOnly="0" outline="0" fieldPosition="0"/>
    </format>
    <format dxfId="5587">
      <pivotArea outline="0" collapsedLevelsAreSubtotals="1" fieldPosition="0"/>
    </format>
    <format dxfId="5586">
      <pivotArea field="23" type="button" dataOnly="0" labelOnly="1" outline="0" axis="axisRow" fieldPosition="0"/>
    </format>
    <format dxfId="5585">
      <pivotArea dataOnly="0" labelOnly="1" grandRow="1" outline="0" fieldPosition="0"/>
    </format>
    <format dxfId="5584">
      <pivotArea dataOnly="0" labelOnly="1" outline="0" fieldPosition="0">
        <references count="1">
          <reference field="4294967294" count="2">
            <x v="0"/>
            <x v="1"/>
          </reference>
        </references>
      </pivotArea>
    </format>
    <format dxfId="5583">
      <pivotArea grandRow="1" outline="0" collapsedLevelsAreSubtotals="1" fieldPosition="0"/>
    </format>
    <format dxfId="5582">
      <pivotArea dataOnly="0" labelOnly="1" grandRow="1" outline="0" fieldPosition="0"/>
    </format>
    <format dxfId="5581">
      <pivotArea type="all" dataOnly="0" outline="0" fieldPosition="0"/>
    </format>
    <format dxfId="5580">
      <pivotArea outline="0" collapsedLevelsAreSubtotals="1" fieldPosition="0"/>
    </format>
    <format dxfId="5579">
      <pivotArea field="23" type="button" dataOnly="0" labelOnly="1" outline="0" axis="axisRow" fieldPosition="0"/>
    </format>
    <format dxfId="5578">
      <pivotArea dataOnly="0" labelOnly="1" grandRow="1" outline="0" fieldPosition="0"/>
    </format>
    <format dxfId="5577">
      <pivotArea dataOnly="0" labelOnly="1" outline="0" fieldPosition="0">
        <references count="1">
          <reference field="4294967294" count="2">
            <x v="0"/>
            <x v="1"/>
          </reference>
        </references>
      </pivotArea>
    </format>
    <format dxfId="5576">
      <pivotArea grandRow="1" outline="0" collapsedLevelsAreSubtotals="1" fieldPosition="0"/>
    </format>
    <format dxfId="5575">
      <pivotArea dataOnly="0" labelOnly="1" grandRow="1" outline="0" fieldPosition="0"/>
    </format>
    <format dxfId="5574">
      <pivotArea type="all" dataOnly="0" outline="0" fieldPosition="0"/>
    </format>
    <format dxfId="5573">
      <pivotArea outline="0" collapsedLevelsAreSubtotals="1" fieldPosition="0"/>
    </format>
    <format dxfId="5572">
      <pivotArea field="23" type="button" dataOnly="0" labelOnly="1" outline="0" axis="axisRow" fieldPosition="0"/>
    </format>
    <format dxfId="5571">
      <pivotArea dataOnly="0" labelOnly="1" fieldPosition="0">
        <references count="1">
          <reference field="23" count="6">
            <x v="2"/>
            <x v="7"/>
            <x v="8"/>
            <x v="12"/>
            <x v="13"/>
            <x v="14"/>
          </reference>
        </references>
      </pivotArea>
    </format>
    <format dxfId="5570">
      <pivotArea dataOnly="0" labelOnly="1" grandRow="1" outline="0" fieldPosition="0"/>
    </format>
    <format dxfId="5569">
      <pivotArea dataOnly="0" labelOnly="1" outline="0" fieldPosition="0">
        <references count="1">
          <reference field="4294967294" count="2">
            <x v="0"/>
            <x v="1"/>
          </reference>
        </references>
      </pivotArea>
    </format>
    <format dxfId="5568">
      <pivotArea type="all" dataOnly="0" outline="0" fieldPosition="0"/>
    </format>
    <format dxfId="5567">
      <pivotArea outline="0" collapsedLevelsAreSubtotals="1" fieldPosition="0"/>
    </format>
    <format dxfId="5566">
      <pivotArea field="23" type="button" dataOnly="0" labelOnly="1" outline="0" axis="axisRow" fieldPosition="0"/>
    </format>
    <format dxfId="5565">
      <pivotArea dataOnly="0" labelOnly="1" fieldPosition="0">
        <references count="1">
          <reference field="23" count="9">
            <x v="0"/>
            <x v="2"/>
            <x v="6"/>
            <x v="7"/>
            <x v="8"/>
            <x v="9"/>
            <x v="12"/>
            <x v="13"/>
            <x v="14"/>
          </reference>
        </references>
      </pivotArea>
    </format>
    <format dxfId="5564">
      <pivotArea dataOnly="0" labelOnly="1" grandRow="1" outline="0" fieldPosition="0"/>
    </format>
    <format dxfId="556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5991">
      <pivotArea outline="0" collapsedLevelsAreSubtotals="1" fieldPosition="0"/>
    </format>
    <format dxfId="5990">
      <pivotArea field="12" type="button" dataOnly="0" labelOnly="1" outline="0" axis="axisRow" fieldPosition="0"/>
    </format>
    <format dxfId="5989">
      <pivotArea dataOnly="0" labelOnly="1" outline="0" fieldPosition="0">
        <references count="1">
          <reference field="12" count="0"/>
        </references>
      </pivotArea>
    </format>
    <format dxfId="5988">
      <pivotArea dataOnly="0" labelOnly="1" grandRow="1" outline="0" fieldPosition="0"/>
    </format>
    <format dxfId="5987">
      <pivotArea dataOnly="0" labelOnly="1" outline="0" fieldPosition="0">
        <references count="1">
          <reference field="13" count="0"/>
        </references>
      </pivotArea>
    </format>
    <format dxfId="5986">
      <pivotArea dataOnly="0" labelOnly="1" grandCol="1" outline="0" fieldPosition="0"/>
    </format>
    <format dxfId="5985">
      <pivotArea outline="0" collapsedLevelsAreSubtotals="1" fieldPosition="0"/>
    </format>
    <format dxfId="5984">
      <pivotArea field="12" type="button" dataOnly="0" labelOnly="1" outline="0" axis="axisRow" fieldPosition="0"/>
    </format>
    <format dxfId="5983">
      <pivotArea dataOnly="0" labelOnly="1" outline="0" fieldPosition="0">
        <references count="1">
          <reference field="12" count="0"/>
        </references>
      </pivotArea>
    </format>
    <format dxfId="5982">
      <pivotArea dataOnly="0" labelOnly="1" grandRow="1" outline="0" fieldPosition="0"/>
    </format>
    <format dxfId="5981">
      <pivotArea dataOnly="0" labelOnly="1" outline="0" fieldPosition="0">
        <references count="1">
          <reference field="13" count="0"/>
        </references>
      </pivotArea>
    </format>
    <format dxfId="5980">
      <pivotArea dataOnly="0" labelOnly="1" grandCol="1" outline="0" fieldPosition="0"/>
    </format>
    <format dxfId="5979">
      <pivotArea dataOnly="0" labelOnly="1" outline="0" fieldPosition="0">
        <references count="1">
          <reference field="12" count="0"/>
        </references>
      </pivotArea>
    </format>
    <format dxfId="5978">
      <pivotArea grandRow="1" outline="0" collapsedLevelsAreSubtotals="1" fieldPosition="0"/>
    </format>
    <format dxfId="5977">
      <pivotArea dataOnly="0" labelOnly="1" grandRow="1" outline="0" fieldPosition="0"/>
    </format>
    <format dxfId="5976">
      <pivotArea field="12" type="button" dataOnly="0" labelOnly="1" outline="0" axis="axisRow" fieldPosition="0"/>
    </format>
    <format dxfId="5975">
      <pivotArea type="origin" dataOnly="0" labelOnly="1" outline="0" fieldPosition="0"/>
    </format>
    <format dxfId="5974">
      <pivotArea field="12" type="button" dataOnly="0" labelOnly="1" outline="0" axis="axisRow" fieldPosition="0"/>
    </format>
    <format dxfId="5973">
      <pivotArea dataOnly="0" labelOnly="1" outline="0" fieldPosition="0">
        <references count="1">
          <reference field="12" count="0"/>
        </references>
      </pivotArea>
    </format>
    <format dxfId="5972">
      <pivotArea dataOnly="0" labelOnly="1" grandRow="1" outline="0" fieldPosition="0"/>
    </format>
    <format dxfId="5971">
      <pivotArea type="origin" dataOnly="0" labelOnly="1" outline="0" fieldPosition="0"/>
    </format>
    <format dxfId="5970">
      <pivotArea field="12" type="button" dataOnly="0" labelOnly="1" outline="0" axis="axisRow" fieldPosition="0"/>
    </format>
    <format dxfId="5969">
      <pivotArea dataOnly="0" labelOnly="1" outline="0" fieldPosition="0">
        <references count="1">
          <reference field="12" count="0"/>
        </references>
      </pivotArea>
    </format>
    <format dxfId="5968">
      <pivotArea dataOnly="0" labelOnly="1" grandRow="1" outline="0" fieldPosition="0"/>
    </format>
    <format dxfId="5967">
      <pivotArea type="origin" dataOnly="0" labelOnly="1" outline="0" fieldPosition="0"/>
    </format>
    <format dxfId="5966">
      <pivotArea field="12" type="button" dataOnly="0" labelOnly="1" outline="0" axis="axisRow" fieldPosition="0"/>
    </format>
    <format dxfId="5965">
      <pivotArea dataOnly="0" labelOnly="1" outline="0" fieldPosition="0">
        <references count="1">
          <reference field="12" count="0"/>
        </references>
      </pivotArea>
    </format>
    <format dxfId="5964">
      <pivotArea dataOnly="0" labelOnly="1" grandRow="1" outline="0" fieldPosition="0"/>
    </format>
    <format dxfId="5963">
      <pivotArea type="origin" dataOnly="0" labelOnly="1" outline="0" fieldPosition="0"/>
    </format>
    <format dxfId="5962">
      <pivotArea field="12" type="button" dataOnly="0" labelOnly="1" outline="0" axis="axisRow" fieldPosition="0"/>
    </format>
    <format dxfId="5961">
      <pivotArea dataOnly="0" labelOnly="1" outline="0" fieldPosition="0">
        <references count="1">
          <reference field="12" count="0"/>
        </references>
      </pivotArea>
    </format>
    <format dxfId="5960">
      <pivotArea dataOnly="0" labelOnly="1" grandRow="1" outline="0" fieldPosition="0"/>
    </format>
    <format dxfId="5959">
      <pivotArea grandRow="1" outline="0" collapsedLevelsAreSubtotals="1" fieldPosition="0"/>
    </format>
    <format dxfId="5958">
      <pivotArea dataOnly="0" labelOnly="1" grandRow="1" outline="0" fieldPosition="0"/>
    </format>
    <format dxfId="5957">
      <pivotArea grandRow="1" outline="0" collapsedLevelsAreSubtotals="1" fieldPosition="0"/>
    </format>
    <format dxfId="5956">
      <pivotArea dataOnly="0" labelOnly="1" grandRow="1" outline="0" fieldPosition="0"/>
    </format>
    <format dxfId="5955">
      <pivotArea dataOnly="0" labelOnly="1" outline="0" fieldPosition="0">
        <references count="1">
          <reference field="12" count="0"/>
        </references>
      </pivotArea>
    </format>
    <format dxfId="5954">
      <pivotArea dataOnly="0" labelOnly="1" grandRow="1" outline="0" fieldPosition="0"/>
    </format>
    <format dxfId="5953">
      <pivotArea dataOnly="0" labelOnly="1" outline="0" fieldPosition="0">
        <references count="1">
          <reference field="12" count="0"/>
        </references>
      </pivotArea>
    </format>
    <format dxfId="5952">
      <pivotArea dataOnly="0" labelOnly="1" grandRow="1" outline="0" fieldPosition="0"/>
    </format>
    <format dxfId="5951">
      <pivotArea grandRow="1" outline="0" collapsedLevelsAreSubtotals="1" fieldPosition="0"/>
    </format>
    <format dxfId="5950">
      <pivotArea dataOnly="0" labelOnly="1" grandRow="1" outline="0" fieldPosition="0"/>
    </format>
    <format dxfId="5949">
      <pivotArea dataOnly="0" labelOnly="1" outline="0" fieldPosition="0">
        <references count="1">
          <reference field="12" count="0"/>
        </references>
      </pivotArea>
    </format>
    <format dxfId="5948">
      <pivotArea dataOnly="0" labelOnly="1" grandRow="1" outline="0" fieldPosition="0"/>
    </format>
    <format dxfId="5947">
      <pivotArea dataOnly="0" labelOnly="1" outline="0" fieldPosition="0">
        <references count="1">
          <reference field="12" count="0"/>
        </references>
      </pivotArea>
    </format>
    <format dxfId="5946">
      <pivotArea dataOnly="0" labelOnly="1" grandRow="1" outline="0" fieldPosition="0"/>
    </format>
    <format dxfId="5945">
      <pivotArea dataOnly="0" labelOnly="1" outline="0" fieldPosition="0">
        <references count="1">
          <reference field="12" count="0"/>
        </references>
      </pivotArea>
    </format>
    <format dxfId="5944">
      <pivotArea dataOnly="0" labelOnly="1" grandRow="1" outline="0" fieldPosition="0"/>
    </format>
    <format dxfId="5943">
      <pivotArea grandRow="1" outline="0" collapsedLevelsAreSubtotals="1" fieldPosition="0"/>
    </format>
    <format dxfId="5942">
      <pivotArea dataOnly="0" labelOnly="1" grandRow="1" outline="0" fieldPosition="0"/>
    </format>
    <format dxfId="5941">
      <pivotArea outline="0" fieldPosition="0">
        <references count="1">
          <reference field="12" count="0" selected="0"/>
        </references>
      </pivotArea>
    </format>
    <format dxfId="5940">
      <pivotArea dataOnly="0" labelOnly="1" outline="0" fieldPosition="0">
        <references count="1">
          <reference field="12" count="0"/>
        </references>
      </pivotArea>
    </format>
    <format dxfId="5939">
      <pivotArea outline="0" fieldPosition="0">
        <references count="1">
          <reference field="12" count="0" selected="0"/>
        </references>
      </pivotArea>
    </format>
    <format dxfId="5938">
      <pivotArea dataOnly="0" labelOnly="1" outline="0" fieldPosition="0">
        <references count="1">
          <reference field="12" count="0"/>
        </references>
      </pivotArea>
    </format>
    <format dxfId="5937">
      <pivotArea grandRow="1" outline="0" collapsedLevelsAreSubtotals="1" fieldPosition="0"/>
    </format>
    <format dxfId="5936">
      <pivotArea dataOnly="0" labelOnly="1" grandRow="1" outline="0" fieldPosition="0"/>
    </format>
    <format dxfId="5935">
      <pivotArea type="all" dataOnly="0" outline="0" fieldPosition="0"/>
    </format>
    <format dxfId="5934">
      <pivotArea type="origin" dataOnly="0" labelOnly="1" outline="0" fieldPosition="0"/>
    </format>
    <format dxfId="5933">
      <pivotArea field="13" type="button" dataOnly="0" labelOnly="1" outline="0" axis="axisCol" fieldPosition="0"/>
    </format>
    <format dxfId="5932">
      <pivotArea type="topRight" dataOnly="0" labelOnly="1" outline="0" fieldPosition="0"/>
    </format>
    <format dxfId="5931">
      <pivotArea outline="0" collapsedLevelsAreSubtotals="1" fieldPosition="0"/>
    </format>
    <format dxfId="5930">
      <pivotArea field="12" type="button" dataOnly="0" labelOnly="1" outline="0" axis="axisRow" fieldPosition="0"/>
    </format>
    <format dxfId="5929">
      <pivotArea dataOnly="0" labelOnly="1" outline="0" fieldPosition="0">
        <references count="1">
          <reference field="12" count="0"/>
        </references>
      </pivotArea>
    </format>
    <format dxfId="5928">
      <pivotArea dataOnly="0" labelOnly="1" grandRow="1" outline="0" fieldPosition="0"/>
    </format>
    <format dxfId="5927">
      <pivotArea dataOnly="0" labelOnly="1" outline="0" fieldPosition="0">
        <references count="1">
          <reference field="13" count="0"/>
        </references>
      </pivotArea>
    </format>
    <format dxfId="5926">
      <pivotArea dataOnly="0" labelOnly="1" grandCol="1" outline="0" fieldPosition="0"/>
    </format>
    <format dxfId="5925">
      <pivotArea field="12" type="button" dataOnly="0" labelOnly="1" outline="0" axis="axisRow" fieldPosition="0"/>
    </format>
    <format dxfId="5924">
      <pivotArea dataOnly="0" labelOnly="1" outline="0" fieldPosition="0">
        <references count="1">
          <reference field="13" count="0"/>
        </references>
      </pivotArea>
    </format>
    <format dxfId="5923">
      <pivotArea dataOnly="0" labelOnly="1" grandCol="1" outline="0" fieldPosition="0"/>
    </format>
    <format dxfId="5922">
      <pivotArea grandRow="1" outline="0" collapsedLevelsAreSubtotals="1" fieldPosition="0"/>
    </format>
    <format dxfId="5921">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53"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6185">
      <pivotArea outline="0" collapsedLevelsAreSubtotals="1" fieldPosition="0"/>
    </format>
    <format dxfId="6184">
      <pivotArea dataOnly="0" labelOnly="1" grandRow="1" outline="0" fieldPosition="0"/>
    </format>
    <format dxfId="6183">
      <pivotArea dataOnly="0" labelOnly="1" outline="0" fieldPosition="0">
        <references count="1">
          <reference field="13" count="0"/>
        </references>
      </pivotArea>
    </format>
    <format dxfId="6182">
      <pivotArea dataOnly="0" labelOnly="1" grandCol="1" outline="0" fieldPosition="0"/>
    </format>
    <format dxfId="6181">
      <pivotArea outline="0" collapsedLevelsAreSubtotals="1" fieldPosition="0"/>
    </format>
    <format dxfId="6180">
      <pivotArea dataOnly="0" labelOnly="1" grandRow="1" outline="0" fieldPosition="0"/>
    </format>
    <format dxfId="6179">
      <pivotArea dataOnly="0" labelOnly="1" outline="0" fieldPosition="0">
        <references count="1">
          <reference field="13" count="0"/>
        </references>
      </pivotArea>
    </format>
    <format dxfId="6178">
      <pivotArea dataOnly="0" labelOnly="1" grandCol="1" outline="0" fieldPosition="0"/>
    </format>
    <format dxfId="6177">
      <pivotArea type="all" dataOnly="0" outline="0" fieldPosition="0"/>
    </format>
    <format dxfId="6176">
      <pivotArea outline="0" collapsedLevelsAreSubtotals="1" fieldPosition="0"/>
    </format>
    <format dxfId="6175">
      <pivotArea outline="0" collapsedLevelsAreSubtotals="1" fieldPosition="0"/>
    </format>
    <format dxfId="6174">
      <pivotArea type="origin" dataOnly="0" labelOnly="1" outline="0" fieldPosition="0"/>
    </format>
    <format dxfId="6173">
      <pivotArea type="origin" dataOnly="0" labelOnly="1" outline="0" fieldPosition="0"/>
    </format>
    <format dxfId="6172">
      <pivotArea type="origin" dataOnly="0" labelOnly="1" outline="0" fieldPosition="0"/>
    </format>
    <format dxfId="6171">
      <pivotArea field="13" type="button" dataOnly="0" labelOnly="1" outline="0" axis="axisCol" fieldPosition="0"/>
    </format>
    <format dxfId="6170">
      <pivotArea type="topRight" dataOnly="0" labelOnly="1" outline="0" fieldPosition="0"/>
    </format>
    <format dxfId="6169">
      <pivotArea dataOnly="0" labelOnly="1" outline="0" fieldPosition="0">
        <references count="1">
          <reference field="13" count="0"/>
        </references>
      </pivotArea>
    </format>
    <format dxfId="6168">
      <pivotArea dataOnly="0" labelOnly="1" grandCol="1" outline="0" fieldPosition="0"/>
    </format>
    <format dxfId="6167">
      <pivotArea outline="0" collapsedLevelsAreSubtotals="1" fieldPosition="0"/>
    </format>
    <format dxfId="6166">
      <pivotArea dataOnly="0" labelOnly="1" outline="0" fieldPosition="0">
        <references count="1">
          <reference field="13" count="0"/>
        </references>
      </pivotArea>
    </format>
    <format dxfId="6165">
      <pivotArea dataOnly="0" labelOnly="1" grandCol="1" outline="0" fieldPosition="0"/>
    </format>
    <format dxfId="6164">
      <pivotArea outline="0" collapsedLevelsAreSubtotals="1" fieldPosition="0"/>
    </format>
    <format dxfId="6163">
      <pivotArea dataOnly="0" labelOnly="1" outline="0" fieldPosition="0">
        <references count="1">
          <reference field="13" count="0"/>
        </references>
      </pivotArea>
    </format>
    <format dxfId="6162">
      <pivotArea dataOnly="0" labelOnly="1" grandCol="1" outline="0" fieldPosition="0"/>
    </format>
    <format dxfId="6161">
      <pivotArea outline="0" collapsedLevelsAreSubtotals="1" fieldPosition="0"/>
    </format>
    <format dxfId="6160">
      <pivotArea dataOnly="0" labelOnly="1" grandRow="1" outline="0" fieldPosition="0"/>
    </format>
    <format dxfId="6159">
      <pivotArea dataOnly="0" labelOnly="1" outline="0" fieldPosition="0">
        <references count="1">
          <reference field="13" count="0"/>
        </references>
      </pivotArea>
    </format>
    <format dxfId="6158">
      <pivotArea dataOnly="0" labelOnly="1" grandCol="1" outline="0" fieldPosition="0"/>
    </format>
    <format dxfId="6157">
      <pivotArea dataOnly="0" labelOnly="1" outline="0" fieldPosition="0">
        <references count="1">
          <reference field="13" count="0"/>
        </references>
      </pivotArea>
    </format>
    <format dxfId="6156">
      <pivotArea dataOnly="0" labelOnly="1" grandCol="1" outline="0" fieldPosition="0"/>
    </format>
    <format dxfId="6155">
      <pivotArea dataOnly="0" labelOnly="1" outline="0" fieldPosition="0">
        <references count="1">
          <reference field="13" count="0"/>
        </references>
      </pivotArea>
    </format>
    <format dxfId="6154">
      <pivotArea dataOnly="0" labelOnly="1" grandCol="1" outline="0" fieldPosition="0"/>
    </format>
    <format dxfId="6153">
      <pivotArea outline="0" collapsedLevelsAreSubtotals="1" fieldPosition="0"/>
    </format>
    <format dxfId="6152">
      <pivotArea dataOnly="0" labelOnly="1" outline="0" fieldPosition="0">
        <references count="1">
          <reference field="13" count="0"/>
        </references>
      </pivotArea>
    </format>
    <format dxfId="6151">
      <pivotArea dataOnly="0" labelOnly="1" grandCol="1" outline="0" fieldPosition="0"/>
    </format>
    <format dxfId="6150">
      <pivotArea grandRow="1" outline="0" collapsedLevelsAreSubtotals="1" fieldPosition="0"/>
    </format>
    <format dxfId="6149">
      <pivotArea dataOnly="0" labelOnly="1" grandRow="1" outline="0" fieldPosition="0"/>
    </format>
    <format dxfId="6148">
      <pivotArea dataOnly="0" labelOnly="1" outline="0" fieldPosition="0">
        <references count="1">
          <reference field="13" count="0"/>
        </references>
      </pivotArea>
    </format>
    <format dxfId="6147">
      <pivotArea outline="0" collapsedLevelsAreSubtotals="1" fieldPosition="0"/>
    </format>
    <format dxfId="6146">
      <pivotArea dataOnly="0" labelOnly="1" grandRow="1" outline="0" fieldPosition="0"/>
    </format>
    <format dxfId="6145">
      <pivotArea dataOnly="0" labelOnly="1" outline="0" fieldPosition="0">
        <references count="1">
          <reference field="13" count="0"/>
        </references>
      </pivotArea>
    </format>
    <format dxfId="6144">
      <pivotArea dataOnly="0" labelOnly="1" grandCol="1" outline="0" fieldPosition="0"/>
    </format>
    <format dxfId="6143">
      <pivotArea outline="0" collapsedLevelsAreSubtotals="1" fieldPosition="0"/>
    </format>
    <format dxfId="6142">
      <pivotArea dataOnly="0" labelOnly="1" grandRow="1" outline="0" fieldPosition="0"/>
    </format>
    <format dxfId="6141">
      <pivotArea dataOnly="0" labelOnly="1" outline="0" fieldPosition="0">
        <references count="1">
          <reference field="13" count="0"/>
        </references>
      </pivotArea>
    </format>
    <format dxfId="6140">
      <pivotArea dataOnly="0" labelOnly="1" grandCol="1" outline="0" fieldPosition="0"/>
    </format>
    <format dxfId="6139">
      <pivotArea dataOnly="0" labelOnly="1" grandRow="1" outline="0" fieldPosition="0"/>
    </format>
    <format dxfId="6138">
      <pivotArea dataOnly="0" labelOnly="1" outline="0" fieldPosition="0">
        <references count="1">
          <reference field="13" count="0"/>
        </references>
      </pivotArea>
    </format>
    <format dxfId="6137">
      <pivotArea dataOnly="0" labelOnly="1" grandCol="1" outline="0" fieldPosition="0"/>
    </format>
    <format dxfId="6136">
      <pivotArea dataOnly="0" labelOnly="1" outline="0" fieldPosition="0">
        <references count="1">
          <reference field="13" count="0"/>
        </references>
      </pivotArea>
    </format>
    <format dxfId="6135">
      <pivotArea dataOnly="0" labelOnly="1" grandCol="1" outline="0" fieldPosition="0"/>
    </format>
    <format dxfId="6134">
      <pivotArea grandRow="1" outline="0" collapsedLevelsAreSubtotals="1" fieldPosition="0"/>
    </format>
    <format dxfId="6133">
      <pivotArea dataOnly="0" labelOnly="1" grandRow="1" outline="0" fieldPosition="0"/>
    </format>
    <format dxfId="6132">
      <pivotArea dataOnly="0" labelOnly="1" grandRow="1" outline="0" fieldPosition="0"/>
    </format>
    <format dxfId="6131">
      <pivotArea dataOnly="0" labelOnly="1" outline="0" fieldPosition="0">
        <references count="1">
          <reference field="13" count="0"/>
        </references>
      </pivotArea>
    </format>
    <format dxfId="6130">
      <pivotArea dataOnly="0" labelOnly="1" grandCol="1" outline="0" fieldPosition="0"/>
    </format>
    <format dxfId="6129">
      <pivotArea outline="0" fieldPosition="0">
        <references count="1">
          <reference field="13" count="1" selected="0">
            <x v="1"/>
          </reference>
        </references>
      </pivotArea>
    </format>
    <format dxfId="6128">
      <pivotArea grandCol="1" outline="0" collapsedLevelsAreSubtotals="1" fieldPosition="0"/>
    </format>
    <format dxfId="6127">
      <pivotArea type="topRight" dataOnly="0" labelOnly="1" outline="0" fieldPosition="0"/>
    </format>
    <format dxfId="6126">
      <pivotArea dataOnly="0" labelOnly="1" outline="0" fieldPosition="0">
        <references count="1">
          <reference field="13" count="1">
            <x v="1"/>
          </reference>
        </references>
      </pivotArea>
    </format>
    <format dxfId="6125">
      <pivotArea dataOnly="0" labelOnly="1" grandCol="1" outline="0" fieldPosition="0"/>
    </format>
    <format dxfId="6124">
      <pivotArea outline="0" fieldPosition="0">
        <references count="1">
          <reference field="13" count="1" selected="0">
            <x v="1"/>
          </reference>
        </references>
      </pivotArea>
    </format>
    <format dxfId="6123">
      <pivotArea grandCol="1" outline="0" collapsedLevelsAreSubtotals="1" fieldPosition="0"/>
    </format>
    <format dxfId="6122">
      <pivotArea type="topRight" dataOnly="0" labelOnly="1" outline="0" fieldPosition="0"/>
    </format>
    <format dxfId="6121">
      <pivotArea dataOnly="0" labelOnly="1" outline="0" fieldPosition="0">
        <references count="1">
          <reference field="13" count="1">
            <x v="1"/>
          </reference>
        </references>
      </pivotArea>
    </format>
    <format dxfId="6120">
      <pivotArea dataOnly="0" labelOnly="1" grandCol="1" outline="0" fieldPosition="0"/>
    </format>
    <format dxfId="6119">
      <pivotArea dataOnly="0" labelOnly="1" outline="0" fieldPosition="0">
        <references count="1">
          <reference field="13" count="0"/>
        </references>
      </pivotArea>
    </format>
    <format dxfId="6118">
      <pivotArea dataOnly="0" labelOnly="1" grandCol="1" outline="0" fieldPosition="0"/>
    </format>
    <format dxfId="6117">
      <pivotArea dataOnly="0" labelOnly="1" outline="0" fieldPosition="0">
        <references count="1">
          <reference field="13" count="0"/>
        </references>
      </pivotArea>
    </format>
    <format dxfId="6116">
      <pivotArea dataOnly="0" labelOnly="1" grandCol="1" outline="0" fieldPosition="0"/>
    </format>
    <format dxfId="6115">
      <pivotArea dataOnly="0" labelOnly="1" outline="0" fieldPosition="0">
        <references count="1">
          <reference field="13" count="0"/>
        </references>
      </pivotArea>
    </format>
    <format dxfId="6114">
      <pivotArea dataOnly="0" labelOnly="1" grandCol="1" outline="0" fieldPosition="0"/>
    </format>
    <format dxfId="6113">
      <pivotArea dataOnly="0" labelOnly="1" outline="0" fieldPosition="0">
        <references count="1">
          <reference field="13" count="0"/>
        </references>
      </pivotArea>
    </format>
    <format dxfId="6112">
      <pivotArea dataOnly="0" labelOnly="1" grandCol="1" outline="0" fieldPosition="0"/>
    </format>
    <format dxfId="6111">
      <pivotArea dataOnly="0" labelOnly="1" outline="0" fieldPosition="0">
        <references count="1">
          <reference field="13" count="0"/>
        </references>
      </pivotArea>
    </format>
    <format dxfId="6110">
      <pivotArea dataOnly="0" labelOnly="1" grandCol="1" outline="0" fieldPosition="0"/>
    </format>
    <format dxfId="6109">
      <pivotArea dataOnly="0" labelOnly="1" outline="0" fieldPosition="0">
        <references count="1">
          <reference field="13" count="0"/>
        </references>
      </pivotArea>
    </format>
    <format dxfId="6108">
      <pivotArea dataOnly="0" labelOnly="1" grandCol="1" outline="0" fieldPosition="0"/>
    </format>
    <format dxfId="6107">
      <pivotArea dataOnly="0" labelOnly="1" outline="0" fieldPosition="0">
        <references count="1">
          <reference field="13" count="0"/>
        </references>
      </pivotArea>
    </format>
    <format dxfId="6106">
      <pivotArea dataOnly="0" labelOnly="1" grandCol="1" outline="0" fieldPosition="0"/>
    </format>
    <format dxfId="6105">
      <pivotArea dataOnly="0" labelOnly="1" outline="0" fieldPosition="0">
        <references count="1">
          <reference field="13" count="0"/>
        </references>
      </pivotArea>
    </format>
    <format dxfId="6104">
      <pivotArea dataOnly="0" labelOnly="1" grandCol="1" outline="0" fieldPosition="0"/>
    </format>
    <format dxfId="6103">
      <pivotArea grandRow="1" outline="0" collapsedLevelsAreSubtotals="1" fieldPosition="0"/>
    </format>
    <format dxfId="6102">
      <pivotArea dataOnly="0" labelOnly="1" grandRow="1" outline="0" fieldPosition="0"/>
    </format>
    <format dxfId="6101">
      <pivotArea dataOnly="0" labelOnly="1" grandRow="1" outline="0" fieldPosition="0"/>
    </format>
    <format dxfId="6100">
      <pivotArea dataOnly="0" labelOnly="1" outline="0" fieldPosition="0">
        <references count="1">
          <reference field="13" count="0"/>
        </references>
      </pivotArea>
    </format>
    <format dxfId="6099">
      <pivotArea dataOnly="0" labelOnly="1" grandCol="1" outline="0" fieldPosition="0"/>
    </format>
    <format dxfId="6098">
      <pivotArea dataOnly="0" labelOnly="1" grandRow="1" outline="0" fieldPosition="0"/>
    </format>
    <format dxfId="6097">
      <pivotArea dataOnly="0" labelOnly="1" outline="0" fieldPosition="0">
        <references count="1">
          <reference field="13" count="0"/>
        </references>
      </pivotArea>
    </format>
    <format dxfId="6096">
      <pivotArea dataOnly="0" labelOnly="1" grandCol="1" outline="0" fieldPosition="0"/>
    </format>
    <format dxfId="6095">
      <pivotArea dataOnly="0" labelOnly="1" grandRow="1" outline="0" fieldPosition="0"/>
    </format>
    <format dxfId="6094">
      <pivotArea dataOnly="0" labelOnly="1" outline="0" fieldPosition="0">
        <references count="1">
          <reference field="13" count="0"/>
        </references>
      </pivotArea>
    </format>
    <format dxfId="6093">
      <pivotArea dataOnly="0" labelOnly="1" grandCol="1" outline="0" fieldPosition="0"/>
    </format>
    <format dxfId="6092">
      <pivotArea dataOnly="0" labelOnly="1" outline="0" fieldPosition="0">
        <references count="1">
          <reference field="13" count="0"/>
        </references>
      </pivotArea>
    </format>
    <format dxfId="6091">
      <pivotArea dataOnly="0" labelOnly="1" grandCol="1" outline="0" fieldPosition="0"/>
    </format>
    <format dxfId="6090">
      <pivotArea dataOnly="0" labelOnly="1" outline="0" fieldPosition="0">
        <references count="1">
          <reference field="13" count="0"/>
        </references>
      </pivotArea>
    </format>
    <format dxfId="6089">
      <pivotArea dataOnly="0" labelOnly="1" grandCol="1" outline="0" fieldPosition="0"/>
    </format>
    <format dxfId="6088">
      <pivotArea dataOnly="0" labelOnly="1" grandRow="1" outline="0" fieldPosition="0"/>
    </format>
    <format dxfId="6087">
      <pivotArea dataOnly="0" labelOnly="1" outline="0" fieldPosition="0">
        <references count="1">
          <reference field="13" count="0"/>
        </references>
      </pivotArea>
    </format>
    <format dxfId="6086">
      <pivotArea dataOnly="0" labelOnly="1" grandCol="1" outline="0" fieldPosition="0"/>
    </format>
    <format dxfId="6085">
      <pivotArea dataOnly="0" labelOnly="1" grandRow="1" outline="0" fieldPosition="0"/>
    </format>
    <format dxfId="6084">
      <pivotArea dataOnly="0" labelOnly="1" outline="0" fieldPosition="0">
        <references count="1">
          <reference field="13" count="0"/>
        </references>
      </pivotArea>
    </format>
    <format dxfId="6083">
      <pivotArea dataOnly="0" labelOnly="1" grandCol="1" outline="0" fieldPosition="0"/>
    </format>
    <format dxfId="6082">
      <pivotArea dataOnly="0" labelOnly="1" grandRow="1" outline="0" fieldPosition="0"/>
    </format>
    <format dxfId="6081">
      <pivotArea dataOnly="0" labelOnly="1" outline="0" fieldPosition="0">
        <references count="1">
          <reference field="13" count="0"/>
        </references>
      </pivotArea>
    </format>
    <format dxfId="6080">
      <pivotArea dataOnly="0" labelOnly="1" grandCol="1" outline="0" fieldPosition="0"/>
    </format>
    <format dxfId="6079">
      <pivotArea type="topRight" dataOnly="0" labelOnly="1" outline="0" fieldPosition="0"/>
    </format>
    <format dxfId="6078">
      <pivotArea type="topRight" dataOnly="0" labelOnly="1" outline="0" fieldPosition="0"/>
    </format>
    <format dxfId="6077">
      <pivotArea dataOnly="0" labelOnly="1" outline="0" fieldPosition="0">
        <references count="1">
          <reference field="13" count="0"/>
        </references>
      </pivotArea>
    </format>
    <format dxfId="6076">
      <pivotArea dataOnly="0" labelOnly="1" grandCol="1" outline="0" fieldPosition="0"/>
    </format>
    <format dxfId="6075">
      <pivotArea dataOnly="0" labelOnly="1" grandRow="1" outline="0" fieldPosition="0"/>
    </format>
    <format dxfId="6074">
      <pivotArea dataOnly="0" labelOnly="1" outline="0" fieldPosition="0">
        <references count="1">
          <reference field="13" count="0"/>
        </references>
      </pivotArea>
    </format>
    <format dxfId="6073">
      <pivotArea dataOnly="0" labelOnly="1" grandCol="1" outline="0" fieldPosition="0"/>
    </format>
    <format dxfId="6072">
      <pivotArea dataOnly="0" labelOnly="1" grandRow="1" outline="0" fieldPosition="0"/>
    </format>
    <format dxfId="6071">
      <pivotArea dataOnly="0" labelOnly="1" outline="0" fieldPosition="0">
        <references count="1">
          <reference field="13" count="0"/>
        </references>
      </pivotArea>
    </format>
    <format dxfId="6070">
      <pivotArea dataOnly="0" labelOnly="1" grandCol="1" outline="0" fieldPosition="0"/>
    </format>
    <format dxfId="6069">
      <pivotArea dataOnly="0" labelOnly="1" grandRow="1" outline="0" fieldPosition="0"/>
    </format>
    <format dxfId="6068">
      <pivotArea dataOnly="0" labelOnly="1" outline="0" fieldPosition="0">
        <references count="1">
          <reference field="13" count="0"/>
        </references>
      </pivotArea>
    </format>
    <format dxfId="6067">
      <pivotArea dataOnly="0" labelOnly="1" grandCol="1" outline="0" fieldPosition="0"/>
    </format>
    <format dxfId="6066">
      <pivotArea dataOnly="0" labelOnly="1" outline="0" fieldPosition="0">
        <references count="1">
          <reference field="13" count="0"/>
        </references>
      </pivotArea>
    </format>
    <format dxfId="6065">
      <pivotArea dataOnly="0" labelOnly="1" grandCol="1" outline="0" fieldPosition="0"/>
    </format>
    <format dxfId="6064">
      <pivotArea grandRow="1" outline="0" collapsedLevelsAreSubtotals="1" fieldPosition="0"/>
    </format>
    <format dxfId="6063">
      <pivotArea dataOnly="0" labelOnly="1" grandRow="1" outline="0" fieldPosition="0"/>
    </format>
    <format dxfId="6062">
      <pivotArea dataOnly="0" labelOnly="1" grandRow="1" outline="0" fieldPosition="0"/>
    </format>
    <format dxfId="6061">
      <pivotArea dataOnly="0" labelOnly="1" outline="0" fieldPosition="0">
        <references count="1">
          <reference field="13" count="0"/>
        </references>
      </pivotArea>
    </format>
    <format dxfId="6060">
      <pivotArea dataOnly="0" labelOnly="1" grandCol="1" outline="0" fieldPosition="0"/>
    </format>
    <format dxfId="6059">
      <pivotArea dataOnly="0" labelOnly="1" grandRow="1" outline="0" fieldPosition="0"/>
    </format>
    <format dxfId="6058">
      <pivotArea dataOnly="0" labelOnly="1" outline="0" fieldPosition="0">
        <references count="1">
          <reference field="13" count="0"/>
        </references>
      </pivotArea>
    </format>
    <format dxfId="6057">
      <pivotArea dataOnly="0" labelOnly="1" grandCol="1" outline="0" fieldPosition="0"/>
    </format>
    <format dxfId="6056">
      <pivotArea dataOnly="0" labelOnly="1" outline="0" fieldPosition="0">
        <references count="1">
          <reference field="13" count="0"/>
        </references>
      </pivotArea>
    </format>
    <format dxfId="6055">
      <pivotArea dataOnly="0" labelOnly="1" grandCol="1" outline="0" fieldPosition="0"/>
    </format>
    <format dxfId="6054">
      <pivotArea grandRow="1" outline="0" collapsedLevelsAreSubtotals="1" fieldPosition="0"/>
    </format>
    <format dxfId="6053">
      <pivotArea dataOnly="0" labelOnly="1" grandRow="1" outline="0" fieldPosition="0"/>
    </format>
    <format dxfId="6052">
      <pivotArea dataOnly="0" labelOnly="1" grandRow="1" outline="0" fieldPosition="0"/>
    </format>
    <format dxfId="6051">
      <pivotArea dataOnly="0" labelOnly="1" outline="0" fieldPosition="0">
        <references count="1">
          <reference field="13" count="0"/>
        </references>
      </pivotArea>
    </format>
    <format dxfId="6050">
      <pivotArea dataOnly="0" labelOnly="1" grandCol="1" outline="0" fieldPosition="0"/>
    </format>
    <format dxfId="6049">
      <pivotArea dataOnly="0" labelOnly="1" grandRow="1" outline="0" fieldPosition="0"/>
    </format>
    <format dxfId="6048">
      <pivotArea dataOnly="0" labelOnly="1" outline="0" fieldPosition="0">
        <references count="1">
          <reference field="13" count="0"/>
        </references>
      </pivotArea>
    </format>
    <format dxfId="6047">
      <pivotArea dataOnly="0" labelOnly="1" grandCol="1" outline="0" fieldPosition="0"/>
    </format>
    <format dxfId="6046">
      <pivotArea dataOnly="0" labelOnly="1" outline="0" fieldPosition="0">
        <references count="1">
          <reference field="13" count="0"/>
        </references>
      </pivotArea>
    </format>
    <format dxfId="6045">
      <pivotArea dataOnly="0" labelOnly="1" grandCol="1" outline="0" fieldPosition="0"/>
    </format>
    <format dxfId="6044">
      <pivotArea dataOnly="0" labelOnly="1" grandRow="1" outline="0" fieldPosition="0"/>
    </format>
    <format dxfId="6043">
      <pivotArea dataOnly="0" labelOnly="1" grandRow="1" outline="0" fieldPosition="0"/>
    </format>
    <format dxfId="6042">
      <pivotArea grandRow="1" outline="0" collapsedLevelsAreSubtotals="1" fieldPosition="0"/>
    </format>
    <format dxfId="6041">
      <pivotArea dataOnly="0" labelOnly="1" grandRow="1" outline="0" fieldPosition="0"/>
    </format>
    <format dxfId="6040">
      <pivotArea dataOnly="0" labelOnly="1" grandRow="1" outline="0" fieldPosition="0"/>
    </format>
    <format dxfId="6039">
      <pivotArea dataOnly="0" labelOnly="1" outline="0" fieldPosition="0">
        <references count="1">
          <reference field="13" count="0"/>
        </references>
      </pivotArea>
    </format>
    <format dxfId="6038">
      <pivotArea dataOnly="0" labelOnly="1" grandCol="1" outline="0" fieldPosition="0"/>
    </format>
    <format dxfId="6037">
      <pivotArea dataOnly="0" labelOnly="1" grandRow="1" outline="0" fieldPosition="0"/>
    </format>
    <format dxfId="6036">
      <pivotArea dataOnly="0" labelOnly="1" outline="0" fieldPosition="0">
        <references count="1">
          <reference field="13" count="0"/>
        </references>
      </pivotArea>
    </format>
    <format dxfId="6035">
      <pivotArea dataOnly="0" labelOnly="1" grandCol="1" outline="0" fieldPosition="0"/>
    </format>
    <format dxfId="6034">
      <pivotArea grandRow="1" outline="0" collapsedLevelsAreSubtotals="1" fieldPosition="0"/>
    </format>
    <format dxfId="6033">
      <pivotArea dataOnly="0" labelOnly="1" grandRow="1" outline="0" fieldPosition="0"/>
    </format>
    <format dxfId="6032">
      <pivotArea dataOnly="0" labelOnly="1" grandRow="1" outline="0" fieldPosition="0"/>
    </format>
    <format dxfId="6031">
      <pivotArea dataOnly="0" labelOnly="1" outline="0" fieldPosition="0">
        <references count="1">
          <reference field="13" count="0"/>
        </references>
      </pivotArea>
    </format>
    <format dxfId="6030">
      <pivotArea dataOnly="0" labelOnly="1" grandCol="1" outline="0" fieldPosition="0"/>
    </format>
    <format dxfId="6029">
      <pivotArea dataOnly="0" labelOnly="1" grandRow="1" outline="0" fieldPosition="0"/>
    </format>
    <format dxfId="6028">
      <pivotArea dataOnly="0" labelOnly="1" outline="0" fieldPosition="0">
        <references count="1">
          <reference field="13" count="0"/>
        </references>
      </pivotArea>
    </format>
    <format dxfId="6027">
      <pivotArea dataOnly="0" labelOnly="1" grandCol="1" outline="0" fieldPosition="0"/>
    </format>
    <format dxfId="6026">
      <pivotArea grandRow="1" outline="0" collapsedLevelsAreSubtotals="1" fieldPosition="0"/>
    </format>
    <format dxfId="6025">
      <pivotArea dataOnly="0" labelOnly="1" grandRow="1" outline="0" fieldPosition="0"/>
    </format>
    <format dxfId="6024">
      <pivotArea dataOnly="0" labelOnly="1" outline="0" fieldPosition="0">
        <references count="1">
          <reference field="13" count="0"/>
        </references>
      </pivotArea>
    </format>
    <format dxfId="6023">
      <pivotArea dataOnly="0" labelOnly="1" grandCol="1" outline="0" fieldPosition="0"/>
    </format>
    <format dxfId="6022">
      <pivotArea dataOnly="0" labelOnly="1" outline="0" fieldPosition="0">
        <references count="1">
          <reference field="13" count="0"/>
        </references>
      </pivotArea>
    </format>
    <format dxfId="6021">
      <pivotArea dataOnly="0" labelOnly="1" grandCol="1" outline="0" fieldPosition="0"/>
    </format>
    <format dxfId="6020">
      <pivotArea grandRow="1" outline="0" collapsedLevelsAreSubtotals="1" fieldPosition="0"/>
    </format>
    <format dxfId="6019">
      <pivotArea dataOnly="0" labelOnly="1" outline="0" fieldPosition="0">
        <references count="1">
          <reference field="13" count="0"/>
        </references>
      </pivotArea>
    </format>
    <format dxfId="6018">
      <pivotArea dataOnly="0" labelOnly="1" grandCol="1" outline="0" fieldPosition="0"/>
    </format>
    <format dxfId="6017">
      <pivotArea dataOnly="0" labelOnly="1" outline="0" fieldPosition="0">
        <references count="1">
          <reference field="13" count="0"/>
        </references>
      </pivotArea>
    </format>
    <format dxfId="6016">
      <pivotArea dataOnly="0" labelOnly="1" grandCol="1" outline="0" fieldPosition="0"/>
    </format>
    <format dxfId="6015">
      <pivotArea dataOnly="0" labelOnly="1" outline="0" fieldPosition="0">
        <references count="1">
          <reference field="13" count="0"/>
        </references>
      </pivotArea>
    </format>
    <format dxfId="6014">
      <pivotArea dataOnly="0" labelOnly="1" grandCol="1" outline="0" fieldPosition="0"/>
    </format>
    <format dxfId="6013">
      <pivotArea dataOnly="0" labelOnly="1" outline="0" fieldPosition="0">
        <references count="1">
          <reference field="13" count="0"/>
        </references>
      </pivotArea>
    </format>
    <format dxfId="6012">
      <pivotArea dataOnly="0" labelOnly="1" grandCol="1" outline="0" fieldPosition="0"/>
    </format>
    <format dxfId="6011">
      <pivotArea dataOnly="0" labelOnly="1" outline="0" fieldPosition="0">
        <references count="1">
          <reference field="13" count="0"/>
        </references>
      </pivotArea>
    </format>
    <format dxfId="6010">
      <pivotArea dataOnly="0" labelOnly="1" grandCol="1" outline="0" fieldPosition="0"/>
    </format>
    <format dxfId="6009">
      <pivotArea dataOnly="0" labelOnly="1" outline="0" fieldPosition="0">
        <references count="1">
          <reference field="13" count="0"/>
        </references>
      </pivotArea>
    </format>
    <format dxfId="6008">
      <pivotArea dataOnly="0" labelOnly="1" grandCol="1" outline="0" fieldPosition="0"/>
    </format>
    <format dxfId="6007">
      <pivotArea field="13" type="button" dataOnly="0" labelOnly="1" outline="0" axis="axisCol" fieldPosition="0"/>
    </format>
    <format dxfId="6006">
      <pivotArea type="topRight" dataOnly="0" labelOnly="1" outline="0" fieldPosition="0"/>
    </format>
    <format dxfId="6005">
      <pivotArea outline="0" collapsedLevelsAreSubtotals="1" fieldPosition="0"/>
    </format>
    <format dxfId="6004">
      <pivotArea field="15" type="button" dataOnly="0" labelOnly="1" outline="0" axis="axisRow" fieldPosition="0"/>
    </format>
    <format dxfId="6003">
      <pivotArea dataOnly="0" labelOnly="1" outline="0" fieldPosition="0">
        <references count="1">
          <reference field="15" count="0"/>
        </references>
      </pivotArea>
    </format>
    <format dxfId="6002">
      <pivotArea dataOnly="0" labelOnly="1" grandRow="1" outline="0" fieldPosition="0"/>
    </format>
    <format dxfId="6001">
      <pivotArea dataOnly="0" labelOnly="1" outline="0" fieldPosition="0">
        <references count="1">
          <reference field="13" count="0"/>
        </references>
      </pivotArea>
    </format>
    <format dxfId="6000">
      <pivotArea dataOnly="0" labelOnly="1" grandCol="1" outline="0" fieldPosition="0"/>
    </format>
    <format dxfId="5999">
      <pivotArea field="15" type="button" dataOnly="0" labelOnly="1" outline="0" axis="axisRow" fieldPosition="0"/>
    </format>
    <format dxfId="5998">
      <pivotArea dataOnly="0" labelOnly="1" outline="0" fieldPosition="0">
        <references count="1">
          <reference field="13" count="0"/>
        </references>
      </pivotArea>
    </format>
    <format dxfId="5997">
      <pivotArea dataOnly="0" labelOnly="1" grandCol="1" outline="0" fieldPosition="0"/>
    </format>
    <format dxfId="5996">
      <pivotArea field="15" type="button" dataOnly="0" labelOnly="1" outline="0" axis="axisRow" fieldPosition="0"/>
    </format>
    <format dxfId="5995">
      <pivotArea dataOnly="0" labelOnly="1" outline="0" fieldPosition="0">
        <references count="1">
          <reference field="13" count="0"/>
        </references>
      </pivotArea>
    </format>
    <format dxfId="5994">
      <pivotArea dataOnly="0" labelOnly="1" grandCol="1" outline="0" fieldPosition="0"/>
    </format>
    <format dxfId="5993">
      <pivotArea grandRow="1" outline="0" collapsedLevelsAreSubtotals="1" fieldPosition="0"/>
    </format>
    <format dxfId="5992">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6457">
      <pivotArea outline="0" collapsedLevelsAreSubtotals="1" fieldPosition="0"/>
    </format>
    <format dxfId="6456">
      <pivotArea dataOnly="0" labelOnly="1" grandCol="1" outline="0" fieldPosition="0"/>
    </format>
    <format dxfId="6455">
      <pivotArea outline="0" collapsedLevelsAreSubtotals="1" fieldPosition="0"/>
    </format>
    <format dxfId="6454">
      <pivotArea dataOnly="0" labelOnly="1" grandCol="1" outline="0" fieldPosition="0"/>
    </format>
    <format dxfId="6453">
      <pivotArea dataOnly="0" labelOnly="1" grandRow="1" outline="0" fieldPosition="0"/>
    </format>
    <format dxfId="6452">
      <pivotArea dataOnly="0" labelOnly="1" grandCol="1" outline="0" fieldPosition="0"/>
    </format>
    <format dxfId="6451">
      <pivotArea dataOnly="0" labelOnly="1" grandCol="1" outline="0" fieldPosition="0"/>
    </format>
    <format dxfId="6450">
      <pivotArea dataOnly="0" labelOnly="1" outline="0" fieldPosition="0">
        <references count="1">
          <reference field="12" count="0"/>
        </references>
      </pivotArea>
    </format>
    <format dxfId="6449">
      <pivotArea dataOnly="0" labelOnly="1" grandCol="1" outline="0" fieldPosition="0"/>
    </format>
    <format dxfId="6448">
      <pivotArea dataOnly="0" labelOnly="1" outline="0" fieldPosition="0">
        <references count="1">
          <reference field="12" count="0"/>
        </references>
      </pivotArea>
    </format>
    <format dxfId="6447">
      <pivotArea dataOnly="0" labelOnly="1" grandCol="1" outline="0" fieldPosition="0"/>
    </format>
    <format dxfId="6446">
      <pivotArea grandRow="1" outline="0" collapsedLevelsAreSubtotals="1" fieldPosition="0"/>
    </format>
    <format dxfId="6445">
      <pivotArea dataOnly="0" labelOnly="1" grandRow="1" outline="0" fieldPosition="0"/>
    </format>
    <format dxfId="6444">
      <pivotArea dataOnly="0" labelOnly="1" grandRow="1" outline="0" fieldPosition="0"/>
    </format>
    <format dxfId="6443">
      <pivotArea grandRow="1" outline="0" collapsedLevelsAreSubtotals="1" fieldPosition="0"/>
    </format>
    <format dxfId="6442">
      <pivotArea dataOnly="0" labelOnly="1" grandRow="1" outline="0" fieldPosition="0"/>
    </format>
    <format dxfId="6441">
      <pivotArea grandRow="1" outline="0" collapsedLevelsAreSubtotals="1" fieldPosition="0"/>
    </format>
    <format dxfId="6440">
      <pivotArea dataOnly="0" labelOnly="1" grandRow="1" outline="0" fieldPosition="0"/>
    </format>
    <format dxfId="6439">
      <pivotArea grandRow="1" outline="0" collapsedLevelsAreSubtotals="1" fieldPosition="0"/>
    </format>
    <format dxfId="6438">
      <pivotArea grandRow="1" outline="0" collapsedLevelsAreSubtotals="1" fieldPosition="0"/>
    </format>
    <format dxfId="6437">
      <pivotArea dataOnly="0" labelOnly="1" grandRow="1" outline="0" fieldPosition="0"/>
    </format>
    <format dxfId="6436">
      <pivotArea dataOnly="0" labelOnly="1" grandRow="1" outline="0" fieldPosition="0"/>
    </format>
    <format dxfId="6435">
      <pivotArea dataOnly="0" labelOnly="1" grandRow="1" outline="0" fieldPosition="0"/>
    </format>
    <format dxfId="6434">
      <pivotArea dataOnly="0" labelOnly="1" grandRow="1" outline="0" fieldPosition="0"/>
    </format>
    <format dxfId="6433">
      <pivotArea grandRow="1" outline="0" collapsedLevelsAreSubtotals="1" fieldPosition="0"/>
    </format>
    <format dxfId="6432">
      <pivotArea dataOnly="0" labelOnly="1" grandRow="1" outline="0" fieldPosition="0"/>
    </format>
    <format dxfId="6431">
      <pivotArea dataOnly="0" labelOnly="1" outline="0" fieldPosition="0">
        <references count="1">
          <reference field="12" count="0"/>
        </references>
      </pivotArea>
    </format>
    <format dxfId="6430">
      <pivotArea dataOnly="0" labelOnly="1" grandCol="1" outline="0" fieldPosition="0"/>
    </format>
    <format dxfId="6429">
      <pivotArea grandRow="1" outline="0" collapsedLevelsAreSubtotals="1" fieldPosition="0"/>
    </format>
    <format dxfId="6428">
      <pivotArea dataOnly="0" labelOnly="1" grandRow="1" outline="0" fieldPosition="0"/>
    </format>
    <format dxfId="6427">
      <pivotArea grandRow="1" outline="0" collapsedLevelsAreSubtotals="1" fieldPosition="0"/>
    </format>
    <format dxfId="6426">
      <pivotArea dataOnly="0" labelOnly="1" grandRow="1" outline="0" fieldPosition="0"/>
    </format>
    <format dxfId="6425">
      <pivotArea dataOnly="0" labelOnly="1" outline="0" fieldPosition="0">
        <references count="1">
          <reference field="12" count="0"/>
        </references>
      </pivotArea>
    </format>
    <format dxfId="6424">
      <pivotArea dataOnly="0" labelOnly="1" grandCol="1" outline="0" fieldPosition="0"/>
    </format>
    <format dxfId="6423">
      <pivotArea dataOnly="0" labelOnly="1" grandCol="1" outline="0" fieldPosition="0"/>
    </format>
    <format dxfId="6422">
      <pivotArea grandRow="1" grandCol="1" outline="0" collapsedLevelsAreSubtotals="1" fieldPosition="0"/>
    </format>
    <format dxfId="6421">
      <pivotArea dataOnly="0" labelOnly="1" outline="0" fieldPosition="0">
        <references count="1">
          <reference field="12" count="0"/>
        </references>
      </pivotArea>
    </format>
    <format dxfId="6420">
      <pivotArea dataOnly="0" labelOnly="1" grandCol="1" outline="0" fieldPosition="0"/>
    </format>
    <format dxfId="6419">
      <pivotArea dataOnly="0" labelOnly="1" outline="0" fieldPosition="0">
        <references count="1">
          <reference field="12" count="0"/>
        </references>
      </pivotArea>
    </format>
    <format dxfId="6418">
      <pivotArea dataOnly="0" labelOnly="1" grandCol="1" outline="0" fieldPosition="0"/>
    </format>
    <format dxfId="6417">
      <pivotArea grandRow="1" outline="0" collapsedLevelsAreSubtotals="1" fieldPosition="0"/>
    </format>
    <format dxfId="6416">
      <pivotArea grandRow="1" outline="0" collapsedLevelsAreSubtotals="1" fieldPosition="0"/>
    </format>
    <format dxfId="6415">
      <pivotArea type="origin" dataOnly="0" labelOnly="1" outline="0" fieldPosition="0"/>
    </format>
    <format dxfId="6414">
      <pivotArea type="origin" dataOnly="0" labelOnly="1" outline="0" fieldPosition="0"/>
    </format>
    <format dxfId="6413">
      <pivotArea type="origin" dataOnly="0" labelOnly="1" outline="0" fieldPosition="0"/>
    </format>
    <format dxfId="6412">
      <pivotArea dataOnly="0" labelOnly="1" outline="0" fieldPosition="0">
        <references count="1">
          <reference field="12" count="0"/>
        </references>
      </pivotArea>
    </format>
    <format dxfId="6411">
      <pivotArea type="topRight" dataOnly="0" labelOnly="1" outline="0" fieldPosition="0"/>
    </format>
    <format dxfId="6410">
      <pivotArea outline="0" collapsedLevelsAreSubtotals="1" fieldPosition="0"/>
    </format>
    <format dxfId="6409">
      <pivotArea dataOnly="0" labelOnly="1" grandRow="1" outline="0" fieldPosition="0"/>
    </format>
    <format dxfId="6408">
      <pivotArea dataOnly="0" labelOnly="1" outline="0" fieldPosition="0">
        <references count="1">
          <reference field="12" count="0"/>
        </references>
      </pivotArea>
    </format>
    <format dxfId="6407">
      <pivotArea dataOnly="0" labelOnly="1" grandCol="1" outline="0" fieldPosition="0"/>
    </format>
    <format dxfId="6406">
      <pivotArea dataOnly="0" labelOnly="1" outline="0" fieldPosition="0">
        <references count="1">
          <reference field="12" count="0"/>
        </references>
      </pivotArea>
    </format>
    <format dxfId="6405">
      <pivotArea dataOnly="0" labelOnly="1" grandCol="1" outline="0" fieldPosition="0"/>
    </format>
    <format dxfId="6404">
      <pivotArea grandRow="1" outline="0" collapsedLevelsAreSubtotals="1" fieldPosition="0"/>
    </format>
    <format dxfId="6403">
      <pivotArea dataOnly="0" labelOnly="1" grandRow="1" outline="0" fieldPosition="0"/>
    </format>
    <format dxfId="6402">
      <pivotArea outline="0" collapsedLevelsAreSubtotals="1" fieldPosition="0"/>
    </format>
    <format dxfId="6401">
      <pivotArea dataOnly="0" labelOnly="1" grandRow="1" outline="0" fieldPosition="0"/>
    </format>
    <format dxfId="6400">
      <pivotArea dataOnly="0" labelOnly="1" outline="0" fieldPosition="0">
        <references count="1">
          <reference field="12" count="0"/>
        </references>
      </pivotArea>
    </format>
    <format dxfId="6399">
      <pivotArea dataOnly="0" labelOnly="1" grandCol="1" outline="0" fieldPosition="0"/>
    </format>
    <format dxfId="6398">
      <pivotArea grandRow="1" outline="0" collapsedLevelsAreSubtotals="1" fieldPosition="0"/>
    </format>
    <format dxfId="6397">
      <pivotArea dataOnly="0" labelOnly="1" grandRow="1" outline="0" fieldPosition="0"/>
    </format>
    <format dxfId="6396">
      <pivotArea grandRow="1" outline="0" collapsedLevelsAreSubtotals="1" fieldPosition="0"/>
    </format>
    <format dxfId="6395">
      <pivotArea dataOnly="0" labelOnly="1" grandRow="1" outline="0" fieldPosition="0"/>
    </format>
    <format dxfId="6394">
      <pivotArea dataOnly="0" labelOnly="1" outline="0" fieldPosition="0">
        <references count="1">
          <reference field="12" count="0"/>
        </references>
      </pivotArea>
    </format>
    <format dxfId="6393">
      <pivotArea dataOnly="0" labelOnly="1" grandCol="1" outline="0" fieldPosition="0"/>
    </format>
    <format dxfId="6392">
      <pivotArea grandRow="1" outline="0" collapsedLevelsAreSubtotals="1" fieldPosition="0"/>
    </format>
    <format dxfId="6391">
      <pivotArea dataOnly="0" labelOnly="1" grandRow="1" outline="0" fieldPosition="0"/>
    </format>
    <format dxfId="6390">
      <pivotArea dataOnly="0" labelOnly="1" outline="0" fieldPosition="0">
        <references count="1">
          <reference field="12" count="0"/>
        </references>
      </pivotArea>
    </format>
    <format dxfId="6389">
      <pivotArea dataOnly="0" labelOnly="1" grandCol="1" outline="0" fieldPosition="0"/>
    </format>
    <format dxfId="6388">
      <pivotArea grandRow="1" outline="0" collapsedLevelsAreSubtotals="1" fieldPosition="0"/>
    </format>
    <format dxfId="6387">
      <pivotArea dataOnly="0" labelOnly="1" grandRow="1" outline="0" fieldPosition="0"/>
    </format>
    <format dxfId="6386">
      <pivotArea outline="0" collapsedLevelsAreSubtotals="1" fieldPosition="0"/>
    </format>
    <format dxfId="6385">
      <pivotArea dataOnly="0" labelOnly="1" grandRow="1" outline="0" fieldPosition="0"/>
    </format>
    <format dxfId="6384">
      <pivotArea dataOnly="0" labelOnly="1" outline="0" fieldPosition="0">
        <references count="1">
          <reference field="12" count="0"/>
        </references>
      </pivotArea>
    </format>
    <format dxfId="6383">
      <pivotArea dataOnly="0" labelOnly="1" grandCol="1" outline="0" fieldPosition="0"/>
    </format>
    <format dxfId="6382">
      <pivotArea field="10" type="button" dataOnly="0" labelOnly="1" outline="0" axis="axisPage" fieldPosition="0"/>
    </format>
    <format dxfId="6381">
      <pivotArea type="origin" dataOnly="0" labelOnly="1" outline="0" fieldPosition="0"/>
    </format>
    <format dxfId="6380">
      <pivotArea dataOnly="0" labelOnly="1" grandRow="1" outline="0" fieldPosition="0"/>
    </format>
    <format dxfId="6379">
      <pivotArea field="10" type="button" dataOnly="0" labelOnly="1" outline="0" axis="axisPage" fieldPosition="0"/>
    </format>
    <format dxfId="6378">
      <pivotArea type="origin" dataOnly="0" labelOnly="1" outline="0" fieldPosition="0"/>
    </format>
    <format dxfId="6377">
      <pivotArea dataOnly="0" labelOnly="1" grandRow="1" outline="0" fieldPosition="0"/>
    </format>
    <format dxfId="6376">
      <pivotArea field="10" type="button" dataOnly="0" labelOnly="1" outline="0" axis="axisPage" fieldPosition="0"/>
    </format>
    <format dxfId="6375">
      <pivotArea type="origin" dataOnly="0" labelOnly="1" outline="0" fieldPosition="0"/>
    </format>
    <format dxfId="6374">
      <pivotArea dataOnly="0" labelOnly="1" grandRow="1" outline="0" fieldPosition="0"/>
    </format>
    <format dxfId="6373">
      <pivotArea field="10" type="button" dataOnly="0" labelOnly="1" outline="0" axis="axisPage" fieldPosition="0"/>
    </format>
    <format dxfId="6372">
      <pivotArea type="origin" dataOnly="0" labelOnly="1" outline="0" fieldPosition="0"/>
    </format>
    <format dxfId="6371">
      <pivotArea dataOnly="0" labelOnly="1" grandRow="1" outline="0" fieldPosition="0"/>
    </format>
    <format dxfId="6370">
      <pivotArea grandRow="1" outline="0" collapsedLevelsAreSubtotals="1" fieldPosition="0"/>
    </format>
    <format dxfId="6369">
      <pivotArea dataOnly="0" labelOnly="1" grandRow="1" outline="0" fieldPosition="0"/>
    </format>
    <format dxfId="6368">
      <pivotArea grandRow="1" outline="0" collapsedLevelsAreSubtotals="1" fieldPosition="0"/>
    </format>
    <format dxfId="6367">
      <pivotArea dataOnly="0" labelOnly="1" grandRow="1" outline="0" fieldPosition="0"/>
    </format>
    <format dxfId="6366">
      <pivotArea outline="0" collapsedLevelsAreSubtotals="1" fieldPosition="0"/>
    </format>
    <format dxfId="6365">
      <pivotArea dataOnly="0" labelOnly="1" grandRow="1" outline="0" fieldPosition="0"/>
    </format>
    <format dxfId="6364">
      <pivotArea outline="0" collapsedLevelsAreSubtotals="1" fieldPosition="0"/>
    </format>
    <format dxfId="6363">
      <pivotArea dataOnly="0" labelOnly="1" grandRow="1" outline="0" fieldPosition="0"/>
    </format>
    <format dxfId="6362">
      <pivotArea dataOnly="0" labelOnly="1" outline="0" fieldPosition="0">
        <references count="1">
          <reference field="12" count="0"/>
        </references>
      </pivotArea>
    </format>
    <format dxfId="6361">
      <pivotArea dataOnly="0" labelOnly="1" grandCol="1" outline="0" fieldPosition="0"/>
    </format>
    <format dxfId="6360">
      <pivotArea dataOnly="0" labelOnly="1" outline="0" fieldPosition="0">
        <references count="1">
          <reference field="12" count="0"/>
        </references>
      </pivotArea>
    </format>
    <format dxfId="6359">
      <pivotArea dataOnly="0" labelOnly="1" grandCol="1" outline="0" fieldPosition="0"/>
    </format>
    <format dxfId="6358">
      <pivotArea outline="0" fieldPosition="0">
        <references count="1">
          <reference field="12" count="0" selected="0"/>
        </references>
      </pivotArea>
    </format>
    <format dxfId="6357">
      <pivotArea dataOnly="0" labelOnly="1" grandRow="1" outline="0" fieldPosition="0"/>
    </format>
    <format dxfId="6356">
      <pivotArea dataOnly="0" labelOnly="1" outline="0" fieldPosition="0">
        <references count="1">
          <reference field="12" count="0"/>
        </references>
      </pivotArea>
    </format>
    <format dxfId="6355">
      <pivotArea grandRow="1" outline="0" collapsedLevelsAreSubtotals="1" fieldPosition="0"/>
    </format>
    <format dxfId="6354">
      <pivotArea dataOnly="0" labelOnly="1" grandRow="1" outline="0" fieldPosition="0"/>
    </format>
    <format dxfId="6353">
      <pivotArea outline="0" collapsedLevelsAreSubtotals="1" fieldPosition="0"/>
    </format>
    <format dxfId="6352">
      <pivotArea dataOnly="0" labelOnly="1" grandRow="1" outline="0" fieldPosition="0"/>
    </format>
    <format dxfId="6351">
      <pivotArea dataOnly="0" labelOnly="1" outline="0" fieldPosition="0">
        <references count="1">
          <reference field="12" count="0"/>
        </references>
      </pivotArea>
    </format>
    <format dxfId="6350">
      <pivotArea dataOnly="0" labelOnly="1" grandCol="1" outline="0" fieldPosition="0"/>
    </format>
    <format dxfId="6349">
      <pivotArea outline="0" collapsedLevelsAreSubtotals="1" fieldPosition="0"/>
    </format>
    <format dxfId="6348">
      <pivotArea dataOnly="0" labelOnly="1" grandRow="1" outline="0" fieldPosition="0"/>
    </format>
    <format dxfId="6347">
      <pivotArea dataOnly="0" labelOnly="1" outline="0" fieldPosition="0">
        <references count="1">
          <reference field="12" count="0"/>
        </references>
      </pivotArea>
    </format>
    <format dxfId="6346">
      <pivotArea dataOnly="0" labelOnly="1" grandCol="1" outline="0" fieldPosition="0"/>
    </format>
    <format dxfId="6345">
      <pivotArea outline="0" collapsedLevelsAreSubtotals="1" fieldPosition="0"/>
    </format>
    <format dxfId="6344">
      <pivotArea dataOnly="0" labelOnly="1" grandRow="1" outline="0" fieldPosition="0"/>
    </format>
    <format dxfId="6343">
      <pivotArea dataOnly="0" labelOnly="1" outline="0" fieldPosition="0">
        <references count="1">
          <reference field="12" count="0"/>
        </references>
      </pivotArea>
    </format>
    <format dxfId="6342">
      <pivotArea dataOnly="0" labelOnly="1" grandCol="1" outline="0" fieldPosition="0"/>
    </format>
    <format dxfId="6341">
      <pivotArea dataOnly="0" labelOnly="1" outline="0" fieldPosition="0">
        <references count="1">
          <reference field="12" count="0"/>
        </references>
      </pivotArea>
    </format>
    <format dxfId="6340">
      <pivotArea dataOnly="0" labelOnly="1" grandCol="1" outline="0" fieldPosition="0"/>
    </format>
    <format dxfId="6339">
      <pivotArea grandRow="1" outline="0" collapsedLevelsAreSubtotals="1" fieldPosition="0"/>
    </format>
    <format dxfId="6338">
      <pivotArea dataOnly="0" labelOnly="1" grandRow="1" outline="0" fieldPosition="0"/>
    </format>
    <format dxfId="6337">
      <pivotArea outline="0" collapsedLevelsAreSubtotals="1" fieldPosition="0"/>
    </format>
    <format dxfId="6336">
      <pivotArea dataOnly="0" labelOnly="1" grandRow="1" outline="0" fieldPosition="0"/>
    </format>
    <format dxfId="6335">
      <pivotArea dataOnly="0" labelOnly="1" outline="0" fieldPosition="0">
        <references count="1">
          <reference field="12" count="0"/>
        </references>
      </pivotArea>
    </format>
    <format dxfId="6334">
      <pivotArea dataOnly="0" labelOnly="1" grandCol="1" outline="0" fieldPosition="0"/>
    </format>
    <format dxfId="6333">
      <pivotArea outline="0" collapsedLevelsAreSubtotals="1" fieldPosition="0"/>
    </format>
    <format dxfId="6332">
      <pivotArea field="13" type="button" dataOnly="0" labelOnly="1" outline="0" axis="axisRow" fieldPosition="0"/>
    </format>
    <format dxfId="6331">
      <pivotArea dataOnly="0" labelOnly="1" outline="0" fieldPosition="0">
        <references count="1">
          <reference field="13" count="0"/>
        </references>
      </pivotArea>
    </format>
    <format dxfId="6330">
      <pivotArea dataOnly="0" labelOnly="1" grandRow="1" outline="0" fieldPosition="0"/>
    </format>
    <format dxfId="6329">
      <pivotArea dataOnly="0" labelOnly="1" outline="0" fieldPosition="0">
        <references count="1">
          <reference field="12" count="0"/>
        </references>
      </pivotArea>
    </format>
    <format dxfId="6328">
      <pivotArea dataOnly="0" labelOnly="1" grandCol="1" outline="0" fieldPosition="0"/>
    </format>
    <format dxfId="6327">
      <pivotArea outline="0" collapsedLevelsAreSubtotals="1" fieldPosition="0"/>
    </format>
    <format dxfId="6326">
      <pivotArea field="13" type="button" dataOnly="0" labelOnly="1" outline="0" axis="axisRow" fieldPosition="0"/>
    </format>
    <format dxfId="6325">
      <pivotArea dataOnly="0" labelOnly="1" outline="0" fieldPosition="0">
        <references count="1">
          <reference field="13" count="0"/>
        </references>
      </pivotArea>
    </format>
    <format dxfId="6324">
      <pivotArea dataOnly="0" labelOnly="1" grandRow="1" outline="0" fieldPosition="0"/>
    </format>
    <format dxfId="6323">
      <pivotArea dataOnly="0" labelOnly="1" outline="0" fieldPosition="0">
        <references count="1">
          <reference field="12" count="0"/>
        </references>
      </pivotArea>
    </format>
    <format dxfId="6322">
      <pivotArea dataOnly="0" labelOnly="1" grandCol="1" outline="0" fieldPosition="0"/>
    </format>
    <format dxfId="6321">
      <pivotArea outline="0" collapsedLevelsAreSubtotals="1" fieldPosition="0"/>
    </format>
    <format dxfId="6320">
      <pivotArea field="13" type="button" dataOnly="0" labelOnly="1" outline="0" axis="axisRow" fieldPosition="0"/>
    </format>
    <format dxfId="6319">
      <pivotArea dataOnly="0" labelOnly="1" outline="0" fieldPosition="0">
        <references count="1">
          <reference field="13" count="0"/>
        </references>
      </pivotArea>
    </format>
    <format dxfId="6318">
      <pivotArea dataOnly="0" labelOnly="1" grandRow="1" outline="0" fieldPosition="0"/>
    </format>
    <format dxfId="6317">
      <pivotArea dataOnly="0" labelOnly="1" outline="0" fieldPosition="0">
        <references count="1">
          <reference field="12" count="0"/>
        </references>
      </pivotArea>
    </format>
    <format dxfId="6316">
      <pivotArea dataOnly="0" labelOnly="1" grandCol="1" outline="0" fieldPosition="0"/>
    </format>
    <format dxfId="6315">
      <pivotArea outline="0" collapsedLevelsAreSubtotals="1" fieldPosition="0"/>
    </format>
    <format dxfId="6314">
      <pivotArea field="13" type="button" dataOnly="0" labelOnly="1" outline="0" axis="axisRow" fieldPosition="0"/>
    </format>
    <format dxfId="6313">
      <pivotArea dataOnly="0" labelOnly="1" outline="0" fieldPosition="0">
        <references count="1">
          <reference field="13" count="0"/>
        </references>
      </pivotArea>
    </format>
    <format dxfId="6312">
      <pivotArea dataOnly="0" labelOnly="1" grandRow="1" outline="0" fieldPosition="0"/>
    </format>
    <format dxfId="6311">
      <pivotArea dataOnly="0" labelOnly="1" outline="0" fieldPosition="0">
        <references count="1">
          <reference field="12" count="0"/>
        </references>
      </pivotArea>
    </format>
    <format dxfId="6310">
      <pivotArea dataOnly="0" labelOnly="1" grandCol="1" outline="0" fieldPosition="0"/>
    </format>
    <format dxfId="6309">
      <pivotArea grandRow="1" outline="0" collapsedLevelsAreSubtotals="1" fieldPosition="0"/>
    </format>
    <format dxfId="6308">
      <pivotArea dataOnly="0" labelOnly="1" grandRow="1" outline="0" fieldPosition="0"/>
    </format>
    <format dxfId="6307">
      <pivotArea grandRow="1" outline="0" collapsedLevelsAreSubtotals="1" fieldPosition="0"/>
    </format>
    <format dxfId="6306">
      <pivotArea dataOnly="0" labelOnly="1" grandRow="1" outline="0" fieldPosition="0"/>
    </format>
    <format dxfId="6305">
      <pivotArea outline="0" collapsedLevelsAreSubtotals="1" fieldPosition="0"/>
    </format>
    <format dxfId="6304">
      <pivotArea field="13" type="button" dataOnly="0" labelOnly="1" outline="0" axis="axisRow" fieldPosition="0"/>
    </format>
    <format dxfId="6303">
      <pivotArea dataOnly="0" labelOnly="1" outline="0" fieldPosition="0">
        <references count="1">
          <reference field="13" count="17">
            <x v="0"/>
            <x v="1"/>
            <x v="2"/>
            <x v="3"/>
            <x v="4"/>
            <x v="5"/>
            <x v="6"/>
            <x v="7"/>
            <x v="8"/>
            <x v="9"/>
            <x v="10"/>
            <x v="11"/>
            <x v="13"/>
            <x v="14"/>
            <x v="15"/>
            <x v="16"/>
            <x v="17"/>
          </reference>
        </references>
      </pivotArea>
    </format>
    <format dxfId="6302">
      <pivotArea dataOnly="0" labelOnly="1" grandRow="1" outline="0" fieldPosition="0"/>
    </format>
    <format dxfId="6301">
      <pivotArea dataOnly="0" labelOnly="1" outline="0" fieldPosition="0">
        <references count="1">
          <reference field="12" count="0"/>
        </references>
      </pivotArea>
    </format>
    <format dxfId="6300">
      <pivotArea dataOnly="0" labelOnly="1" grandCol="1" outline="0" fieldPosition="0"/>
    </format>
    <format dxfId="6299">
      <pivotArea outline="0" collapsedLevelsAreSubtotals="1" fieldPosition="0"/>
    </format>
    <format dxfId="6298">
      <pivotArea field="13" type="button" dataOnly="0" labelOnly="1" outline="0" axis="axisRow" fieldPosition="0"/>
    </format>
    <format dxfId="6297">
      <pivotArea dataOnly="0" labelOnly="1" outline="0" fieldPosition="0">
        <references count="1">
          <reference field="13" count="17">
            <x v="0"/>
            <x v="1"/>
            <x v="2"/>
            <x v="3"/>
            <x v="4"/>
            <x v="5"/>
            <x v="6"/>
            <x v="7"/>
            <x v="8"/>
            <x v="9"/>
            <x v="10"/>
            <x v="11"/>
            <x v="13"/>
            <x v="14"/>
            <x v="15"/>
            <x v="16"/>
            <x v="17"/>
          </reference>
        </references>
      </pivotArea>
    </format>
    <format dxfId="6296">
      <pivotArea dataOnly="0" labelOnly="1" grandRow="1" outline="0" fieldPosition="0"/>
    </format>
    <format dxfId="6295">
      <pivotArea dataOnly="0" labelOnly="1" outline="0" fieldPosition="0">
        <references count="1">
          <reference field="12" count="0"/>
        </references>
      </pivotArea>
    </format>
    <format dxfId="6294">
      <pivotArea dataOnly="0" labelOnly="1" grandCol="1" outline="0" fieldPosition="0"/>
    </format>
    <format dxfId="6293">
      <pivotArea outline="0" collapsedLevelsAreSubtotals="1" fieldPosition="0"/>
    </format>
    <format dxfId="6292">
      <pivotArea field="13" type="button" dataOnly="0" labelOnly="1" outline="0" axis="axisRow" fieldPosition="0"/>
    </format>
    <format dxfId="6291">
      <pivotArea dataOnly="0" labelOnly="1" outline="0" fieldPosition="0">
        <references count="1">
          <reference field="13" count="17">
            <x v="0"/>
            <x v="1"/>
            <x v="2"/>
            <x v="3"/>
            <x v="4"/>
            <x v="5"/>
            <x v="6"/>
            <x v="7"/>
            <x v="8"/>
            <x v="9"/>
            <x v="10"/>
            <x v="11"/>
            <x v="13"/>
            <x v="14"/>
            <x v="15"/>
            <x v="16"/>
            <x v="17"/>
          </reference>
        </references>
      </pivotArea>
    </format>
    <format dxfId="6290">
      <pivotArea dataOnly="0" labelOnly="1" grandRow="1" outline="0" fieldPosition="0"/>
    </format>
    <format dxfId="6289">
      <pivotArea dataOnly="0" labelOnly="1" outline="0" fieldPosition="0">
        <references count="1">
          <reference field="12" count="0"/>
        </references>
      </pivotArea>
    </format>
    <format dxfId="6288">
      <pivotArea dataOnly="0" labelOnly="1" grandCol="1" outline="0" fieldPosition="0"/>
    </format>
    <format dxfId="6287">
      <pivotArea grandRow="1" outline="0" collapsedLevelsAreSubtotals="1" fieldPosition="0"/>
    </format>
    <format dxfId="6286">
      <pivotArea dataOnly="0" labelOnly="1" grandRow="1" outline="0" fieldPosition="0"/>
    </format>
    <format dxfId="6285">
      <pivotArea field="13" type="button" dataOnly="0" labelOnly="1" outline="0" axis="axisRow" fieldPosition="0"/>
    </format>
    <format dxfId="6284">
      <pivotArea dataOnly="0" labelOnly="1" outline="0" fieldPosition="0">
        <references count="1">
          <reference field="12" count="0"/>
        </references>
      </pivotArea>
    </format>
    <format dxfId="6283">
      <pivotArea dataOnly="0" labelOnly="1" grandCol="1" outline="0" fieldPosition="0"/>
    </format>
    <format dxfId="6282">
      <pivotArea outline="0" fieldPosition="0">
        <references count="1">
          <reference field="4294967294" count="1">
            <x v="0"/>
          </reference>
        </references>
      </pivotArea>
    </format>
    <format dxfId="6281">
      <pivotArea outline="0" collapsedLevelsAreSubtotals="1" fieldPosition="0"/>
    </format>
    <format dxfId="6280">
      <pivotArea field="13" type="button" dataOnly="0" labelOnly="1" outline="0" axis="axisRow" fieldPosition="0"/>
    </format>
    <format dxfId="6279">
      <pivotArea dataOnly="0" labelOnly="1" outline="0" fieldPosition="0">
        <references count="1">
          <reference field="13" count="8">
            <x v="1"/>
            <x v="2"/>
            <x v="3"/>
            <x v="4"/>
            <x v="5"/>
            <x v="8"/>
            <x v="9"/>
            <x v="11"/>
          </reference>
        </references>
      </pivotArea>
    </format>
    <format dxfId="6278">
      <pivotArea dataOnly="0" labelOnly="1" grandRow="1" outline="0" fieldPosition="0"/>
    </format>
    <format dxfId="6277">
      <pivotArea dataOnly="0" labelOnly="1" outline="0" fieldPosition="0">
        <references count="1">
          <reference field="12" count="0"/>
        </references>
      </pivotArea>
    </format>
    <format dxfId="6276">
      <pivotArea dataOnly="0" labelOnly="1" grandCol="1" outline="0" fieldPosition="0"/>
    </format>
    <format dxfId="6275">
      <pivotArea outline="0" collapsedLevelsAreSubtotals="1" fieldPosition="0"/>
    </format>
    <format dxfId="6274">
      <pivotArea field="13" type="button" dataOnly="0" labelOnly="1" outline="0" axis="axisRow" fieldPosition="0"/>
    </format>
    <format dxfId="6273">
      <pivotArea dataOnly="0" labelOnly="1" outline="0" fieldPosition="0">
        <references count="1">
          <reference field="13" count="10">
            <x v="1"/>
            <x v="2"/>
            <x v="3"/>
            <x v="4"/>
            <x v="5"/>
            <x v="6"/>
            <x v="8"/>
            <x v="9"/>
            <x v="11"/>
            <x v="16"/>
          </reference>
        </references>
      </pivotArea>
    </format>
    <format dxfId="6272">
      <pivotArea dataOnly="0" labelOnly="1" grandRow="1" outline="0" fieldPosition="0"/>
    </format>
    <format dxfId="6271">
      <pivotArea dataOnly="0" labelOnly="1" outline="0" fieldPosition="0">
        <references count="1">
          <reference field="12" count="0"/>
        </references>
      </pivotArea>
    </format>
    <format dxfId="6270">
      <pivotArea dataOnly="0" labelOnly="1" grandCol="1" outline="0" fieldPosition="0"/>
    </format>
    <format dxfId="6269">
      <pivotArea outline="0" collapsedLevelsAreSubtotals="1" fieldPosition="0"/>
    </format>
    <format dxfId="6268">
      <pivotArea field="13" type="button" dataOnly="0" labelOnly="1" outline="0" axis="axisRow" fieldPosition="0"/>
    </format>
    <format dxfId="6267">
      <pivotArea dataOnly="0" labelOnly="1" outline="0" fieldPosition="0">
        <references count="1">
          <reference field="13" count="10">
            <x v="1"/>
            <x v="2"/>
            <x v="3"/>
            <x v="4"/>
            <x v="5"/>
            <x v="6"/>
            <x v="8"/>
            <x v="9"/>
            <x v="11"/>
            <x v="16"/>
          </reference>
        </references>
      </pivotArea>
    </format>
    <format dxfId="6266">
      <pivotArea dataOnly="0" labelOnly="1" grandRow="1" outline="0" fieldPosition="0"/>
    </format>
    <format dxfId="6265">
      <pivotArea dataOnly="0" labelOnly="1" outline="0" fieldPosition="0">
        <references count="1">
          <reference field="12" count="0"/>
        </references>
      </pivotArea>
    </format>
    <format dxfId="6264">
      <pivotArea dataOnly="0" labelOnly="1" grandCol="1" outline="0" fieldPosition="0"/>
    </format>
    <format dxfId="6263">
      <pivotArea field="13" type="button" dataOnly="0" labelOnly="1" outline="0" axis="axisRow" fieldPosition="0"/>
    </format>
    <format dxfId="6262">
      <pivotArea dataOnly="0" labelOnly="1" outline="0" fieldPosition="0">
        <references count="1">
          <reference field="12" count="0"/>
        </references>
      </pivotArea>
    </format>
    <format dxfId="6261">
      <pivotArea dataOnly="0" labelOnly="1" grandCol="1" outline="0" fieldPosition="0"/>
    </format>
    <format dxfId="6260">
      <pivotArea grandRow="1" outline="0" collapsedLevelsAreSubtotals="1" fieldPosition="0"/>
    </format>
    <format dxfId="6259">
      <pivotArea dataOnly="0" labelOnly="1" grandRow="1" outline="0" fieldPosition="0"/>
    </format>
    <format dxfId="6258">
      <pivotArea outline="0" collapsedLevelsAreSubtotals="1" fieldPosition="0"/>
    </format>
    <format dxfId="6257">
      <pivotArea field="13" type="button" dataOnly="0" labelOnly="1" outline="0" axis="axisRow" fieldPosition="0"/>
    </format>
    <format dxfId="6256">
      <pivotArea dataOnly="0" labelOnly="1" outline="0" fieldPosition="0">
        <references count="1">
          <reference field="13" count="10">
            <x v="1"/>
            <x v="2"/>
            <x v="3"/>
            <x v="4"/>
            <x v="5"/>
            <x v="6"/>
            <x v="8"/>
            <x v="9"/>
            <x v="11"/>
            <x v="16"/>
          </reference>
        </references>
      </pivotArea>
    </format>
    <format dxfId="6255">
      <pivotArea dataOnly="0" labelOnly="1" grandRow="1" outline="0" fieldPosition="0"/>
    </format>
    <format dxfId="6254">
      <pivotArea dataOnly="0" labelOnly="1" outline="0" fieldPosition="0">
        <references count="1">
          <reference field="12" count="0"/>
        </references>
      </pivotArea>
    </format>
    <format dxfId="6253">
      <pivotArea dataOnly="0" labelOnly="1" grandCol="1" outline="0" fieldPosition="0"/>
    </format>
    <format dxfId="6252">
      <pivotArea outline="0" collapsedLevelsAreSubtotals="1" fieldPosition="0"/>
    </format>
    <format dxfId="6251">
      <pivotArea field="13" type="button" dataOnly="0" labelOnly="1" outline="0" axis="axisRow" fieldPosition="0"/>
    </format>
    <format dxfId="6250">
      <pivotArea dataOnly="0" labelOnly="1" outline="0" fieldPosition="0">
        <references count="1">
          <reference field="13" count="10">
            <x v="1"/>
            <x v="2"/>
            <x v="3"/>
            <x v="4"/>
            <x v="5"/>
            <x v="6"/>
            <x v="8"/>
            <x v="9"/>
            <x v="11"/>
            <x v="16"/>
          </reference>
        </references>
      </pivotArea>
    </format>
    <format dxfId="6249">
      <pivotArea dataOnly="0" labelOnly="1" grandRow="1" outline="0" fieldPosition="0"/>
    </format>
    <format dxfId="6248">
      <pivotArea dataOnly="0" labelOnly="1" outline="0" fieldPosition="0">
        <references count="1">
          <reference field="12" count="0"/>
        </references>
      </pivotArea>
    </format>
    <format dxfId="6247">
      <pivotArea dataOnly="0" labelOnly="1" grandCol="1" outline="0" fieldPosition="0"/>
    </format>
    <format dxfId="6246">
      <pivotArea outline="0" collapsedLevelsAreSubtotals="1" fieldPosition="0"/>
    </format>
    <format dxfId="6245">
      <pivotArea field="13" type="button" dataOnly="0" labelOnly="1" outline="0" axis="axisRow" fieldPosition="0"/>
    </format>
    <format dxfId="6244">
      <pivotArea dataOnly="0" labelOnly="1" outline="0" fieldPosition="0">
        <references count="1">
          <reference field="13" count="11">
            <x v="1"/>
            <x v="2"/>
            <x v="3"/>
            <x v="4"/>
            <x v="5"/>
            <x v="6"/>
            <x v="8"/>
            <x v="9"/>
            <x v="11"/>
            <x v="15"/>
            <x v="16"/>
          </reference>
        </references>
      </pivotArea>
    </format>
    <format dxfId="6243">
      <pivotArea dataOnly="0" labelOnly="1" grandRow="1" outline="0" fieldPosition="0"/>
    </format>
    <format dxfId="6242">
      <pivotArea dataOnly="0" labelOnly="1" outline="0" fieldPosition="0">
        <references count="1">
          <reference field="12" count="0"/>
        </references>
      </pivotArea>
    </format>
    <format dxfId="6241">
      <pivotArea dataOnly="0" labelOnly="1" grandCol="1" outline="0" fieldPosition="0"/>
    </format>
    <format dxfId="6240">
      <pivotArea field="13" type="button" dataOnly="0" labelOnly="1" outline="0" axis="axisRow" fieldPosition="0"/>
    </format>
    <format dxfId="6239">
      <pivotArea dataOnly="0" labelOnly="1" outline="0" fieldPosition="0">
        <references count="1">
          <reference field="12" count="0"/>
        </references>
      </pivotArea>
    </format>
    <format dxfId="6238">
      <pivotArea dataOnly="0" labelOnly="1" grandCol="1" outline="0" fieldPosition="0"/>
    </format>
    <format dxfId="6237">
      <pivotArea dataOnly="0" labelOnly="1" grandRow="1" outline="0" fieldPosition="0"/>
    </format>
    <format dxfId="6236">
      <pivotArea outline="0" collapsedLevelsAreSubtotals="1" fieldPosition="0"/>
    </format>
    <format dxfId="6235">
      <pivotArea field="13" type="button" dataOnly="0" labelOnly="1" outline="0" axis="axisRow" fieldPosition="0"/>
    </format>
    <format dxfId="6234">
      <pivotArea dataOnly="0" labelOnly="1" outline="0" fieldPosition="0">
        <references count="1">
          <reference field="13" count="11">
            <x v="1"/>
            <x v="2"/>
            <x v="3"/>
            <x v="4"/>
            <x v="5"/>
            <x v="6"/>
            <x v="8"/>
            <x v="9"/>
            <x v="11"/>
            <x v="15"/>
            <x v="16"/>
          </reference>
        </references>
      </pivotArea>
    </format>
    <format dxfId="6233">
      <pivotArea dataOnly="0" labelOnly="1" grandRow="1" outline="0" fieldPosition="0"/>
    </format>
    <format dxfId="6232">
      <pivotArea dataOnly="0" labelOnly="1" outline="0" fieldPosition="0">
        <references count="1">
          <reference field="12" count="0"/>
        </references>
      </pivotArea>
    </format>
    <format dxfId="6231">
      <pivotArea dataOnly="0" labelOnly="1" grandCol="1" outline="0" fieldPosition="0"/>
    </format>
    <format dxfId="6230">
      <pivotArea dataOnly="0" labelOnly="1" outline="0" fieldPosition="0">
        <references count="1">
          <reference field="13" count="11">
            <x v="1"/>
            <x v="2"/>
            <x v="3"/>
            <x v="4"/>
            <x v="5"/>
            <x v="6"/>
            <x v="8"/>
            <x v="9"/>
            <x v="11"/>
            <x v="15"/>
            <x v="16"/>
          </reference>
        </references>
      </pivotArea>
    </format>
    <format dxfId="6229">
      <pivotArea outline="0" collapsedLevelsAreSubtotals="1" fieldPosition="0"/>
    </format>
    <format dxfId="6228">
      <pivotArea field="13" type="button" dataOnly="0" labelOnly="1" outline="0" axis="axisRow" fieldPosition="0"/>
    </format>
    <format dxfId="6227">
      <pivotArea dataOnly="0" labelOnly="1" outline="0" fieldPosition="0">
        <references count="1">
          <reference field="13" count="11">
            <x v="1"/>
            <x v="2"/>
            <x v="3"/>
            <x v="4"/>
            <x v="5"/>
            <x v="7"/>
            <x v="8"/>
            <x v="9"/>
            <x v="11"/>
            <x v="15"/>
            <x v="16"/>
          </reference>
        </references>
      </pivotArea>
    </format>
    <format dxfId="6226">
      <pivotArea dataOnly="0" labelOnly="1" grandRow="1" outline="0" fieldPosition="0"/>
    </format>
    <format dxfId="6225">
      <pivotArea dataOnly="0" labelOnly="1" outline="0" fieldPosition="0">
        <references count="1">
          <reference field="12" count="0"/>
        </references>
      </pivotArea>
    </format>
    <format dxfId="6224">
      <pivotArea dataOnly="0" labelOnly="1" grandCol="1" outline="0" fieldPosition="0"/>
    </format>
    <format dxfId="6223">
      <pivotArea outline="0" collapsedLevelsAreSubtotals="1" fieldPosition="0"/>
    </format>
    <format dxfId="6222">
      <pivotArea dataOnly="0" labelOnly="1" outline="0" fieldPosition="0">
        <references count="1">
          <reference field="13" count="15">
            <x v="1"/>
            <x v="2"/>
            <x v="3"/>
            <x v="4"/>
            <x v="5"/>
            <x v="6"/>
            <x v="7"/>
            <x v="8"/>
            <x v="9"/>
            <x v="10"/>
            <x v="11"/>
            <x v="12"/>
            <x v="13"/>
            <x v="15"/>
            <x v="16"/>
          </reference>
        </references>
      </pivotArea>
    </format>
    <format dxfId="6221">
      <pivotArea dataOnly="0" labelOnly="1" grandRow="1" outline="0" fieldPosition="0"/>
    </format>
    <format dxfId="6220">
      <pivotArea outline="0" collapsedLevelsAreSubtotals="1" fieldPosition="0"/>
    </format>
    <format dxfId="6219">
      <pivotArea dataOnly="0" labelOnly="1" outline="0" fieldPosition="0">
        <references count="1">
          <reference field="13" count="14">
            <x v="1"/>
            <x v="2"/>
            <x v="3"/>
            <x v="4"/>
            <x v="5"/>
            <x v="6"/>
            <x v="8"/>
            <x v="9"/>
            <x v="10"/>
            <x v="11"/>
            <x v="12"/>
            <x v="13"/>
            <x v="15"/>
            <x v="16"/>
          </reference>
        </references>
      </pivotArea>
    </format>
    <format dxfId="6218">
      <pivotArea dataOnly="0" labelOnly="1" grandRow="1" outline="0" fieldPosition="0"/>
    </format>
    <format dxfId="6217">
      <pivotArea field="13" type="button" dataOnly="0" labelOnly="1" outline="0" axis="axisRow" fieldPosition="0"/>
    </format>
    <format dxfId="6216">
      <pivotArea dataOnly="0" labelOnly="1" outline="0" fieldPosition="0">
        <references count="1">
          <reference field="12" count="0"/>
        </references>
      </pivotArea>
    </format>
    <format dxfId="6215">
      <pivotArea dataOnly="0" labelOnly="1" grandCol="1" outline="0" fieldPosition="0"/>
    </format>
    <format dxfId="6214">
      <pivotArea field="13" type="button" dataOnly="0" labelOnly="1" outline="0" axis="axisRow" fieldPosition="0"/>
    </format>
    <format dxfId="6213">
      <pivotArea dataOnly="0" labelOnly="1" outline="0" fieldPosition="0">
        <references count="1">
          <reference field="12" count="0"/>
        </references>
      </pivotArea>
    </format>
    <format dxfId="6212">
      <pivotArea dataOnly="0" labelOnly="1" grandCol="1" outline="0" fieldPosition="0"/>
    </format>
    <format dxfId="6211">
      <pivotArea field="13" type="button" dataOnly="0" labelOnly="1" outline="0" axis="axisRow" fieldPosition="0"/>
    </format>
    <format dxfId="6210">
      <pivotArea dataOnly="0" labelOnly="1" outline="0" fieldPosition="0">
        <references count="1">
          <reference field="12" count="0"/>
        </references>
      </pivotArea>
    </format>
    <format dxfId="6209">
      <pivotArea dataOnly="0" labelOnly="1" grandCol="1" outline="0" fieldPosition="0"/>
    </format>
    <format dxfId="6208">
      <pivotArea outline="0" fieldPosition="0">
        <references count="1">
          <reference field="13" count="14" selected="0">
            <x v="1"/>
            <x v="2"/>
            <x v="3"/>
            <x v="4"/>
            <x v="5"/>
            <x v="6"/>
            <x v="8"/>
            <x v="9"/>
            <x v="10"/>
            <x v="11"/>
            <x v="12"/>
            <x v="13"/>
            <x v="15"/>
            <x v="16"/>
          </reference>
        </references>
      </pivotArea>
    </format>
    <format dxfId="6207">
      <pivotArea dataOnly="0" labelOnly="1" outline="0" fieldPosition="0">
        <references count="1">
          <reference field="13" count="14">
            <x v="1"/>
            <x v="2"/>
            <x v="3"/>
            <x v="4"/>
            <x v="5"/>
            <x v="6"/>
            <x v="8"/>
            <x v="9"/>
            <x v="10"/>
            <x v="11"/>
            <x v="12"/>
            <x v="13"/>
            <x v="15"/>
            <x v="16"/>
          </reference>
        </references>
      </pivotArea>
    </format>
    <format dxfId="6206">
      <pivotArea dataOnly="0" labelOnly="1" outline="0" fieldPosition="0">
        <references count="1">
          <reference field="13" count="10">
            <x v="0"/>
            <x v="1"/>
            <x v="3"/>
            <x v="4"/>
            <x v="5"/>
            <x v="7"/>
            <x v="8"/>
            <x v="9"/>
            <x v="11"/>
            <x v="15"/>
          </reference>
        </references>
      </pivotArea>
    </format>
    <format dxfId="6205">
      <pivotArea dataOnly="0" labelOnly="1" outline="0" fieldPosition="0">
        <references count="1">
          <reference field="13" count="10">
            <x v="0"/>
            <x v="1"/>
            <x v="3"/>
            <x v="4"/>
            <x v="5"/>
            <x v="7"/>
            <x v="8"/>
            <x v="9"/>
            <x v="11"/>
            <x v="15"/>
          </reference>
        </references>
      </pivotArea>
    </format>
    <format dxfId="6204">
      <pivotArea dataOnly="0" labelOnly="1" outline="0" fieldPosition="0">
        <references count="1">
          <reference field="13" count="10">
            <x v="0"/>
            <x v="1"/>
            <x v="3"/>
            <x v="4"/>
            <x v="5"/>
            <x v="7"/>
            <x v="8"/>
            <x v="9"/>
            <x v="11"/>
            <x v="15"/>
          </reference>
        </references>
      </pivotArea>
    </format>
    <format dxfId="6203">
      <pivotArea type="all" dataOnly="0" outline="0" fieldPosition="0"/>
    </format>
    <format dxfId="6202">
      <pivotArea type="origin" dataOnly="0" labelOnly="1" outline="0" fieldPosition="0"/>
    </format>
    <format dxfId="6201">
      <pivotArea field="12" type="button" dataOnly="0" labelOnly="1" outline="0" axis="axisCol" fieldPosition="0"/>
    </format>
    <format dxfId="6200">
      <pivotArea type="topRight" dataOnly="0" labelOnly="1" outline="0" fieldPosition="0"/>
    </format>
    <format dxfId="6199">
      <pivotArea type="all" dataOnly="0" outline="0" fieldPosition="0"/>
    </format>
    <format dxfId="6198">
      <pivotArea type="origin" dataOnly="0" labelOnly="1" outline="0" fieldPosition="0"/>
    </format>
    <format dxfId="6197">
      <pivotArea field="12" type="button" dataOnly="0" labelOnly="1" outline="0" axis="axisCol" fieldPosition="0"/>
    </format>
    <format dxfId="6196">
      <pivotArea type="topRight" dataOnly="0" labelOnly="1" outline="0" fieldPosition="0"/>
    </format>
    <format dxfId="6195">
      <pivotArea outline="0" collapsedLevelsAreSubtotals="1" fieldPosition="0"/>
    </format>
    <format dxfId="6194">
      <pivotArea dataOnly="0" labelOnly="1" outline="0" fieldPosition="0">
        <references count="1">
          <reference field="13" count="10">
            <x v="0"/>
            <x v="1"/>
            <x v="3"/>
            <x v="4"/>
            <x v="5"/>
            <x v="7"/>
            <x v="8"/>
            <x v="9"/>
            <x v="11"/>
            <x v="15"/>
          </reference>
        </references>
      </pivotArea>
    </format>
    <format dxfId="6193">
      <pivotArea field="13" type="button" dataOnly="0" labelOnly="1" outline="0" axis="axisRow" fieldPosition="0"/>
    </format>
    <format dxfId="6192">
      <pivotArea dataOnly="0" labelOnly="1" outline="0" fieldPosition="0">
        <references count="1">
          <reference field="12" count="0"/>
        </references>
      </pivotArea>
    </format>
    <format dxfId="6191">
      <pivotArea dataOnly="0" labelOnly="1" grandCol="1" outline="0" fieldPosition="0"/>
    </format>
    <format dxfId="6190">
      <pivotArea grandRow="1" outline="0" collapsedLevelsAreSubtotals="1" fieldPosition="0"/>
    </format>
    <format dxfId="6189">
      <pivotArea dataOnly="0" labelOnly="1" grandRow="1" outline="0" fieldPosition="0"/>
    </format>
    <format dxfId="6188">
      <pivotArea outline="0" fieldPosition="0">
        <references count="1">
          <reference field="13" count="10" selected="0">
            <x v="0"/>
            <x v="1"/>
            <x v="3"/>
            <x v="4"/>
            <x v="5"/>
            <x v="7"/>
            <x v="8"/>
            <x v="9"/>
            <x v="11"/>
            <x v="15"/>
          </reference>
        </references>
      </pivotArea>
    </format>
    <format dxfId="6187">
      <pivotArea outline="0" fieldPosition="0">
        <references count="1">
          <reference field="13" count="10" selected="0">
            <x v="0"/>
            <x v="1"/>
            <x v="3"/>
            <x v="4"/>
            <x v="5"/>
            <x v="7"/>
            <x v="8"/>
            <x v="9"/>
            <x v="11"/>
            <x v="15"/>
          </reference>
        </references>
      </pivotArea>
    </format>
    <format dxfId="6186">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6692">
      <pivotArea outline="0" collapsedLevelsAreSubtotals="1" fieldPosition="0"/>
    </format>
    <format dxfId="6691">
      <pivotArea dataOnly="0" labelOnly="1" grandCol="1" outline="0" fieldPosition="0"/>
    </format>
    <format dxfId="6690">
      <pivotArea outline="0" collapsedLevelsAreSubtotals="1" fieldPosition="0"/>
    </format>
    <format dxfId="6689">
      <pivotArea dataOnly="0" labelOnly="1" grandCol="1" outline="0" fieldPosition="0"/>
    </format>
    <format dxfId="6688">
      <pivotArea dataOnly="0" labelOnly="1" grandRow="1" outline="0" fieldPosition="0"/>
    </format>
    <format dxfId="6687">
      <pivotArea dataOnly="0" labelOnly="1" grandCol="1" outline="0" fieldPosition="0"/>
    </format>
    <format dxfId="6686">
      <pivotArea dataOnly="0" labelOnly="1" grandCol="1" outline="0" fieldPosition="0"/>
    </format>
    <format dxfId="6685">
      <pivotArea dataOnly="0" labelOnly="1" outline="0" fieldPosition="0">
        <references count="1">
          <reference field="12" count="0"/>
        </references>
      </pivotArea>
    </format>
    <format dxfId="6684">
      <pivotArea dataOnly="0" labelOnly="1" grandCol="1" outline="0" fieldPosition="0"/>
    </format>
    <format dxfId="6683">
      <pivotArea dataOnly="0" labelOnly="1" outline="0" fieldPosition="0">
        <references count="1">
          <reference field="12" count="0"/>
        </references>
      </pivotArea>
    </format>
    <format dxfId="6682">
      <pivotArea dataOnly="0" labelOnly="1" grandCol="1" outline="0" fieldPosition="0"/>
    </format>
    <format dxfId="6681">
      <pivotArea grandRow="1" outline="0" collapsedLevelsAreSubtotals="1" fieldPosition="0"/>
    </format>
    <format dxfId="6680">
      <pivotArea dataOnly="0" labelOnly="1" grandRow="1" outline="0" fieldPosition="0"/>
    </format>
    <format dxfId="6679">
      <pivotArea dataOnly="0" labelOnly="1" grandRow="1" outline="0" fieldPosition="0"/>
    </format>
    <format dxfId="6678">
      <pivotArea grandRow="1" outline="0" collapsedLevelsAreSubtotals="1" fieldPosition="0"/>
    </format>
    <format dxfId="6677">
      <pivotArea dataOnly="0" labelOnly="1" grandRow="1" outline="0" fieldPosition="0"/>
    </format>
    <format dxfId="6676">
      <pivotArea grandRow="1" outline="0" collapsedLevelsAreSubtotals="1" fieldPosition="0"/>
    </format>
    <format dxfId="6675">
      <pivotArea dataOnly="0" labelOnly="1" grandRow="1" outline="0" fieldPosition="0"/>
    </format>
    <format dxfId="6674">
      <pivotArea grandRow="1" outline="0" collapsedLevelsAreSubtotals="1" fieldPosition="0"/>
    </format>
    <format dxfId="6673">
      <pivotArea grandRow="1" outline="0" collapsedLevelsAreSubtotals="1" fieldPosition="0"/>
    </format>
    <format dxfId="6672">
      <pivotArea dataOnly="0" labelOnly="1" grandRow="1" outline="0" fieldPosition="0"/>
    </format>
    <format dxfId="6671">
      <pivotArea dataOnly="0" labelOnly="1" grandRow="1" outline="0" fieldPosition="0"/>
    </format>
    <format dxfId="6670">
      <pivotArea dataOnly="0" labelOnly="1" grandRow="1" outline="0" fieldPosition="0"/>
    </format>
    <format dxfId="6669">
      <pivotArea dataOnly="0" labelOnly="1" grandRow="1" outline="0" fieldPosition="0"/>
    </format>
    <format dxfId="6668">
      <pivotArea grandRow="1" outline="0" collapsedLevelsAreSubtotals="1" fieldPosition="0"/>
    </format>
    <format dxfId="6667">
      <pivotArea dataOnly="0" labelOnly="1" grandRow="1" outline="0" fieldPosition="0"/>
    </format>
    <format dxfId="6666">
      <pivotArea dataOnly="0" labelOnly="1" outline="0" fieldPosition="0">
        <references count="1">
          <reference field="12" count="0"/>
        </references>
      </pivotArea>
    </format>
    <format dxfId="6665">
      <pivotArea dataOnly="0" labelOnly="1" grandCol="1" outline="0" fieldPosition="0"/>
    </format>
    <format dxfId="6664">
      <pivotArea grandRow="1" outline="0" collapsedLevelsAreSubtotals="1" fieldPosition="0"/>
    </format>
    <format dxfId="6663">
      <pivotArea dataOnly="0" labelOnly="1" grandRow="1" outline="0" fieldPosition="0"/>
    </format>
    <format dxfId="6662">
      <pivotArea grandRow="1" outline="0" collapsedLevelsAreSubtotals="1" fieldPosition="0"/>
    </format>
    <format dxfId="6661">
      <pivotArea dataOnly="0" labelOnly="1" grandRow="1" outline="0" fieldPosition="0"/>
    </format>
    <format dxfId="6660">
      <pivotArea dataOnly="0" labelOnly="1" outline="0" fieldPosition="0">
        <references count="1">
          <reference field="12" count="0"/>
        </references>
      </pivotArea>
    </format>
    <format dxfId="6659">
      <pivotArea dataOnly="0" labelOnly="1" grandCol="1" outline="0" fieldPosition="0"/>
    </format>
    <format dxfId="6658">
      <pivotArea dataOnly="0" labelOnly="1" grandCol="1" outline="0" fieldPosition="0"/>
    </format>
    <format dxfId="6657">
      <pivotArea grandRow="1" grandCol="1" outline="0" collapsedLevelsAreSubtotals="1" fieldPosition="0"/>
    </format>
    <format dxfId="6656">
      <pivotArea dataOnly="0" labelOnly="1" outline="0" fieldPosition="0">
        <references count="1">
          <reference field="12" count="0"/>
        </references>
      </pivotArea>
    </format>
    <format dxfId="6655">
      <pivotArea dataOnly="0" labelOnly="1" grandCol="1" outline="0" fieldPosition="0"/>
    </format>
    <format dxfId="6654">
      <pivotArea dataOnly="0" labelOnly="1" outline="0" fieldPosition="0">
        <references count="1">
          <reference field="12" count="0"/>
        </references>
      </pivotArea>
    </format>
    <format dxfId="6653">
      <pivotArea dataOnly="0" labelOnly="1" grandCol="1" outline="0" fieldPosition="0"/>
    </format>
    <format dxfId="6652">
      <pivotArea grandRow="1" outline="0" collapsedLevelsAreSubtotals="1" fieldPosition="0"/>
    </format>
    <format dxfId="6651">
      <pivotArea grandRow="1" outline="0" collapsedLevelsAreSubtotals="1" fieldPosition="0"/>
    </format>
    <format dxfId="6650">
      <pivotArea type="origin" dataOnly="0" labelOnly="1" outline="0" fieldPosition="0"/>
    </format>
    <format dxfId="6649">
      <pivotArea type="origin" dataOnly="0" labelOnly="1" outline="0" fieldPosition="0"/>
    </format>
    <format dxfId="6648">
      <pivotArea type="origin" dataOnly="0" labelOnly="1" outline="0" fieldPosition="0"/>
    </format>
    <format dxfId="6647">
      <pivotArea dataOnly="0" labelOnly="1" outline="0" fieldPosition="0">
        <references count="1">
          <reference field="12" count="0"/>
        </references>
      </pivotArea>
    </format>
    <format dxfId="6646">
      <pivotArea type="topRight" dataOnly="0" labelOnly="1" outline="0" fieldPosition="0"/>
    </format>
    <format dxfId="6645">
      <pivotArea outline="0" collapsedLevelsAreSubtotals="1" fieldPosition="0"/>
    </format>
    <format dxfId="6644">
      <pivotArea dataOnly="0" labelOnly="1" grandRow="1" outline="0" fieldPosition="0"/>
    </format>
    <format dxfId="6643">
      <pivotArea dataOnly="0" labelOnly="1" outline="0" fieldPosition="0">
        <references count="1">
          <reference field="12" count="0"/>
        </references>
      </pivotArea>
    </format>
    <format dxfId="6642">
      <pivotArea dataOnly="0" labelOnly="1" grandCol="1" outline="0" fieldPosition="0"/>
    </format>
    <format dxfId="6641">
      <pivotArea dataOnly="0" labelOnly="1" outline="0" fieldPosition="0">
        <references count="1">
          <reference field="12" count="0"/>
        </references>
      </pivotArea>
    </format>
    <format dxfId="6640">
      <pivotArea dataOnly="0" labelOnly="1" grandCol="1" outline="0" fieldPosition="0"/>
    </format>
    <format dxfId="6639">
      <pivotArea grandRow="1" outline="0" collapsedLevelsAreSubtotals="1" fieldPosition="0"/>
    </format>
    <format dxfId="6638">
      <pivotArea dataOnly="0" labelOnly="1" grandRow="1" outline="0" fieldPosition="0"/>
    </format>
    <format dxfId="6637">
      <pivotArea outline="0" collapsedLevelsAreSubtotals="1" fieldPosition="0"/>
    </format>
    <format dxfId="6636">
      <pivotArea dataOnly="0" labelOnly="1" grandRow="1" outline="0" fieldPosition="0"/>
    </format>
    <format dxfId="6635">
      <pivotArea dataOnly="0" labelOnly="1" outline="0" fieldPosition="0">
        <references count="1">
          <reference field="12" count="0"/>
        </references>
      </pivotArea>
    </format>
    <format dxfId="6634">
      <pivotArea dataOnly="0" labelOnly="1" grandCol="1" outline="0" fieldPosition="0"/>
    </format>
    <format dxfId="6633">
      <pivotArea grandRow="1" outline="0" collapsedLevelsAreSubtotals="1" fieldPosition="0"/>
    </format>
    <format dxfId="6632">
      <pivotArea dataOnly="0" labelOnly="1" grandRow="1" outline="0" fieldPosition="0"/>
    </format>
    <format dxfId="6631">
      <pivotArea grandRow="1" outline="0" collapsedLevelsAreSubtotals="1" fieldPosition="0"/>
    </format>
    <format dxfId="6630">
      <pivotArea dataOnly="0" labelOnly="1" grandRow="1" outline="0" fieldPosition="0"/>
    </format>
    <format dxfId="6629">
      <pivotArea dataOnly="0" labelOnly="1" outline="0" fieldPosition="0">
        <references count="1">
          <reference field="12" count="0"/>
        </references>
      </pivotArea>
    </format>
    <format dxfId="6628">
      <pivotArea dataOnly="0" labelOnly="1" grandCol="1" outline="0" fieldPosition="0"/>
    </format>
    <format dxfId="6627">
      <pivotArea grandRow="1" outline="0" collapsedLevelsAreSubtotals="1" fieldPosition="0"/>
    </format>
    <format dxfId="6626">
      <pivotArea dataOnly="0" labelOnly="1" grandRow="1" outline="0" fieldPosition="0"/>
    </format>
    <format dxfId="6625">
      <pivotArea dataOnly="0" labelOnly="1" outline="0" fieldPosition="0">
        <references count="1">
          <reference field="12" count="0"/>
        </references>
      </pivotArea>
    </format>
    <format dxfId="6624">
      <pivotArea dataOnly="0" labelOnly="1" grandCol="1" outline="0" fieldPosition="0"/>
    </format>
    <format dxfId="6623">
      <pivotArea grandRow="1" outline="0" collapsedLevelsAreSubtotals="1" fieldPosition="0"/>
    </format>
    <format dxfId="6622">
      <pivotArea dataOnly="0" labelOnly="1" grandRow="1" outline="0" fieldPosition="0"/>
    </format>
    <format dxfId="6621">
      <pivotArea outline="0" collapsedLevelsAreSubtotals="1" fieldPosition="0"/>
    </format>
    <format dxfId="6620">
      <pivotArea dataOnly="0" labelOnly="1" grandRow="1" outline="0" fieldPosition="0"/>
    </format>
    <format dxfId="6619">
      <pivotArea dataOnly="0" labelOnly="1" outline="0" fieldPosition="0">
        <references count="1">
          <reference field="12" count="0"/>
        </references>
      </pivotArea>
    </format>
    <format dxfId="6618">
      <pivotArea dataOnly="0" labelOnly="1" grandCol="1" outline="0" fieldPosition="0"/>
    </format>
    <format dxfId="6617">
      <pivotArea field="10" type="button" dataOnly="0" labelOnly="1" outline="0" axis="axisPage" fieldPosition="0"/>
    </format>
    <format dxfId="6616">
      <pivotArea type="origin" dataOnly="0" labelOnly="1" outline="0" fieldPosition="0"/>
    </format>
    <format dxfId="6615">
      <pivotArea dataOnly="0" labelOnly="1" grandRow="1" outline="0" fieldPosition="0"/>
    </format>
    <format dxfId="6614">
      <pivotArea field="10" type="button" dataOnly="0" labelOnly="1" outline="0" axis="axisPage" fieldPosition="0"/>
    </format>
    <format dxfId="6613">
      <pivotArea type="origin" dataOnly="0" labelOnly="1" outline="0" fieldPosition="0"/>
    </format>
    <format dxfId="6612">
      <pivotArea dataOnly="0" labelOnly="1" grandRow="1" outline="0" fieldPosition="0"/>
    </format>
    <format dxfId="6611">
      <pivotArea field="10" type="button" dataOnly="0" labelOnly="1" outline="0" axis="axisPage" fieldPosition="0"/>
    </format>
    <format dxfId="6610">
      <pivotArea type="origin" dataOnly="0" labelOnly="1" outline="0" fieldPosition="0"/>
    </format>
    <format dxfId="6609">
      <pivotArea dataOnly="0" labelOnly="1" grandRow="1" outline="0" fieldPosition="0"/>
    </format>
    <format dxfId="6608">
      <pivotArea field="10" type="button" dataOnly="0" labelOnly="1" outline="0" axis="axisPage" fieldPosition="0"/>
    </format>
    <format dxfId="6607">
      <pivotArea type="origin" dataOnly="0" labelOnly="1" outline="0" fieldPosition="0"/>
    </format>
    <format dxfId="6606">
      <pivotArea dataOnly="0" labelOnly="1" grandRow="1" outline="0" fieldPosition="0"/>
    </format>
    <format dxfId="6605">
      <pivotArea grandRow="1" outline="0" collapsedLevelsAreSubtotals="1" fieldPosition="0"/>
    </format>
    <format dxfId="6604">
      <pivotArea dataOnly="0" labelOnly="1" grandRow="1" outline="0" fieldPosition="0"/>
    </format>
    <format dxfId="6603">
      <pivotArea grandRow="1" outline="0" collapsedLevelsAreSubtotals="1" fieldPosition="0"/>
    </format>
    <format dxfId="6602">
      <pivotArea dataOnly="0" labelOnly="1" grandRow="1" outline="0" fieldPosition="0"/>
    </format>
    <format dxfId="6601">
      <pivotArea outline="0" collapsedLevelsAreSubtotals="1" fieldPosition="0"/>
    </format>
    <format dxfId="6600">
      <pivotArea dataOnly="0" labelOnly="1" grandRow="1" outline="0" fieldPosition="0"/>
    </format>
    <format dxfId="6599">
      <pivotArea outline="0" collapsedLevelsAreSubtotals="1" fieldPosition="0"/>
    </format>
    <format dxfId="6598">
      <pivotArea dataOnly="0" labelOnly="1" grandRow="1" outline="0" fieldPosition="0"/>
    </format>
    <format dxfId="6597">
      <pivotArea dataOnly="0" labelOnly="1" outline="0" fieldPosition="0">
        <references count="1">
          <reference field="12" count="0"/>
        </references>
      </pivotArea>
    </format>
    <format dxfId="6596">
      <pivotArea dataOnly="0" labelOnly="1" grandCol="1" outline="0" fieldPosition="0"/>
    </format>
    <format dxfId="6595">
      <pivotArea dataOnly="0" labelOnly="1" outline="0" fieldPosition="0">
        <references count="1">
          <reference field="12" count="0"/>
        </references>
      </pivotArea>
    </format>
    <format dxfId="6594">
      <pivotArea dataOnly="0" labelOnly="1" grandCol="1" outline="0" fieldPosition="0"/>
    </format>
    <format dxfId="6593">
      <pivotArea outline="0" fieldPosition="0">
        <references count="1">
          <reference field="12" count="0" selected="0"/>
        </references>
      </pivotArea>
    </format>
    <format dxfId="6592">
      <pivotArea type="origin" dataOnly="0" labelOnly="1" outline="0" fieldPosition="0"/>
    </format>
    <format dxfId="6591">
      <pivotArea field="12" type="button" dataOnly="0" labelOnly="1" outline="0" axis="axisCol" fieldPosition="0"/>
    </format>
    <format dxfId="6590">
      <pivotArea type="topRight" dataOnly="0" labelOnly="1" outline="0" offset="A1" fieldPosition="0"/>
    </format>
    <format dxfId="6589">
      <pivotArea dataOnly="0" labelOnly="1" grandRow="1" outline="0" fieldPosition="0"/>
    </format>
    <format dxfId="6588">
      <pivotArea dataOnly="0" labelOnly="1" outline="0" fieldPosition="0">
        <references count="1">
          <reference field="12" count="0"/>
        </references>
      </pivotArea>
    </format>
    <format dxfId="6587">
      <pivotArea grandRow="1" outline="0" collapsedLevelsAreSubtotals="1" fieldPosition="0"/>
    </format>
    <format dxfId="6586">
      <pivotArea dataOnly="0" labelOnly="1" grandRow="1" outline="0" fieldPosition="0"/>
    </format>
    <format dxfId="6585">
      <pivotArea outline="0" collapsedLevelsAreSubtotals="1" fieldPosition="0"/>
    </format>
    <format dxfId="6584">
      <pivotArea dataOnly="0" labelOnly="1" grandRow="1" outline="0" fieldPosition="0"/>
    </format>
    <format dxfId="6583">
      <pivotArea dataOnly="0" labelOnly="1" outline="0" fieldPosition="0">
        <references count="1">
          <reference field="12" count="0"/>
        </references>
      </pivotArea>
    </format>
    <format dxfId="6582">
      <pivotArea dataOnly="0" labelOnly="1" grandCol="1" outline="0" fieldPosition="0"/>
    </format>
    <format dxfId="6581">
      <pivotArea outline="0" collapsedLevelsAreSubtotals="1" fieldPosition="0"/>
    </format>
    <format dxfId="6580">
      <pivotArea dataOnly="0" labelOnly="1" grandRow="1" outline="0" fieldPosition="0"/>
    </format>
    <format dxfId="6579">
      <pivotArea dataOnly="0" labelOnly="1" outline="0" fieldPosition="0">
        <references count="1">
          <reference field="12" count="0"/>
        </references>
      </pivotArea>
    </format>
    <format dxfId="6578">
      <pivotArea dataOnly="0" labelOnly="1" grandCol="1" outline="0" fieldPosition="0"/>
    </format>
    <format dxfId="6577">
      <pivotArea outline="0" collapsedLevelsAreSubtotals="1" fieldPosition="0"/>
    </format>
    <format dxfId="6576">
      <pivotArea dataOnly="0" labelOnly="1" grandRow="1" outline="0" fieldPosition="0"/>
    </format>
    <format dxfId="6575">
      <pivotArea dataOnly="0" labelOnly="1" outline="0" fieldPosition="0">
        <references count="1">
          <reference field="12" count="0"/>
        </references>
      </pivotArea>
    </format>
    <format dxfId="6574">
      <pivotArea dataOnly="0" labelOnly="1" grandCol="1" outline="0" fieldPosition="0"/>
    </format>
    <format dxfId="6573">
      <pivotArea dataOnly="0" labelOnly="1" outline="0" fieldPosition="0">
        <references count="1">
          <reference field="12" count="0"/>
        </references>
      </pivotArea>
    </format>
    <format dxfId="6572">
      <pivotArea dataOnly="0" labelOnly="1" grandCol="1" outline="0" fieldPosition="0"/>
    </format>
    <format dxfId="6571">
      <pivotArea grandRow="1" outline="0" collapsedLevelsAreSubtotals="1" fieldPosition="0"/>
    </format>
    <format dxfId="6570">
      <pivotArea dataOnly="0" labelOnly="1" grandRow="1" outline="0" fieldPosition="0"/>
    </format>
    <format dxfId="6569">
      <pivotArea outline="0" collapsedLevelsAreSubtotals="1" fieldPosition="0"/>
    </format>
    <format dxfId="6568">
      <pivotArea dataOnly="0" labelOnly="1" grandRow="1" outline="0" fieldPosition="0"/>
    </format>
    <format dxfId="6567">
      <pivotArea dataOnly="0" labelOnly="1" outline="0" fieldPosition="0">
        <references count="1">
          <reference field="12" count="0"/>
        </references>
      </pivotArea>
    </format>
    <format dxfId="6566">
      <pivotArea dataOnly="0" labelOnly="1" grandCol="1" outline="0" fieldPosition="0"/>
    </format>
    <format dxfId="6565">
      <pivotArea outline="0" collapsedLevelsAreSubtotals="1" fieldPosition="0"/>
    </format>
    <format dxfId="6564">
      <pivotArea field="13" type="button" dataOnly="0" labelOnly="1" outline="0" axis="axisRow" fieldPosition="0"/>
    </format>
    <format dxfId="6563">
      <pivotArea dataOnly="0" labelOnly="1" outline="0" fieldPosition="0">
        <references count="1">
          <reference field="13" count="0"/>
        </references>
      </pivotArea>
    </format>
    <format dxfId="6562">
      <pivotArea dataOnly="0" labelOnly="1" grandRow="1" outline="0" fieldPosition="0"/>
    </format>
    <format dxfId="6561">
      <pivotArea dataOnly="0" labelOnly="1" outline="0" fieldPosition="0">
        <references count="1">
          <reference field="12" count="0"/>
        </references>
      </pivotArea>
    </format>
    <format dxfId="6560">
      <pivotArea dataOnly="0" labelOnly="1" grandCol="1" outline="0" fieldPosition="0"/>
    </format>
    <format dxfId="6559">
      <pivotArea outline="0" collapsedLevelsAreSubtotals="1" fieldPosition="0"/>
    </format>
    <format dxfId="6558">
      <pivotArea field="13" type="button" dataOnly="0" labelOnly="1" outline="0" axis="axisRow" fieldPosition="0"/>
    </format>
    <format dxfId="6557">
      <pivotArea dataOnly="0" labelOnly="1" outline="0" fieldPosition="0">
        <references count="1">
          <reference field="13" count="0"/>
        </references>
      </pivotArea>
    </format>
    <format dxfId="6556">
      <pivotArea dataOnly="0" labelOnly="1" grandRow="1" outline="0" fieldPosition="0"/>
    </format>
    <format dxfId="6555">
      <pivotArea dataOnly="0" labelOnly="1" outline="0" fieldPosition="0">
        <references count="1">
          <reference field="12" count="0"/>
        </references>
      </pivotArea>
    </format>
    <format dxfId="6554">
      <pivotArea dataOnly="0" labelOnly="1" grandCol="1" outline="0" fieldPosition="0"/>
    </format>
    <format dxfId="6553">
      <pivotArea outline="0" collapsedLevelsAreSubtotals="1" fieldPosition="0"/>
    </format>
    <format dxfId="6552">
      <pivotArea field="13" type="button" dataOnly="0" labelOnly="1" outline="0" axis="axisRow" fieldPosition="0"/>
    </format>
    <format dxfId="6551">
      <pivotArea dataOnly="0" labelOnly="1" outline="0" fieldPosition="0">
        <references count="1">
          <reference field="13" count="0"/>
        </references>
      </pivotArea>
    </format>
    <format dxfId="6550">
      <pivotArea dataOnly="0" labelOnly="1" grandRow="1" outline="0" fieldPosition="0"/>
    </format>
    <format dxfId="6549">
      <pivotArea dataOnly="0" labelOnly="1" outline="0" fieldPosition="0">
        <references count="1">
          <reference field="12" count="0"/>
        </references>
      </pivotArea>
    </format>
    <format dxfId="6548">
      <pivotArea dataOnly="0" labelOnly="1" grandCol="1" outline="0" fieldPosition="0"/>
    </format>
    <format dxfId="6547">
      <pivotArea outline="0" collapsedLevelsAreSubtotals="1" fieldPosition="0"/>
    </format>
    <format dxfId="6546">
      <pivotArea field="13" type="button" dataOnly="0" labelOnly="1" outline="0" axis="axisRow" fieldPosition="0"/>
    </format>
    <format dxfId="6545">
      <pivotArea dataOnly="0" labelOnly="1" outline="0" fieldPosition="0">
        <references count="1">
          <reference field="13" count="0"/>
        </references>
      </pivotArea>
    </format>
    <format dxfId="6544">
      <pivotArea dataOnly="0" labelOnly="1" grandRow="1" outline="0" fieldPosition="0"/>
    </format>
    <format dxfId="6543">
      <pivotArea dataOnly="0" labelOnly="1" outline="0" fieldPosition="0">
        <references count="1">
          <reference field="12" count="0"/>
        </references>
      </pivotArea>
    </format>
    <format dxfId="6542">
      <pivotArea dataOnly="0" labelOnly="1" grandCol="1" outline="0" fieldPosition="0"/>
    </format>
    <format dxfId="6541">
      <pivotArea grandRow="1" outline="0" collapsedLevelsAreSubtotals="1" fieldPosition="0"/>
    </format>
    <format dxfId="6540">
      <pivotArea dataOnly="0" labelOnly="1" grandRow="1" outline="0" fieldPosition="0"/>
    </format>
    <format dxfId="6539">
      <pivotArea grandRow="1" outline="0" collapsedLevelsAreSubtotals="1" fieldPosition="0"/>
    </format>
    <format dxfId="6538">
      <pivotArea dataOnly="0" labelOnly="1" grandRow="1" outline="0" fieldPosition="0"/>
    </format>
    <format dxfId="6537">
      <pivotArea outline="0" collapsedLevelsAreSubtotals="1" fieldPosition="0"/>
    </format>
    <format dxfId="6536">
      <pivotArea field="13" type="button" dataOnly="0" labelOnly="1" outline="0" axis="axisRow" fieldPosition="0"/>
    </format>
    <format dxfId="6535">
      <pivotArea dataOnly="0" labelOnly="1" outline="0" fieldPosition="0">
        <references count="1">
          <reference field="13" count="19">
            <x v="0"/>
            <x v="1"/>
            <x v="2"/>
            <x v="3"/>
            <x v="4"/>
            <x v="5"/>
            <x v="6"/>
            <x v="7"/>
            <x v="8"/>
            <x v="9"/>
            <x v="10"/>
            <x v="11"/>
            <x v="12"/>
            <x v="13"/>
            <x v="15"/>
            <x v="16"/>
            <x v="17"/>
            <x v="18"/>
            <x v="19"/>
          </reference>
        </references>
      </pivotArea>
    </format>
    <format dxfId="6534">
      <pivotArea dataOnly="0" labelOnly="1" grandRow="1" outline="0" fieldPosition="0"/>
    </format>
    <format dxfId="6533">
      <pivotArea dataOnly="0" labelOnly="1" outline="0" fieldPosition="0">
        <references count="1">
          <reference field="12" count="0"/>
        </references>
      </pivotArea>
    </format>
    <format dxfId="6532">
      <pivotArea dataOnly="0" labelOnly="1" grandCol="1" outline="0" fieldPosition="0"/>
    </format>
    <format dxfId="6531">
      <pivotArea outline="0" collapsedLevelsAreSubtotals="1" fieldPosition="0"/>
    </format>
    <format dxfId="6530">
      <pivotArea field="13" type="button" dataOnly="0" labelOnly="1" outline="0" axis="axisRow" fieldPosition="0"/>
    </format>
    <format dxfId="6529">
      <pivotArea dataOnly="0" labelOnly="1" outline="0" fieldPosition="0">
        <references count="1">
          <reference field="13" count="19">
            <x v="0"/>
            <x v="1"/>
            <x v="2"/>
            <x v="3"/>
            <x v="4"/>
            <x v="5"/>
            <x v="6"/>
            <x v="7"/>
            <x v="8"/>
            <x v="9"/>
            <x v="10"/>
            <x v="11"/>
            <x v="12"/>
            <x v="13"/>
            <x v="15"/>
            <x v="16"/>
            <x v="17"/>
            <x v="18"/>
            <x v="19"/>
          </reference>
        </references>
      </pivotArea>
    </format>
    <format dxfId="6528">
      <pivotArea dataOnly="0" labelOnly="1" grandRow="1" outline="0" fieldPosition="0"/>
    </format>
    <format dxfId="6527">
      <pivotArea dataOnly="0" labelOnly="1" outline="0" fieldPosition="0">
        <references count="1">
          <reference field="12" count="0"/>
        </references>
      </pivotArea>
    </format>
    <format dxfId="6526">
      <pivotArea dataOnly="0" labelOnly="1" grandCol="1" outline="0" fieldPosition="0"/>
    </format>
    <format dxfId="6525">
      <pivotArea outline="0" collapsedLevelsAreSubtotals="1" fieldPosition="0"/>
    </format>
    <format dxfId="6524">
      <pivotArea field="13" type="button" dataOnly="0" labelOnly="1" outline="0" axis="axisRow" fieldPosition="0"/>
    </format>
    <format dxfId="6523">
      <pivotArea dataOnly="0" labelOnly="1" outline="0" fieldPosition="0">
        <references count="1">
          <reference field="13" count="19">
            <x v="0"/>
            <x v="1"/>
            <x v="2"/>
            <x v="3"/>
            <x v="4"/>
            <x v="5"/>
            <x v="6"/>
            <x v="7"/>
            <x v="8"/>
            <x v="9"/>
            <x v="10"/>
            <x v="11"/>
            <x v="12"/>
            <x v="13"/>
            <x v="15"/>
            <x v="16"/>
            <x v="17"/>
            <x v="18"/>
            <x v="19"/>
          </reference>
        </references>
      </pivotArea>
    </format>
    <format dxfId="6522">
      <pivotArea dataOnly="0" labelOnly="1" grandRow="1" outline="0" fieldPosition="0"/>
    </format>
    <format dxfId="6521">
      <pivotArea dataOnly="0" labelOnly="1" outline="0" fieldPosition="0">
        <references count="1">
          <reference field="12" count="0"/>
        </references>
      </pivotArea>
    </format>
    <format dxfId="6520">
      <pivotArea dataOnly="0" labelOnly="1" grandCol="1" outline="0" fieldPosition="0"/>
    </format>
    <format dxfId="6519">
      <pivotArea grandRow="1" outline="0" collapsedLevelsAreSubtotals="1" fieldPosition="0"/>
    </format>
    <format dxfId="6518">
      <pivotArea dataOnly="0" labelOnly="1" grandRow="1" outline="0" fieldPosition="0"/>
    </format>
    <format dxfId="6517">
      <pivotArea field="13" type="button" dataOnly="0" labelOnly="1" outline="0" axis="axisRow" fieldPosition="0"/>
    </format>
    <format dxfId="6516">
      <pivotArea dataOnly="0" labelOnly="1" outline="0" fieldPosition="0">
        <references count="1">
          <reference field="12" count="0"/>
        </references>
      </pivotArea>
    </format>
    <format dxfId="6515">
      <pivotArea dataOnly="0" labelOnly="1" grandCol="1" outline="0" fieldPosition="0"/>
    </format>
    <format dxfId="6514">
      <pivotArea outline="0" fieldPosition="0">
        <references count="1">
          <reference field="4294967294" count="1">
            <x v="0"/>
          </reference>
        </references>
      </pivotArea>
    </format>
    <format dxfId="6513">
      <pivotArea outline="0" collapsedLevelsAreSubtotals="1" fieldPosition="0"/>
    </format>
    <format dxfId="6512">
      <pivotArea field="13" type="button" dataOnly="0" labelOnly="1" outline="0" axis="axisRow" fieldPosition="0"/>
    </format>
    <format dxfId="6511">
      <pivotArea dataOnly="0" labelOnly="1" outline="0" fieldPosition="0">
        <references count="1">
          <reference field="13" count="9">
            <x v="1"/>
            <x v="2"/>
            <x v="3"/>
            <x v="4"/>
            <x v="5"/>
            <x v="6"/>
            <x v="9"/>
            <x v="10"/>
            <x v="13"/>
          </reference>
        </references>
      </pivotArea>
    </format>
    <format dxfId="6510">
      <pivotArea dataOnly="0" labelOnly="1" grandRow="1" outline="0" fieldPosition="0"/>
    </format>
    <format dxfId="6509">
      <pivotArea dataOnly="0" labelOnly="1" outline="0" fieldPosition="0">
        <references count="1">
          <reference field="12" count="0"/>
        </references>
      </pivotArea>
    </format>
    <format dxfId="6508">
      <pivotArea dataOnly="0" labelOnly="1" grandCol="1" outline="0" fieldPosition="0"/>
    </format>
    <format dxfId="6507">
      <pivotArea outline="0" collapsedLevelsAreSubtotals="1" fieldPosition="0"/>
    </format>
    <format dxfId="6506">
      <pivotArea field="13" type="button" dataOnly="0" labelOnly="1" outline="0" axis="axisRow" fieldPosition="0"/>
    </format>
    <format dxfId="6505">
      <pivotArea dataOnly="0" labelOnly="1" outline="0" fieldPosition="0">
        <references count="1">
          <reference field="13" count="11">
            <x v="1"/>
            <x v="2"/>
            <x v="3"/>
            <x v="4"/>
            <x v="5"/>
            <x v="6"/>
            <x v="7"/>
            <x v="9"/>
            <x v="10"/>
            <x v="13"/>
            <x v="18"/>
          </reference>
        </references>
      </pivotArea>
    </format>
    <format dxfId="6504">
      <pivotArea dataOnly="0" labelOnly="1" grandRow="1" outline="0" fieldPosition="0"/>
    </format>
    <format dxfId="6503">
      <pivotArea dataOnly="0" labelOnly="1" outline="0" fieldPosition="0">
        <references count="1">
          <reference field="12" count="0"/>
        </references>
      </pivotArea>
    </format>
    <format dxfId="6502">
      <pivotArea dataOnly="0" labelOnly="1" grandCol="1" outline="0" fieldPosition="0"/>
    </format>
    <format dxfId="6501">
      <pivotArea outline="0" collapsedLevelsAreSubtotals="1" fieldPosition="0"/>
    </format>
    <format dxfId="6500">
      <pivotArea field="13" type="button" dataOnly="0" labelOnly="1" outline="0" axis="axisRow" fieldPosition="0"/>
    </format>
    <format dxfId="6499">
      <pivotArea dataOnly="0" labelOnly="1" outline="0" fieldPosition="0">
        <references count="1">
          <reference field="13" count="11">
            <x v="1"/>
            <x v="2"/>
            <x v="3"/>
            <x v="4"/>
            <x v="5"/>
            <x v="6"/>
            <x v="7"/>
            <x v="9"/>
            <x v="10"/>
            <x v="13"/>
            <x v="18"/>
          </reference>
        </references>
      </pivotArea>
    </format>
    <format dxfId="6498">
      <pivotArea dataOnly="0" labelOnly="1" grandRow="1" outline="0" fieldPosition="0"/>
    </format>
    <format dxfId="6497">
      <pivotArea dataOnly="0" labelOnly="1" outline="0" fieldPosition="0">
        <references count="1">
          <reference field="12" count="0"/>
        </references>
      </pivotArea>
    </format>
    <format dxfId="6496">
      <pivotArea dataOnly="0" labelOnly="1" grandCol="1" outline="0" fieldPosition="0"/>
    </format>
    <format dxfId="6495">
      <pivotArea field="13" type="button" dataOnly="0" labelOnly="1" outline="0" axis="axisRow" fieldPosition="0"/>
    </format>
    <format dxfId="6494">
      <pivotArea dataOnly="0" labelOnly="1" outline="0" fieldPosition="0">
        <references count="1">
          <reference field="12" count="0"/>
        </references>
      </pivotArea>
    </format>
    <format dxfId="6493">
      <pivotArea dataOnly="0" labelOnly="1" grandCol="1" outline="0" fieldPosition="0"/>
    </format>
    <format dxfId="6492">
      <pivotArea grandRow="1" outline="0" collapsedLevelsAreSubtotals="1" fieldPosition="0"/>
    </format>
    <format dxfId="6491">
      <pivotArea dataOnly="0" labelOnly="1" grandRow="1" outline="0" fieldPosition="0"/>
    </format>
    <format dxfId="6490">
      <pivotArea outline="0" collapsedLevelsAreSubtotals="1" fieldPosition="0"/>
    </format>
    <format dxfId="6489">
      <pivotArea field="13" type="button" dataOnly="0" labelOnly="1" outline="0" axis="axisRow" fieldPosition="0"/>
    </format>
    <format dxfId="6488">
      <pivotArea dataOnly="0" labelOnly="1" outline="0" fieldPosition="0">
        <references count="1">
          <reference field="13" count="11">
            <x v="1"/>
            <x v="2"/>
            <x v="3"/>
            <x v="4"/>
            <x v="5"/>
            <x v="6"/>
            <x v="7"/>
            <x v="9"/>
            <x v="10"/>
            <x v="13"/>
            <x v="18"/>
          </reference>
        </references>
      </pivotArea>
    </format>
    <format dxfId="6487">
      <pivotArea dataOnly="0" labelOnly="1" grandRow="1" outline="0" fieldPosition="0"/>
    </format>
    <format dxfId="6486">
      <pivotArea dataOnly="0" labelOnly="1" outline="0" fieldPosition="0">
        <references count="1">
          <reference field="12" count="0"/>
        </references>
      </pivotArea>
    </format>
    <format dxfId="6485">
      <pivotArea dataOnly="0" labelOnly="1" grandCol="1" outline="0" fieldPosition="0"/>
    </format>
    <format dxfId="6484">
      <pivotArea outline="0" collapsedLevelsAreSubtotals="1" fieldPosition="0"/>
    </format>
    <format dxfId="6483">
      <pivotArea field="13" type="button" dataOnly="0" labelOnly="1" outline="0" axis="axisRow" fieldPosition="0"/>
    </format>
    <format dxfId="6482">
      <pivotArea dataOnly="0" labelOnly="1" outline="0" fieldPosition="0">
        <references count="1">
          <reference field="13" count="11">
            <x v="1"/>
            <x v="2"/>
            <x v="3"/>
            <x v="4"/>
            <x v="5"/>
            <x v="6"/>
            <x v="7"/>
            <x v="9"/>
            <x v="10"/>
            <x v="13"/>
            <x v="18"/>
          </reference>
        </references>
      </pivotArea>
    </format>
    <format dxfId="6481">
      <pivotArea dataOnly="0" labelOnly="1" grandRow="1" outline="0" fieldPosition="0"/>
    </format>
    <format dxfId="6480">
      <pivotArea dataOnly="0" labelOnly="1" outline="0" fieldPosition="0">
        <references count="1">
          <reference field="12" count="0"/>
        </references>
      </pivotArea>
    </format>
    <format dxfId="6479">
      <pivotArea dataOnly="0" labelOnly="1" grandCol="1" outline="0" fieldPosition="0"/>
    </format>
    <format dxfId="6478">
      <pivotArea outline="0" collapsedLevelsAreSubtotals="1" fieldPosition="0"/>
    </format>
    <format dxfId="6477">
      <pivotArea field="13" type="button" dataOnly="0" labelOnly="1" outline="0" axis="axisRow" fieldPosition="0"/>
    </format>
    <format dxfId="6476">
      <pivotArea dataOnly="0" labelOnly="1" outline="0" fieldPosition="0">
        <references count="1">
          <reference field="13" count="12">
            <x v="1"/>
            <x v="2"/>
            <x v="3"/>
            <x v="4"/>
            <x v="5"/>
            <x v="6"/>
            <x v="7"/>
            <x v="9"/>
            <x v="10"/>
            <x v="13"/>
            <x v="17"/>
            <x v="18"/>
          </reference>
        </references>
      </pivotArea>
    </format>
    <format dxfId="6475">
      <pivotArea dataOnly="0" labelOnly="1" grandRow="1" outline="0" fieldPosition="0"/>
    </format>
    <format dxfId="6474">
      <pivotArea dataOnly="0" labelOnly="1" outline="0" fieldPosition="0">
        <references count="1">
          <reference field="12" count="0"/>
        </references>
      </pivotArea>
    </format>
    <format dxfId="6473">
      <pivotArea dataOnly="0" labelOnly="1" grandCol="1" outline="0" fieldPosition="0"/>
    </format>
    <format dxfId="6472">
      <pivotArea field="13" type="button" dataOnly="0" labelOnly="1" outline="0" axis="axisRow" fieldPosition="0"/>
    </format>
    <format dxfId="6471">
      <pivotArea dataOnly="0" labelOnly="1" outline="0" fieldPosition="0">
        <references count="1">
          <reference field="12" count="0"/>
        </references>
      </pivotArea>
    </format>
    <format dxfId="6470">
      <pivotArea dataOnly="0" labelOnly="1" grandCol="1" outline="0" fieldPosition="0"/>
    </format>
    <format dxfId="6469">
      <pivotArea grandRow="1" outline="0" collapsedLevelsAreSubtotals="1" fieldPosition="0"/>
    </format>
    <format dxfId="6468">
      <pivotArea dataOnly="0" labelOnly="1" grandRow="1" outline="0" fieldPosition="0"/>
    </format>
    <format dxfId="6467">
      <pivotArea outline="0" collapsedLevelsAreSubtotals="1" fieldPosition="0"/>
    </format>
    <format dxfId="6466">
      <pivotArea field="13" type="button" dataOnly="0" labelOnly="1" outline="0" axis="axisRow" fieldPosition="0"/>
    </format>
    <format dxfId="6465">
      <pivotArea dataOnly="0" labelOnly="1" outline="0" fieldPosition="0">
        <references count="1">
          <reference field="13" count="12">
            <x v="1"/>
            <x v="2"/>
            <x v="3"/>
            <x v="4"/>
            <x v="5"/>
            <x v="6"/>
            <x v="7"/>
            <x v="9"/>
            <x v="10"/>
            <x v="13"/>
            <x v="17"/>
            <x v="18"/>
          </reference>
        </references>
      </pivotArea>
    </format>
    <format dxfId="6464">
      <pivotArea dataOnly="0" labelOnly="1" grandRow="1" outline="0" fieldPosition="0"/>
    </format>
    <format dxfId="6463">
      <pivotArea dataOnly="0" labelOnly="1" outline="0" fieldPosition="0">
        <references count="1">
          <reference field="12" count="0"/>
        </references>
      </pivotArea>
    </format>
    <format dxfId="6462">
      <pivotArea dataOnly="0" labelOnly="1" grandCol="1" outline="0" fieldPosition="0"/>
    </format>
    <format dxfId="6461">
      <pivotArea dataOnly="0" labelOnly="1" outline="0" fieldPosition="0">
        <references count="1">
          <reference field="13" count="12">
            <x v="1"/>
            <x v="2"/>
            <x v="3"/>
            <x v="4"/>
            <x v="5"/>
            <x v="6"/>
            <x v="7"/>
            <x v="9"/>
            <x v="10"/>
            <x v="13"/>
            <x v="17"/>
            <x v="18"/>
          </reference>
        </references>
      </pivotArea>
    </format>
    <format dxfId="6460">
      <pivotArea dataOnly="0" labelOnly="1" outline="0" fieldPosition="0">
        <references count="1">
          <reference field="13" count="12">
            <x v="1"/>
            <x v="2"/>
            <x v="3"/>
            <x v="4"/>
            <x v="5"/>
            <x v="6"/>
            <x v="7"/>
            <x v="9"/>
            <x v="10"/>
            <x v="13"/>
            <x v="17"/>
            <x v="18"/>
          </reference>
        </references>
      </pivotArea>
    </format>
    <format dxfId="6459">
      <pivotArea dataOnly="0" labelOnly="1" outline="0" fieldPosition="0">
        <references count="1">
          <reference field="13" count="12">
            <x v="1"/>
            <x v="2"/>
            <x v="3"/>
            <x v="4"/>
            <x v="5"/>
            <x v="6"/>
            <x v="8"/>
            <x v="9"/>
            <x v="10"/>
            <x v="13"/>
            <x v="17"/>
            <x v="18"/>
          </reference>
        </references>
      </pivotArea>
    </format>
    <format dxfId="6458">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8">
        <item x="1"/>
        <item x="14"/>
        <item x="15"/>
        <item x="4"/>
        <item x="16"/>
        <item x="7"/>
        <item x="10"/>
        <item x="24"/>
        <item x="5"/>
        <item x="12"/>
        <item x="17"/>
        <item x="6"/>
        <item x="19"/>
        <item x="3"/>
        <item x="9"/>
        <item x="11"/>
        <item x="21"/>
        <item x="18"/>
        <item x="0"/>
        <item x="23"/>
        <item m="1" x="26"/>
        <item x="13"/>
        <item x="8"/>
        <item x="25"/>
        <item x="2"/>
        <item x="20"/>
        <item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7090">
      <pivotArea outline="0" collapsedLevelsAreSubtotals="1" fieldPosition="0"/>
    </format>
    <format dxfId="7089">
      <pivotArea dataOnly="0" labelOnly="1" grandCol="1" outline="0" fieldPosition="0"/>
    </format>
    <format dxfId="7088">
      <pivotArea outline="0" collapsedLevelsAreSubtotals="1" fieldPosition="0"/>
    </format>
    <format dxfId="7087">
      <pivotArea dataOnly="0" labelOnly="1" grandCol="1" outline="0" fieldPosition="0"/>
    </format>
    <format dxfId="7086">
      <pivotArea dataOnly="0" labelOnly="1" grandRow="1" outline="0" fieldPosition="0"/>
    </format>
    <format dxfId="7085">
      <pivotArea dataOnly="0" labelOnly="1" grandCol="1" outline="0" fieldPosition="0"/>
    </format>
    <format dxfId="7084">
      <pivotArea dataOnly="0" labelOnly="1" grandCol="1" outline="0" fieldPosition="0"/>
    </format>
    <format dxfId="7083">
      <pivotArea dataOnly="0" labelOnly="1" outline="0" fieldPosition="0">
        <references count="1">
          <reference field="14" count="0"/>
        </references>
      </pivotArea>
    </format>
    <format dxfId="7082">
      <pivotArea dataOnly="0" labelOnly="1" grandCol="1" outline="0" fieldPosition="0"/>
    </format>
    <format dxfId="7081">
      <pivotArea dataOnly="0" labelOnly="1" outline="0" fieldPosition="0">
        <references count="1">
          <reference field="14" count="0"/>
        </references>
      </pivotArea>
    </format>
    <format dxfId="7080">
      <pivotArea dataOnly="0" labelOnly="1" grandCol="1" outline="0" fieldPosition="0"/>
    </format>
    <format dxfId="7079">
      <pivotArea grandRow="1" outline="0" collapsedLevelsAreSubtotals="1" fieldPosition="0"/>
    </format>
    <format dxfId="7078">
      <pivotArea dataOnly="0" labelOnly="1" grandRow="1" outline="0" fieldPosition="0"/>
    </format>
    <format dxfId="7077">
      <pivotArea dataOnly="0" labelOnly="1" grandRow="1" outline="0" fieldPosition="0"/>
    </format>
    <format dxfId="7076">
      <pivotArea grandRow="1" outline="0" collapsedLevelsAreSubtotals="1" fieldPosition="0"/>
    </format>
    <format dxfId="7075">
      <pivotArea dataOnly="0" labelOnly="1" grandRow="1" outline="0" fieldPosition="0"/>
    </format>
    <format dxfId="7074">
      <pivotArea grandRow="1" outline="0" collapsedLevelsAreSubtotals="1" fieldPosition="0"/>
    </format>
    <format dxfId="7073">
      <pivotArea dataOnly="0" labelOnly="1" grandRow="1" outline="0" fieldPosition="0"/>
    </format>
    <format dxfId="7072">
      <pivotArea grandRow="1" outline="0" collapsedLevelsAreSubtotals="1" fieldPosition="0"/>
    </format>
    <format dxfId="7071">
      <pivotArea grandRow="1" outline="0" collapsedLevelsAreSubtotals="1" fieldPosition="0"/>
    </format>
    <format dxfId="7070">
      <pivotArea dataOnly="0" labelOnly="1" grandRow="1" outline="0" fieldPosition="0"/>
    </format>
    <format dxfId="7069">
      <pivotArea dataOnly="0" labelOnly="1" grandRow="1" outline="0" fieldPosition="0"/>
    </format>
    <format dxfId="7068">
      <pivotArea dataOnly="0" labelOnly="1" grandRow="1" outline="0" fieldPosition="0"/>
    </format>
    <format dxfId="7067">
      <pivotArea dataOnly="0" labelOnly="1" grandRow="1" outline="0" fieldPosition="0"/>
    </format>
    <format dxfId="7066">
      <pivotArea grandRow="1" outline="0" collapsedLevelsAreSubtotals="1" fieldPosition="0"/>
    </format>
    <format dxfId="7065">
      <pivotArea dataOnly="0" labelOnly="1" grandRow="1" outline="0" fieldPosition="0"/>
    </format>
    <format dxfId="7064">
      <pivotArea dataOnly="0" labelOnly="1" outline="0" fieldPosition="0">
        <references count="1">
          <reference field="14" count="0"/>
        </references>
      </pivotArea>
    </format>
    <format dxfId="7063">
      <pivotArea dataOnly="0" labelOnly="1" grandCol="1" outline="0" fieldPosition="0"/>
    </format>
    <format dxfId="7062">
      <pivotArea grandRow="1" outline="0" collapsedLevelsAreSubtotals="1" fieldPosition="0"/>
    </format>
    <format dxfId="7061">
      <pivotArea dataOnly="0" labelOnly="1" grandRow="1" outline="0" fieldPosition="0"/>
    </format>
    <format dxfId="7060">
      <pivotArea grandRow="1" outline="0" collapsedLevelsAreSubtotals="1" fieldPosition="0"/>
    </format>
    <format dxfId="7059">
      <pivotArea dataOnly="0" labelOnly="1" grandRow="1" outline="0" fieldPosition="0"/>
    </format>
    <format dxfId="7058">
      <pivotArea dataOnly="0" labelOnly="1" outline="0" fieldPosition="0">
        <references count="1">
          <reference field="14" count="0"/>
        </references>
      </pivotArea>
    </format>
    <format dxfId="7057">
      <pivotArea dataOnly="0" labelOnly="1" grandCol="1" outline="0" fieldPosition="0"/>
    </format>
    <format dxfId="7056">
      <pivotArea dataOnly="0" labelOnly="1" outline="0" fieldPosition="0">
        <references count="1">
          <reference field="14" count="1">
            <x v="0"/>
          </reference>
        </references>
      </pivotArea>
    </format>
    <format dxfId="7055">
      <pivotArea dataOnly="0" labelOnly="1" grandCol="1" outline="0" fieldPosition="0"/>
    </format>
    <format dxfId="7054">
      <pivotArea field="14" grandRow="1" outline="0" collapsedLevelsAreSubtotals="1" axis="axisCol" fieldPosition="0">
        <references count="1">
          <reference field="14" count="1" selected="0">
            <x v="0"/>
          </reference>
        </references>
      </pivotArea>
    </format>
    <format dxfId="7053">
      <pivotArea grandRow="1" grandCol="1" outline="0" collapsedLevelsAreSubtotals="1" fieldPosition="0"/>
    </format>
    <format dxfId="7052">
      <pivotArea dataOnly="0" labelOnly="1" outline="0" fieldPosition="0">
        <references count="1">
          <reference field="14" count="0"/>
        </references>
      </pivotArea>
    </format>
    <format dxfId="7051">
      <pivotArea dataOnly="0" labelOnly="1" grandCol="1" outline="0" fieldPosition="0"/>
    </format>
    <format dxfId="7050">
      <pivotArea dataOnly="0" labelOnly="1" outline="0" fieldPosition="0">
        <references count="1">
          <reference field="14" count="0"/>
        </references>
      </pivotArea>
    </format>
    <format dxfId="7049">
      <pivotArea dataOnly="0" labelOnly="1" grandCol="1" outline="0" fieldPosition="0"/>
    </format>
    <format dxfId="7048">
      <pivotArea grandRow="1" outline="0" collapsedLevelsAreSubtotals="1" fieldPosition="0"/>
    </format>
    <format dxfId="7047">
      <pivotArea grandRow="1" outline="0" collapsedLevelsAreSubtotals="1" fieldPosition="0"/>
    </format>
    <format dxfId="7046">
      <pivotArea dataOnly="0" labelOnly="1" grandRow="1" outline="0" fieldPosition="0"/>
    </format>
    <format dxfId="7045">
      <pivotArea dataOnly="0" labelOnly="1" outline="0" fieldPosition="0">
        <references count="1">
          <reference field="14" count="0"/>
        </references>
      </pivotArea>
    </format>
    <format dxfId="7044">
      <pivotArea dataOnly="0" labelOnly="1" grandCol="1" outline="0" fieldPosition="0"/>
    </format>
    <format dxfId="7043">
      <pivotArea dataOnly="0" labelOnly="1" grandRow="1" outline="0" fieldPosition="0"/>
    </format>
    <format dxfId="7042">
      <pivotArea dataOnly="0" labelOnly="1" outline="0" fieldPosition="0">
        <references count="1">
          <reference field="14" count="0"/>
        </references>
      </pivotArea>
    </format>
    <format dxfId="7041">
      <pivotArea dataOnly="0" labelOnly="1" grandCol="1" outline="0" fieldPosition="0"/>
    </format>
    <format dxfId="7040">
      <pivotArea dataOnly="0" labelOnly="1" outline="0" fieldPosition="0">
        <references count="1">
          <reference field="14" count="0"/>
        </references>
      </pivotArea>
    </format>
    <format dxfId="7039">
      <pivotArea dataOnly="0" labelOnly="1" grandCol="1" outline="0" fieldPosition="0"/>
    </format>
    <format dxfId="7038">
      <pivotArea type="origin" dataOnly="0" labelOnly="1" outline="0" fieldPosition="0"/>
    </format>
    <format dxfId="7037">
      <pivotArea field="14" type="button" dataOnly="0" labelOnly="1" outline="0" axis="axisCol" fieldPosition="0"/>
    </format>
    <format dxfId="7036">
      <pivotArea type="topRight" dataOnly="0" labelOnly="1" outline="0" fieldPosition="0"/>
    </format>
    <format dxfId="7035">
      <pivotArea dataOnly="0" labelOnly="1" outline="0" fieldPosition="0">
        <references count="1">
          <reference field="14" count="0"/>
        </references>
      </pivotArea>
    </format>
    <format dxfId="7034">
      <pivotArea dataOnly="0" labelOnly="1" grandCol="1" outline="0" fieldPosition="0"/>
    </format>
    <format dxfId="7033">
      <pivotArea type="origin" dataOnly="0" labelOnly="1" outline="0" fieldPosition="0"/>
    </format>
    <format dxfId="7032">
      <pivotArea field="14" type="button" dataOnly="0" labelOnly="1" outline="0" axis="axisCol" fieldPosition="0"/>
    </format>
    <format dxfId="7031">
      <pivotArea type="topRight" dataOnly="0" labelOnly="1" outline="0" fieldPosition="0"/>
    </format>
    <format dxfId="7030">
      <pivotArea dataOnly="0" labelOnly="1" outline="0" fieldPosition="0">
        <references count="1">
          <reference field="14" count="0"/>
        </references>
      </pivotArea>
    </format>
    <format dxfId="7029">
      <pivotArea dataOnly="0" labelOnly="1" grandCol="1" outline="0" fieldPosition="0"/>
    </format>
    <format dxfId="7028">
      <pivotArea grandRow="1" outline="0" collapsedLevelsAreSubtotals="1" fieldPosition="0"/>
    </format>
    <format dxfId="7027">
      <pivotArea dataOnly="0" labelOnly="1" grandRow="1" outline="0" fieldPosition="0"/>
    </format>
    <format dxfId="7026">
      <pivotArea grandRow="1" outline="0" collapsedLevelsAreSubtotals="1" fieldPosition="0"/>
    </format>
    <format dxfId="7025">
      <pivotArea dataOnly="0" labelOnly="1" grandRow="1" outline="0" fieldPosition="0"/>
    </format>
    <format dxfId="7024">
      <pivotArea grandRow="1" outline="0" collapsedLevelsAreSubtotals="1" fieldPosition="0"/>
    </format>
    <format dxfId="7023">
      <pivotArea dataOnly="0" labelOnly="1" grandRow="1" outline="0" fieldPosition="0"/>
    </format>
    <format dxfId="7022">
      <pivotArea grandRow="1" outline="0" collapsedLevelsAreSubtotals="1" fieldPosition="0"/>
    </format>
    <format dxfId="7021">
      <pivotArea dataOnly="0" labelOnly="1" grandRow="1" outline="0" fieldPosition="0"/>
    </format>
    <format dxfId="7020">
      <pivotArea grandRow="1" outline="0" collapsedLevelsAreSubtotals="1" fieldPosition="0"/>
    </format>
    <format dxfId="7019">
      <pivotArea dataOnly="0" labelOnly="1" grandRow="1" outline="0" fieldPosition="0"/>
    </format>
    <format dxfId="7018">
      <pivotArea grandRow="1" outline="0" collapsedLevelsAreSubtotals="1" fieldPosition="0"/>
    </format>
    <format dxfId="7017">
      <pivotArea dataOnly="0" labelOnly="1" grandRow="1" outline="0" fieldPosition="0"/>
    </format>
    <format dxfId="7016">
      <pivotArea grandRow="1" outline="0" collapsedLevelsAreSubtotals="1" fieldPosition="0"/>
    </format>
    <format dxfId="7015">
      <pivotArea dataOnly="0" labelOnly="1" grandRow="1" outline="0" fieldPosition="0"/>
    </format>
    <format dxfId="7014">
      <pivotArea grandRow="1" outline="0" collapsedLevelsAreSubtotals="1" fieldPosition="0"/>
    </format>
    <format dxfId="7013">
      <pivotArea dataOnly="0" labelOnly="1" grandRow="1" outline="0" fieldPosition="0"/>
    </format>
    <format dxfId="7012">
      <pivotArea dataOnly="0" labelOnly="1" grandRow="1" outline="0" fieldPosition="0"/>
    </format>
    <format dxfId="7011">
      <pivotArea dataOnly="0" labelOnly="1" grandRow="1" outline="0" fieldPosition="0"/>
    </format>
    <format dxfId="7010">
      <pivotArea dataOnly="0" labelOnly="1" grandRow="1" outline="0" fieldPosition="0"/>
    </format>
    <format dxfId="7009">
      <pivotArea dataOnly="0" labelOnly="1" grandRow="1" outline="0" fieldPosition="0"/>
    </format>
    <format dxfId="7008">
      <pivotArea dataOnly="0" labelOnly="1" grandRow="1" outline="0" fieldPosition="0"/>
    </format>
    <format dxfId="7007">
      <pivotArea dataOnly="0" labelOnly="1" grandRow="1" outline="0" fieldPosition="0"/>
    </format>
    <format dxfId="7006">
      <pivotArea dataOnly="0" labelOnly="1" grandRow="1" outline="0" fieldPosition="0"/>
    </format>
    <format dxfId="7005">
      <pivotArea dataOnly="0" labelOnly="1" grandRow="1" outline="0" fieldPosition="0"/>
    </format>
    <format dxfId="7004">
      <pivotArea dataOnly="0" labelOnly="1" grandRow="1" outline="0" fieldPosition="0"/>
    </format>
    <format dxfId="7003">
      <pivotArea dataOnly="0" labelOnly="1" grandRow="1" outline="0" fieldPosition="0"/>
    </format>
    <format dxfId="7002">
      <pivotArea dataOnly="0" labelOnly="1" grandRow="1" outline="0" fieldPosition="0"/>
    </format>
    <format dxfId="7001">
      <pivotArea dataOnly="0" labelOnly="1" grandRow="1" outline="0" fieldPosition="0"/>
    </format>
    <format dxfId="7000">
      <pivotArea dataOnly="0" labelOnly="1" grandRow="1" outline="0" fieldPosition="0"/>
    </format>
    <format dxfId="6999">
      <pivotArea dataOnly="0" labelOnly="1" grandRow="1" outline="0" fieldPosition="0"/>
    </format>
    <format dxfId="6998">
      <pivotArea dataOnly="0" labelOnly="1" grandRow="1" outline="0" fieldPosition="0"/>
    </format>
    <format dxfId="6997">
      <pivotArea dataOnly="0" labelOnly="1" grandRow="1" outline="0" fieldPosition="0"/>
    </format>
    <format dxfId="6996">
      <pivotArea dataOnly="0" labelOnly="1" grandRow="1" outline="0" fieldPosition="0"/>
    </format>
    <format dxfId="6995">
      <pivotArea dataOnly="0" labelOnly="1" grandRow="1" outline="0" fieldPosition="0"/>
    </format>
    <format dxfId="6994">
      <pivotArea dataOnly="0" labelOnly="1" grandRow="1" outline="0" fieldPosition="0"/>
    </format>
    <format dxfId="6993">
      <pivotArea dataOnly="0" labelOnly="1" grandRow="1" outline="0" fieldPosition="0"/>
    </format>
    <format dxfId="6992">
      <pivotArea dataOnly="0" labelOnly="1" grandRow="1" outline="0" fieldPosition="0"/>
    </format>
    <format dxfId="6991">
      <pivotArea dataOnly="0" labelOnly="1" grandRow="1" outline="0" fieldPosition="0"/>
    </format>
    <format dxfId="6990">
      <pivotArea dataOnly="0" labelOnly="1" grandRow="1" outline="0" fieldPosition="0"/>
    </format>
    <format dxfId="6989">
      <pivotArea dataOnly="0" labelOnly="1" grandRow="1" outline="0" fieldPosition="0"/>
    </format>
    <format dxfId="6988">
      <pivotArea dataOnly="0" labelOnly="1" grandRow="1" outline="0" fieldPosition="0"/>
    </format>
    <format dxfId="6987">
      <pivotArea dataOnly="0" labelOnly="1" grandRow="1" outline="0" fieldPosition="0"/>
    </format>
    <format dxfId="6986">
      <pivotArea dataOnly="0" labelOnly="1" grandRow="1" outline="0" fieldPosition="0"/>
    </format>
    <format dxfId="6985">
      <pivotArea dataOnly="0" labelOnly="1" grandRow="1" outline="0" fieldPosition="0"/>
    </format>
    <format dxfId="6984">
      <pivotArea dataOnly="0" labelOnly="1" grandRow="1" outline="0" fieldPosition="0"/>
    </format>
    <format dxfId="6983">
      <pivotArea dataOnly="0" labelOnly="1" grandRow="1" outline="0" fieldPosition="0"/>
    </format>
    <format dxfId="6982">
      <pivotArea dataOnly="0" labelOnly="1" grandRow="1" outline="0" fieldPosition="0"/>
    </format>
    <format dxfId="6981">
      <pivotArea dataOnly="0" labelOnly="1" grandRow="1" outline="0" fieldPosition="0"/>
    </format>
    <format dxfId="6980">
      <pivotArea dataOnly="0" labelOnly="1" grandRow="1" outline="0" fieldPosition="0"/>
    </format>
    <format dxfId="6979">
      <pivotArea dataOnly="0" labelOnly="1" grandRow="1" outline="0" fieldPosition="0"/>
    </format>
    <format dxfId="6978">
      <pivotArea type="origin" dataOnly="0" labelOnly="1" outline="0" fieldPosition="0"/>
    </format>
    <format dxfId="6977">
      <pivotArea dataOnly="0" labelOnly="1" grandRow="1" outline="0" fieldPosition="0"/>
    </format>
    <format dxfId="6976">
      <pivotArea type="origin" dataOnly="0" labelOnly="1" outline="0" fieldPosition="0"/>
    </format>
    <format dxfId="6975">
      <pivotArea dataOnly="0" labelOnly="1" grandRow="1" outline="0" fieldPosition="0"/>
    </format>
    <format dxfId="6974">
      <pivotArea dataOnly="0" labelOnly="1" grandRow="1" outline="0" fieldPosition="0"/>
    </format>
    <format dxfId="6973">
      <pivotArea type="origin" dataOnly="0" labelOnly="1" outline="0" fieldPosition="0"/>
    </format>
    <format dxfId="6972">
      <pivotArea dataOnly="0" labelOnly="1" grandRow="1" outline="0" fieldPosition="0"/>
    </format>
    <format dxfId="6971">
      <pivotArea type="origin" dataOnly="0" labelOnly="1" outline="0" fieldPosition="0"/>
    </format>
    <format dxfId="6970">
      <pivotArea dataOnly="0" labelOnly="1" grandRow="1" outline="0" fieldPosition="0"/>
    </format>
    <format dxfId="6969">
      <pivotArea grandRow="1" outline="0" collapsedLevelsAreSubtotals="1" fieldPosition="0"/>
    </format>
    <format dxfId="6968">
      <pivotArea grandRow="1" outline="0" collapsedLevelsAreSubtotals="1" fieldPosition="0"/>
    </format>
    <format dxfId="6967">
      <pivotArea dataOnly="0" labelOnly="1" grandRow="1" outline="0" fieldPosition="0"/>
    </format>
    <format dxfId="6966">
      <pivotArea dataOnly="0" labelOnly="1" outline="0" fieldPosition="0">
        <references count="1">
          <reference field="14" count="0"/>
        </references>
      </pivotArea>
    </format>
    <format dxfId="6965">
      <pivotArea dataOnly="0" labelOnly="1" grandCol="1" outline="0" fieldPosition="0"/>
    </format>
    <format dxfId="6964">
      <pivotArea dataOnly="0" labelOnly="1" outline="0" fieldPosition="0">
        <references count="1">
          <reference field="14" count="0"/>
        </references>
      </pivotArea>
    </format>
    <format dxfId="6963">
      <pivotArea dataOnly="0" labelOnly="1" grandCol="1" outline="0" fieldPosition="0"/>
    </format>
    <format dxfId="6962">
      <pivotArea grandRow="1" outline="0" collapsedLevelsAreSubtotals="1" fieldPosition="0"/>
    </format>
    <format dxfId="6961">
      <pivotArea dataOnly="0" labelOnly="1" grandRow="1" outline="0" fieldPosition="0"/>
    </format>
    <format dxfId="6960">
      <pivotArea grandRow="1" outline="0" collapsedLevelsAreSubtotals="1" fieldPosition="0"/>
    </format>
    <format dxfId="6959">
      <pivotArea dataOnly="0" labelOnly="1" grandRow="1" outline="0" fieldPosition="0"/>
    </format>
    <format dxfId="6958">
      <pivotArea grandRow="1" outline="0" collapsedLevelsAreSubtotals="1" fieldPosition="0"/>
    </format>
    <format dxfId="6957">
      <pivotArea dataOnly="0" labelOnly="1" grandRow="1" outline="0" fieldPosition="0"/>
    </format>
    <format dxfId="6956">
      <pivotArea grandRow="1" outline="0" collapsedLevelsAreSubtotals="1" fieldPosition="0"/>
    </format>
    <format dxfId="6955">
      <pivotArea dataOnly="0" labelOnly="1" grandRow="1" outline="0" fieldPosition="0"/>
    </format>
    <format dxfId="6954">
      <pivotArea grandRow="1" outline="0" collapsedLevelsAreSubtotals="1" fieldPosition="0"/>
    </format>
    <format dxfId="6953">
      <pivotArea dataOnly="0" labelOnly="1" grandRow="1" outline="0" fieldPosition="0"/>
    </format>
    <format dxfId="6952">
      <pivotArea grandRow="1" outline="0" collapsedLevelsAreSubtotals="1" fieldPosition="0"/>
    </format>
    <format dxfId="6951">
      <pivotArea dataOnly="0" labelOnly="1" grandRow="1" outline="0" fieldPosition="0"/>
    </format>
    <format dxfId="6950">
      <pivotArea grandRow="1" outline="0" collapsedLevelsAreSubtotals="1" fieldPosition="0"/>
    </format>
    <format dxfId="6949">
      <pivotArea dataOnly="0" labelOnly="1" grandRow="1" outline="0" fieldPosition="0"/>
    </format>
    <format dxfId="6948">
      <pivotArea grandRow="1" outline="0" collapsedLevelsAreSubtotals="1" fieldPosition="0"/>
    </format>
    <format dxfId="6947">
      <pivotArea dataOnly="0" labelOnly="1" grandRow="1" outline="0" fieldPosition="0"/>
    </format>
    <format dxfId="6946">
      <pivotArea grandRow="1" outline="0" collapsedLevelsAreSubtotals="1" fieldPosition="0"/>
    </format>
    <format dxfId="6945">
      <pivotArea dataOnly="0" labelOnly="1" grandRow="1" outline="0" fieldPosition="0"/>
    </format>
    <format dxfId="6944">
      <pivotArea grandRow="1" outline="0" collapsedLevelsAreSubtotals="1" fieldPosition="0"/>
    </format>
    <format dxfId="6943">
      <pivotArea dataOnly="0" labelOnly="1" grandRow="1" outline="0" fieldPosition="0"/>
    </format>
    <format dxfId="6942">
      <pivotArea dataOnly="0" labelOnly="1" grandRow="1" outline="0" fieldPosition="0"/>
    </format>
    <format dxfId="6941">
      <pivotArea dataOnly="0" labelOnly="1" outline="0" fieldPosition="0">
        <references count="1">
          <reference field="14" count="0"/>
        </references>
      </pivotArea>
    </format>
    <format dxfId="6940">
      <pivotArea dataOnly="0" labelOnly="1" grandCol="1" outline="0" fieldPosition="0"/>
    </format>
    <format dxfId="6939">
      <pivotArea dataOnly="0" labelOnly="1" grandRow="1" outline="0" fieldPosition="0"/>
    </format>
    <format dxfId="6938">
      <pivotArea dataOnly="0" labelOnly="1" outline="0" fieldPosition="0">
        <references count="1">
          <reference field="14" count="0"/>
        </references>
      </pivotArea>
    </format>
    <format dxfId="6937">
      <pivotArea dataOnly="0" labelOnly="1" grandCol="1" outline="0" fieldPosition="0"/>
    </format>
    <format dxfId="6936">
      <pivotArea dataOnly="0" labelOnly="1" outline="0" fieldPosition="0">
        <references count="1">
          <reference field="14" count="0"/>
        </references>
      </pivotArea>
    </format>
    <format dxfId="6935">
      <pivotArea dataOnly="0" labelOnly="1" grandCol="1" outline="0" fieldPosition="0"/>
    </format>
    <format dxfId="6934">
      <pivotArea dataOnly="0" labelOnly="1" grandRow="1" outline="0" fieldPosition="0"/>
    </format>
    <format dxfId="6933">
      <pivotArea dataOnly="0" labelOnly="1" outline="0" fieldPosition="0">
        <references count="1">
          <reference field="14" count="0"/>
        </references>
      </pivotArea>
    </format>
    <format dxfId="6932">
      <pivotArea dataOnly="0" labelOnly="1" grandCol="1" outline="0" fieldPosition="0"/>
    </format>
    <format dxfId="6931">
      <pivotArea dataOnly="0" labelOnly="1" grandRow="1" outline="0" fieldPosition="0"/>
    </format>
    <format dxfId="6930">
      <pivotArea dataOnly="0" labelOnly="1" outline="0" fieldPosition="0">
        <references count="1">
          <reference field="14" count="0"/>
        </references>
      </pivotArea>
    </format>
    <format dxfId="6929">
      <pivotArea dataOnly="0" labelOnly="1" grandCol="1" outline="0" fieldPosition="0"/>
    </format>
    <format dxfId="6928">
      <pivotArea dataOnly="0" labelOnly="1" grandRow="1" outline="0" fieldPosition="0"/>
    </format>
    <format dxfId="6927">
      <pivotArea dataOnly="0" labelOnly="1" outline="0" fieldPosition="0">
        <references count="1">
          <reference field="14" count="0"/>
        </references>
      </pivotArea>
    </format>
    <format dxfId="6926">
      <pivotArea dataOnly="0" labelOnly="1" grandCol="1" outline="0" fieldPosition="0"/>
    </format>
    <format dxfId="6925">
      <pivotArea dataOnly="0" labelOnly="1" grandRow="1" outline="0" fieldPosition="0"/>
    </format>
    <format dxfId="6924">
      <pivotArea dataOnly="0" labelOnly="1" outline="0" fieldPosition="0">
        <references count="1">
          <reference field="14" count="0"/>
        </references>
      </pivotArea>
    </format>
    <format dxfId="6923">
      <pivotArea dataOnly="0" labelOnly="1" grandCol="1" outline="0" fieldPosition="0"/>
    </format>
    <format dxfId="6922">
      <pivotArea dataOnly="0" labelOnly="1" outline="0" fieldPosition="0">
        <references count="1">
          <reference field="14" count="0"/>
        </references>
      </pivotArea>
    </format>
    <format dxfId="6921">
      <pivotArea dataOnly="0" labelOnly="1" grandCol="1" outline="0" fieldPosition="0"/>
    </format>
    <format dxfId="6920">
      <pivotArea grandRow="1" outline="0" collapsedLevelsAreSubtotals="1" fieldPosition="0"/>
    </format>
    <format dxfId="6919">
      <pivotArea dataOnly="0" labelOnly="1" grandRow="1" outline="0" fieldPosition="0"/>
    </format>
    <format dxfId="6918">
      <pivotArea grandRow="1" outline="0" collapsedLevelsAreSubtotals="1" fieldPosition="0"/>
    </format>
    <format dxfId="6917">
      <pivotArea dataOnly="0" labelOnly="1" grandRow="1" outline="0" fieldPosition="0"/>
    </format>
    <format dxfId="6916">
      <pivotArea grandRow="1" outline="0" collapsedLevelsAreSubtotals="1" fieldPosition="0"/>
    </format>
    <format dxfId="6915">
      <pivotArea dataOnly="0" labelOnly="1" grandRow="1" outline="0" fieldPosition="0"/>
    </format>
    <format dxfId="6914">
      <pivotArea grandRow="1" outline="0" collapsedLevelsAreSubtotals="1" fieldPosition="0"/>
    </format>
    <format dxfId="6913">
      <pivotArea dataOnly="0" labelOnly="1" grandRow="1" outline="0" fieldPosition="0"/>
    </format>
    <format dxfId="6912">
      <pivotArea grandRow="1" outline="0" collapsedLevelsAreSubtotals="1" fieldPosition="0"/>
    </format>
    <format dxfId="6911">
      <pivotArea dataOnly="0" labelOnly="1" grandRow="1" outline="0" fieldPosition="0"/>
    </format>
    <format dxfId="6910">
      <pivotArea dataOnly="0" labelOnly="1" grandRow="1" outline="0" fieldPosition="0"/>
    </format>
    <format dxfId="6909">
      <pivotArea dataOnly="0" labelOnly="1" outline="0" fieldPosition="0">
        <references count="1">
          <reference field="14" count="0"/>
        </references>
      </pivotArea>
    </format>
    <format dxfId="6908">
      <pivotArea dataOnly="0" labelOnly="1" grandCol="1" outline="0" fieldPosition="0"/>
    </format>
    <format dxfId="6907">
      <pivotArea dataOnly="0" labelOnly="1" grandRow="1" outline="0" fieldPosition="0"/>
    </format>
    <format dxfId="6906">
      <pivotArea dataOnly="0" labelOnly="1" outline="0" fieldPosition="0">
        <references count="1">
          <reference field="14" count="0"/>
        </references>
      </pivotArea>
    </format>
    <format dxfId="6905">
      <pivotArea dataOnly="0" labelOnly="1" grandCol="1" outline="0" fieldPosition="0"/>
    </format>
    <format dxfId="6904">
      <pivotArea dataOnly="0" labelOnly="1" outline="0" fieldPosition="0">
        <references count="1">
          <reference field="14" count="0"/>
        </references>
      </pivotArea>
    </format>
    <format dxfId="6903">
      <pivotArea dataOnly="0" labelOnly="1" grandCol="1" outline="0" fieldPosition="0"/>
    </format>
    <format dxfId="6902">
      <pivotArea grandRow="1" outline="0" collapsedLevelsAreSubtotals="1" fieldPosition="0"/>
    </format>
    <format dxfId="6901">
      <pivotArea dataOnly="0" labelOnly="1" grandRow="1" outline="0" fieldPosition="0"/>
    </format>
    <format dxfId="6900">
      <pivotArea grandRow="1" outline="0" collapsedLevelsAreSubtotals="1" fieldPosition="0"/>
    </format>
    <format dxfId="6899">
      <pivotArea dataOnly="0" labelOnly="1" grandRow="1" outline="0" fieldPosition="0"/>
    </format>
    <format dxfId="6898">
      <pivotArea grandRow="1" outline="0" collapsedLevelsAreSubtotals="1" fieldPosition="0"/>
    </format>
    <format dxfId="6897">
      <pivotArea dataOnly="0" labelOnly="1" grandRow="1" outline="0" fieldPosition="0"/>
    </format>
    <format dxfId="6896">
      <pivotArea grandRow="1" outline="0" collapsedLevelsAreSubtotals="1" fieldPosition="0"/>
    </format>
    <format dxfId="6895">
      <pivotArea dataOnly="0" labelOnly="1" grandRow="1" outline="0" fieldPosition="0"/>
    </format>
    <format dxfId="6894">
      <pivotArea grandRow="1" outline="0" collapsedLevelsAreSubtotals="1" fieldPosition="0"/>
    </format>
    <format dxfId="6893">
      <pivotArea dataOnly="0" labelOnly="1" grandRow="1" outline="0" fieldPosition="0"/>
    </format>
    <format dxfId="6892">
      <pivotArea grandRow="1" outline="0" collapsedLevelsAreSubtotals="1" fieldPosition="0"/>
    </format>
    <format dxfId="6891">
      <pivotArea dataOnly="0" labelOnly="1" grandRow="1" outline="0" fieldPosition="0"/>
    </format>
    <format dxfId="6890">
      <pivotArea grandRow="1" outline="0" collapsedLevelsAreSubtotals="1" fieldPosition="0"/>
    </format>
    <format dxfId="6889">
      <pivotArea dataOnly="0" labelOnly="1" grandRow="1" outline="0" fieldPosition="0"/>
    </format>
    <format dxfId="6888">
      <pivotArea grandRow="1" outline="0" collapsedLevelsAreSubtotals="1" fieldPosition="0"/>
    </format>
    <format dxfId="6887">
      <pivotArea dataOnly="0" labelOnly="1" grandRow="1" outline="0" fieldPosition="0"/>
    </format>
    <format dxfId="6886">
      <pivotArea grandRow="1" outline="0" collapsedLevelsAreSubtotals="1" fieldPosition="0"/>
    </format>
    <format dxfId="6885">
      <pivotArea dataOnly="0" labelOnly="1" grandRow="1" outline="0" fieldPosition="0"/>
    </format>
    <format dxfId="6884">
      <pivotArea grandRow="1" outline="0" collapsedLevelsAreSubtotals="1" fieldPosition="0"/>
    </format>
    <format dxfId="6883">
      <pivotArea dataOnly="0" labelOnly="1" grandRow="1" outline="0" fieldPosition="0"/>
    </format>
    <format dxfId="6882">
      <pivotArea grandRow="1" outline="0" collapsedLevelsAreSubtotals="1" fieldPosition="0"/>
    </format>
    <format dxfId="6881">
      <pivotArea dataOnly="0" labelOnly="1" grandRow="1" outline="0" fieldPosition="0"/>
    </format>
    <format dxfId="6880">
      <pivotArea grandRow="1" outline="0" collapsedLevelsAreSubtotals="1" fieldPosition="0"/>
    </format>
    <format dxfId="6879">
      <pivotArea dataOnly="0" labelOnly="1" grandRow="1" outline="0" fieldPosition="0"/>
    </format>
    <format dxfId="6878">
      <pivotArea grandRow="1" outline="0" collapsedLevelsAreSubtotals="1" fieldPosition="0"/>
    </format>
    <format dxfId="6877">
      <pivotArea dataOnly="0" labelOnly="1" grandRow="1" outline="0" fieldPosition="0"/>
    </format>
    <format dxfId="6876">
      <pivotArea grandRow="1" outline="0" collapsedLevelsAreSubtotals="1" fieldPosition="0"/>
    </format>
    <format dxfId="6875">
      <pivotArea dataOnly="0" labelOnly="1" grandRow="1" outline="0" fieldPosition="0"/>
    </format>
    <format dxfId="6874">
      <pivotArea dataOnly="0" labelOnly="1" grandRow="1" outline="0" fieldPosition="0"/>
    </format>
    <format dxfId="6873">
      <pivotArea dataOnly="0" labelOnly="1" outline="0" fieldPosition="0">
        <references count="1">
          <reference field="14" count="0"/>
        </references>
      </pivotArea>
    </format>
    <format dxfId="6872">
      <pivotArea dataOnly="0" labelOnly="1" grandCol="1" outline="0" fieldPosition="0"/>
    </format>
    <format dxfId="6871">
      <pivotArea grandRow="1" outline="0" collapsedLevelsAreSubtotals="1" fieldPosition="0"/>
    </format>
    <format dxfId="6870">
      <pivotArea dataOnly="0" labelOnly="1" grandRow="1" outline="0" fieldPosition="0"/>
    </format>
    <format dxfId="6869">
      <pivotArea grandRow="1" outline="0" collapsedLevelsAreSubtotals="1" fieldPosition="0"/>
    </format>
    <format dxfId="6868">
      <pivotArea dataOnly="0" labelOnly="1" grandRow="1" outline="0" fieldPosition="0"/>
    </format>
    <format dxfId="6867">
      <pivotArea dataOnly="0" labelOnly="1" grandRow="1" outline="0" fieldPosition="0"/>
    </format>
    <format dxfId="6866">
      <pivotArea dataOnly="0" labelOnly="1" outline="0" fieldPosition="0">
        <references count="1">
          <reference field="14" count="0"/>
        </references>
      </pivotArea>
    </format>
    <format dxfId="6865">
      <pivotArea dataOnly="0" labelOnly="1" grandCol="1" outline="0" fieldPosition="0"/>
    </format>
    <format dxfId="6864">
      <pivotArea grandRow="1" outline="0" collapsedLevelsAreSubtotals="1" fieldPosition="0"/>
    </format>
    <format dxfId="6863">
      <pivotArea dataOnly="0" labelOnly="1" grandRow="1" outline="0" fieldPosition="0"/>
    </format>
    <format dxfId="6862">
      <pivotArea grandRow="1" outline="0" collapsedLevelsAreSubtotals="1" fieldPosition="0"/>
    </format>
    <format dxfId="6861">
      <pivotArea dataOnly="0" labelOnly="1" grandRow="1" outline="0" fieldPosition="0"/>
    </format>
    <format dxfId="6860">
      <pivotArea dataOnly="0" labelOnly="1" grandRow="1" outline="0" fieldPosition="0"/>
    </format>
    <format dxfId="6859">
      <pivotArea dataOnly="0" labelOnly="1" outline="0" fieldPosition="0">
        <references count="1">
          <reference field="14" count="0"/>
        </references>
      </pivotArea>
    </format>
    <format dxfId="6858">
      <pivotArea dataOnly="0" labelOnly="1" grandCol="1" outline="0" fieldPosition="0"/>
    </format>
    <format dxfId="6857">
      <pivotArea grandRow="1" outline="0" collapsedLevelsAreSubtotals="1" fieldPosition="0"/>
    </format>
    <format dxfId="6856">
      <pivotArea dataOnly="0" labelOnly="1" grandRow="1" outline="0" fieldPosition="0"/>
    </format>
    <format dxfId="6855">
      <pivotArea dataOnly="0" labelOnly="1" outline="0" fieldPosition="0">
        <references count="1">
          <reference field="14" count="0"/>
        </references>
      </pivotArea>
    </format>
    <format dxfId="6854">
      <pivotArea dataOnly="0" labelOnly="1" grandCol="1" outline="0" fieldPosition="0"/>
    </format>
    <format dxfId="6853">
      <pivotArea dataOnly="0" labelOnly="1" outline="0" fieldPosition="0">
        <references count="1">
          <reference field="14" count="0"/>
        </references>
      </pivotArea>
    </format>
    <format dxfId="6852">
      <pivotArea dataOnly="0" labelOnly="1" grandCol="1" outline="0" fieldPosition="0"/>
    </format>
    <format dxfId="6851">
      <pivotArea dataOnly="0" labelOnly="1" outline="0" fieldPosition="0">
        <references count="1">
          <reference field="14" count="0"/>
        </references>
      </pivotArea>
    </format>
    <format dxfId="6850">
      <pivotArea dataOnly="0" labelOnly="1" grandCol="1" outline="0" fieldPosition="0"/>
    </format>
    <format dxfId="6849">
      <pivotArea dataOnly="0" labelOnly="1" outline="0" fieldPosition="0">
        <references count="1">
          <reference field="14" count="0"/>
        </references>
      </pivotArea>
    </format>
    <format dxfId="6848">
      <pivotArea dataOnly="0" labelOnly="1" grandCol="1" outline="0" fieldPosition="0"/>
    </format>
    <format dxfId="6847">
      <pivotArea grandRow="1" outline="0" collapsedLevelsAreSubtotals="1" fieldPosition="0"/>
    </format>
    <format dxfId="6846">
      <pivotArea dataOnly="0" labelOnly="1" grandRow="1" outline="0" fieldPosition="0"/>
    </format>
    <format dxfId="6845">
      <pivotArea grandRow="1" outline="0" collapsedLevelsAreSubtotals="1" fieldPosition="0"/>
    </format>
    <format dxfId="6844">
      <pivotArea dataOnly="0" labelOnly="1" grandRow="1" outline="0" fieldPosition="0"/>
    </format>
    <format dxfId="6843">
      <pivotArea dataOnly="0" labelOnly="1" grandRow="1" outline="0" fieldPosition="0"/>
    </format>
    <format dxfId="6842">
      <pivotArea dataOnly="0" labelOnly="1" outline="0" fieldPosition="0">
        <references count="1">
          <reference field="14" count="0"/>
        </references>
      </pivotArea>
    </format>
    <format dxfId="6841">
      <pivotArea dataOnly="0" labelOnly="1" grandCol="1" outline="0" fieldPosition="0"/>
    </format>
    <format dxfId="6840">
      <pivotArea dataOnly="0" labelOnly="1" grandRow="1" outline="0" fieldPosition="0"/>
    </format>
    <format dxfId="6839">
      <pivotArea dataOnly="0" labelOnly="1" outline="0" fieldPosition="0">
        <references count="1">
          <reference field="14" count="0"/>
        </references>
      </pivotArea>
    </format>
    <format dxfId="6838">
      <pivotArea dataOnly="0" labelOnly="1" grandCol="1" outline="0" fieldPosition="0"/>
    </format>
    <format dxfId="6837">
      <pivotArea dataOnly="0" labelOnly="1" grandRow="1" outline="0" fieldPosition="0"/>
    </format>
    <format dxfId="6836">
      <pivotArea dataOnly="0" labelOnly="1" outline="0" fieldPosition="0">
        <references count="1">
          <reference field="14" count="0"/>
        </references>
      </pivotArea>
    </format>
    <format dxfId="6835">
      <pivotArea dataOnly="0" labelOnly="1" grandCol="1" outline="0" fieldPosition="0"/>
    </format>
    <format dxfId="6834">
      <pivotArea dataOnly="0" labelOnly="1" outline="0" fieldPosition="0">
        <references count="1">
          <reference field="14" count="0"/>
        </references>
      </pivotArea>
    </format>
    <format dxfId="6833">
      <pivotArea dataOnly="0" labelOnly="1" grandCol="1" outline="0" fieldPosition="0"/>
    </format>
    <format dxfId="6832">
      <pivotArea grandRow="1" outline="0" collapsedLevelsAreSubtotals="1" fieldPosition="0"/>
    </format>
    <format dxfId="6831">
      <pivotArea dataOnly="0" labelOnly="1" grandRow="1" outline="0" fieldPosition="0"/>
    </format>
    <format dxfId="6830">
      <pivotArea grandRow="1" outline="0" collapsedLevelsAreSubtotals="1" fieldPosition="0"/>
    </format>
    <format dxfId="6829">
      <pivotArea dataOnly="0" labelOnly="1" grandRow="1" outline="0" fieldPosition="0"/>
    </format>
    <format dxfId="6828">
      <pivotArea dataOnly="0" labelOnly="1" grandRow="1" outline="0" fieldPosition="0"/>
    </format>
    <format dxfId="6827">
      <pivotArea dataOnly="0" labelOnly="1" outline="0" fieldPosition="0">
        <references count="1">
          <reference field="14" count="0"/>
        </references>
      </pivotArea>
    </format>
    <format dxfId="6826">
      <pivotArea dataOnly="0" labelOnly="1" grandCol="1" outline="0" fieldPosition="0"/>
    </format>
    <format dxfId="6825">
      <pivotArea grandRow="1" outline="0" collapsedLevelsAreSubtotals="1" fieldPosition="0"/>
    </format>
    <format dxfId="6824">
      <pivotArea dataOnly="0" labelOnly="1" grandRow="1" outline="0" fieldPosition="0"/>
    </format>
    <format dxfId="6823">
      <pivotArea dataOnly="0" labelOnly="1" grandRow="1" outline="0" fieldPosition="0"/>
    </format>
    <format dxfId="6822">
      <pivotArea dataOnly="0" labelOnly="1" outline="0" fieldPosition="0">
        <references count="1">
          <reference field="14" count="0"/>
        </references>
      </pivotArea>
    </format>
    <format dxfId="6821">
      <pivotArea dataOnly="0" labelOnly="1" grandCol="1" outline="0" fieldPosition="0"/>
    </format>
    <format dxfId="6820">
      <pivotArea grandRow="1" outline="0" collapsedLevelsAreSubtotals="1" fieldPosition="0"/>
    </format>
    <format dxfId="6819">
      <pivotArea dataOnly="0" labelOnly="1" grandRow="1" outline="0" fieldPosition="0"/>
    </format>
    <format dxfId="6818">
      <pivotArea grandRow="1" outline="0" collapsedLevelsAreSubtotals="1" fieldPosition="0"/>
    </format>
    <format dxfId="6817">
      <pivotArea dataOnly="0" labelOnly="1" grandRow="1" outline="0" fieldPosition="0"/>
    </format>
    <format dxfId="6816">
      <pivotArea grandRow="1" outline="0" collapsedLevelsAreSubtotals="1" fieldPosition="0"/>
    </format>
    <format dxfId="6815">
      <pivotArea dataOnly="0" labelOnly="1" grandRow="1" outline="0" fieldPosition="0"/>
    </format>
    <format dxfId="6814">
      <pivotArea grandRow="1" outline="0" collapsedLevelsAreSubtotals="1" fieldPosition="0"/>
    </format>
    <format dxfId="6813">
      <pivotArea dataOnly="0" labelOnly="1" grandRow="1" outline="0" fieldPosition="0"/>
    </format>
    <format dxfId="6812">
      <pivotArea field="14" type="button" dataOnly="0" labelOnly="1" outline="0" axis="axisCol" fieldPosition="0"/>
    </format>
    <format dxfId="6811">
      <pivotArea type="topRight" dataOnly="0" labelOnly="1" outline="0" fieldPosition="0"/>
    </format>
    <format dxfId="6810">
      <pivotArea dataOnly="0" labelOnly="1" outline="0" fieldPosition="0">
        <references count="1">
          <reference field="14" count="0"/>
        </references>
      </pivotArea>
    </format>
    <format dxfId="6809">
      <pivotArea dataOnly="0" labelOnly="1" grandCol="1" outline="0" fieldPosition="0"/>
    </format>
    <format dxfId="6808">
      <pivotArea dataOnly="0" labelOnly="1" grandRow="1" outline="0" fieldPosition="0"/>
    </format>
    <format dxfId="6807">
      <pivotArea dataOnly="0" labelOnly="1" outline="0" fieldPosition="0">
        <references count="1">
          <reference field="14" count="0"/>
        </references>
      </pivotArea>
    </format>
    <format dxfId="6806">
      <pivotArea dataOnly="0" labelOnly="1" grandCol="1" outline="0" fieldPosition="0"/>
    </format>
    <format dxfId="6805">
      <pivotArea dataOnly="0" labelOnly="1" grandRow="1" outline="0" fieldPosition="0"/>
    </format>
    <format dxfId="6804">
      <pivotArea dataOnly="0" labelOnly="1" outline="0" fieldPosition="0">
        <references count="1">
          <reference field="14" count="0"/>
        </references>
      </pivotArea>
    </format>
    <format dxfId="6803">
      <pivotArea dataOnly="0" labelOnly="1" grandCol="1" outline="0" fieldPosition="0"/>
    </format>
    <format dxfId="6802">
      <pivotArea dataOnly="0" labelOnly="1" grandRow="1" outline="0" fieldPosition="0"/>
    </format>
    <format dxfId="6801">
      <pivotArea dataOnly="0" labelOnly="1" outline="0" fieldPosition="0">
        <references count="1">
          <reference field="14" count="0"/>
        </references>
      </pivotArea>
    </format>
    <format dxfId="6800">
      <pivotArea dataOnly="0" labelOnly="1" grandCol="1" outline="0" fieldPosition="0"/>
    </format>
    <format dxfId="6799">
      <pivotArea dataOnly="0" labelOnly="1" grandRow="1" outline="0" fieldPosition="0"/>
    </format>
    <format dxfId="6798">
      <pivotArea dataOnly="0" labelOnly="1" outline="0" fieldPosition="0">
        <references count="1">
          <reference field="14" count="0"/>
        </references>
      </pivotArea>
    </format>
    <format dxfId="6797">
      <pivotArea dataOnly="0" labelOnly="1" grandCol="1" outline="0" fieldPosition="0"/>
    </format>
    <format dxfId="6796">
      <pivotArea dataOnly="0" labelOnly="1" outline="0" fieldPosition="0">
        <references count="1">
          <reference field="14" count="0"/>
        </references>
      </pivotArea>
    </format>
    <format dxfId="6795">
      <pivotArea dataOnly="0" labelOnly="1" grandCol="1" outline="0" fieldPosition="0"/>
    </format>
    <format dxfId="6794">
      <pivotArea dataOnly="0" labelOnly="1" grandRow="1" outline="0" fieldPosition="0"/>
    </format>
    <format dxfId="6793">
      <pivotArea dataOnly="0" labelOnly="1" outline="0" fieldPosition="0">
        <references count="1">
          <reference field="14" count="0"/>
        </references>
      </pivotArea>
    </format>
    <format dxfId="6792">
      <pivotArea dataOnly="0" labelOnly="1" grandCol="1" outline="0" fieldPosition="0"/>
    </format>
    <format dxfId="6791">
      <pivotArea dataOnly="0" labelOnly="1" grandRow="1" outline="0" fieldPosition="0"/>
    </format>
    <format dxfId="6790">
      <pivotArea dataOnly="0" labelOnly="1" outline="0" fieldPosition="0">
        <references count="1">
          <reference field="14" count="0"/>
        </references>
      </pivotArea>
    </format>
    <format dxfId="6789">
      <pivotArea dataOnly="0" labelOnly="1" grandCol="1" outline="0" fieldPosition="0"/>
    </format>
    <format dxfId="6788">
      <pivotArea dataOnly="0" labelOnly="1" grandRow="1" outline="0" fieldPosition="0"/>
    </format>
    <format dxfId="6787">
      <pivotArea dataOnly="0" labelOnly="1" outline="0" fieldPosition="0">
        <references count="1">
          <reference field="14" count="0"/>
        </references>
      </pivotArea>
    </format>
    <format dxfId="6786">
      <pivotArea dataOnly="0" labelOnly="1" grandCol="1" outline="0" fieldPosition="0"/>
    </format>
    <format dxfId="6785">
      <pivotArea dataOnly="0" labelOnly="1" outline="0" fieldPosition="0">
        <references count="1">
          <reference field="14" count="0"/>
        </references>
      </pivotArea>
    </format>
    <format dxfId="6784">
      <pivotArea dataOnly="0" labelOnly="1" grandCol="1" outline="0" fieldPosition="0"/>
    </format>
    <format dxfId="6783">
      <pivotArea grandRow="1" outline="0" collapsedLevelsAreSubtotals="1" fieldPosition="0"/>
    </format>
    <format dxfId="6782">
      <pivotArea dataOnly="0" labelOnly="1" grandRow="1" outline="0" fieldPosition="0"/>
    </format>
    <format dxfId="6781">
      <pivotArea grandRow="1" outline="0" collapsedLevelsAreSubtotals="1" fieldPosition="0"/>
    </format>
    <format dxfId="6780">
      <pivotArea dataOnly="0" labelOnly="1" grandRow="1" outline="0" fieldPosition="0"/>
    </format>
    <format dxfId="6779">
      <pivotArea dataOnly="0" labelOnly="1" grandRow="1" outline="0" fieldPosition="0"/>
    </format>
    <format dxfId="6778">
      <pivotArea dataOnly="0" labelOnly="1" outline="0" fieldPosition="0">
        <references count="1">
          <reference field="14" count="0"/>
        </references>
      </pivotArea>
    </format>
    <format dxfId="6777">
      <pivotArea dataOnly="0" labelOnly="1" grandCol="1" outline="0" fieldPosition="0"/>
    </format>
    <format dxfId="6776">
      <pivotArea dataOnly="0" labelOnly="1" grandRow="1" outline="0" fieldPosition="0"/>
    </format>
    <format dxfId="6775">
      <pivotArea dataOnly="0" labelOnly="1" outline="0" fieldPosition="0">
        <references count="1">
          <reference field="14" count="0"/>
        </references>
      </pivotArea>
    </format>
    <format dxfId="6774">
      <pivotArea dataOnly="0" labelOnly="1" grandCol="1" outline="0" fieldPosition="0"/>
    </format>
    <format dxfId="6773">
      <pivotArea dataOnly="0" labelOnly="1" outline="0" fieldPosition="0">
        <references count="1">
          <reference field="14" count="0"/>
        </references>
      </pivotArea>
    </format>
    <format dxfId="6772">
      <pivotArea dataOnly="0" labelOnly="1" grandCol="1" outline="0" fieldPosition="0"/>
    </format>
    <format dxfId="6771">
      <pivotArea grandRow="1" outline="0" collapsedLevelsAreSubtotals="1" fieldPosition="0"/>
    </format>
    <format dxfId="6770">
      <pivotArea dataOnly="0" labelOnly="1" grandRow="1" outline="0" fieldPosition="0"/>
    </format>
    <format dxfId="6769">
      <pivotArea dataOnly="0" labelOnly="1" grandRow="1" outline="0" fieldPosition="0"/>
    </format>
    <format dxfId="6768">
      <pivotArea dataOnly="0" labelOnly="1" outline="0" fieldPosition="0">
        <references count="1">
          <reference field="14" count="0"/>
        </references>
      </pivotArea>
    </format>
    <format dxfId="6767">
      <pivotArea dataOnly="0" labelOnly="1" grandCol="1" outline="0" fieldPosition="0"/>
    </format>
    <format dxfId="6766">
      <pivotArea grandRow="1" outline="0" collapsedLevelsAreSubtotals="1" fieldPosition="0"/>
    </format>
    <format dxfId="6765">
      <pivotArea dataOnly="0" labelOnly="1" grandRow="1" outline="0" fieldPosition="0"/>
    </format>
    <format dxfId="6764">
      <pivotArea dataOnly="0" labelOnly="1" grandRow="1" outline="0" fieldPosition="0"/>
    </format>
    <format dxfId="6763">
      <pivotArea dataOnly="0" labelOnly="1" outline="0" fieldPosition="0">
        <references count="1">
          <reference field="14" count="0"/>
        </references>
      </pivotArea>
    </format>
    <format dxfId="6762">
      <pivotArea dataOnly="0" labelOnly="1" grandCol="1" outline="0" fieldPosition="0"/>
    </format>
    <format dxfId="6761">
      <pivotArea dataOnly="0" labelOnly="1" grandRow="1" outline="0" fieldPosition="0"/>
    </format>
    <format dxfId="6760">
      <pivotArea dataOnly="0" labelOnly="1" outline="0" fieldPosition="0">
        <references count="1">
          <reference field="14" count="0"/>
        </references>
      </pivotArea>
    </format>
    <format dxfId="6759">
      <pivotArea dataOnly="0" labelOnly="1" grandCol="1" outline="0" fieldPosition="0"/>
    </format>
    <format dxfId="6758">
      <pivotArea dataOnly="0" labelOnly="1" outline="0" fieldPosition="0">
        <references count="1">
          <reference field="14" count="0"/>
        </references>
      </pivotArea>
    </format>
    <format dxfId="6757">
      <pivotArea dataOnly="0" labelOnly="1" grandCol="1" outline="0" fieldPosition="0"/>
    </format>
    <format dxfId="6756">
      <pivotArea grandRow="1" outline="0" collapsedLevelsAreSubtotals="1" fieldPosition="0"/>
    </format>
    <format dxfId="6755">
      <pivotArea dataOnly="0" labelOnly="1" grandRow="1" outline="0" fieldPosition="0"/>
    </format>
    <format dxfId="6754">
      <pivotArea grandRow="1" outline="0" collapsedLevelsAreSubtotals="1" fieldPosition="0"/>
    </format>
    <format dxfId="6753">
      <pivotArea dataOnly="0" labelOnly="1" grandRow="1" outline="0" fieldPosition="0"/>
    </format>
    <format dxfId="6752">
      <pivotArea dataOnly="0" labelOnly="1" grandRow="1" outline="0" fieldPosition="0"/>
    </format>
    <format dxfId="6751">
      <pivotArea dataOnly="0" labelOnly="1" outline="0" fieldPosition="0">
        <references count="1">
          <reference field="14" count="0"/>
        </references>
      </pivotArea>
    </format>
    <format dxfId="6750">
      <pivotArea dataOnly="0" labelOnly="1" grandCol="1" outline="0" fieldPosition="0"/>
    </format>
    <format dxfId="6749">
      <pivotArea dataOnly="0" labelOnly="1" grandRow="1" outline="0" fieldPosition="0"/>
    </format>
    <format dxfId="6748">
      <pivotArea dataOnly="0" labelOnly="1" outline="0" fieldPosition="0">
        <references count="1">
          <reference field="14" count="0"/>
        </references>
      </pivotArea>
    </format>
    <format dxfId="6747">
      <pivotArea dataOnly="0" labelOnly="1" grandCol="1" outline="0" fieldPosition="0"/>
    </format>
    <format dxfId="6746">
      <pivotArea grandRow="1" outline="0" collapsedLevelsAreSubtotals="1" fieldPosition="0"/>
    </format>
    <format dxfId="6745">
      <pivotArea dataOnly="0" labelOnly="1" grandRow="1" outline="0" fieldPosition="0"/>
    </format>
    <format dxfId="6744">
      <pivotArea dataOnly="0" labelOnly="1" outline="0" fieldPosition="0">
        <references count="1">
          <reference field="14" count="0"/>
        </references>
      </pivotArea>
    </format>
    <format dxfId="6743">
      <pivotArea dataOnly="0" labelOnly="1" grandCol="1" outline="0" fieldPosition="0"/>
    </format>
    <format dxfId="6742">
      <pivotArea grandRow="1" outline="0" collapsedLevelsAreSubtotals="1" fieldPosition="0"/>
    </format>
    <format dxfId="6741">
      <pivotArea dataOnly="0" labelOnly="1" grandRow="1" outline="0" fieldPosition="0"/>
    </format>
    <format dxfId="6740">
      <pivotArea grandRow="1" outline="0" collapsedLevelsAreSubtotals="1" fieldPosition="0"/>
    </format>
    <format dxfId="6739">
      <pivotArea dataOnly="0" labelOnly="1" grandRow="1" outline="0" fieldPosition="0"/>
    </format>
    <format dxfId="6738">
      <pivotArea grandRow="1" outline="0" collapsedLevelsAreSubtotals="1" fieldPosition="0"/>
    </format>
    <format dxfId="6737">
      <pivotArea dataOnly="0" labelOnly="1" grandRow="1" outline="0" fieldPosition="0"/>
    </format>
    <format dxfId="6736">
      <pivotArea dataOnly="0" labelOnly="1" grandRow="1" outline="0" fieldPosition="0"/>
    </format>
    <format dxfId="6735">
      <pivotArea dataOnly="0" labelOnly="1" outline="0" fieldPosition="0">
        <references count="1">
          <reference field="14" count="0"/>
        </references>
      </pivotArea>
    </format>
    <format dxfId="6734">
      <pivotArea dataOnly="0" labelOnly="1" grandCol="1" outline="0" fieldPosition="0"/>
    </format>
    <format dxfId="6733">
      <pivotArea grandRow="1" outline="0" collapsedLevelsAreSubtotals="1" fieldPosition="0"/>
    </format>
    <format dxfId="6732">
      <pivotArea dataOnly="0" labelOnly="1" grandRow="1" outline="0" fieldPosition="0"/>
    </format>
    <format dxfId="6731">
      <pivotArea grandRow="1" outline="0" collapsedLevelsAreSubtotals="1" fieldPosition="0"/>
    </format>
    <format dxfId="6730">
      <pivotArea dataOnly="0" labelOnly="1" grandRow="1" outline="0" fieldPosition="0"/>
    </format>
    <format dxfId="6729">
      <pivotArea dataOnly="0" labelOnly="1" grandRow="1" outline="0" fieldPosition="0"/>
    </format>
    <format dxfId="6728">
      <pivotArea dataOnly="0" labelOnly="1" outline="0" fieldPosition="0">
        <references count="1">
          <reference field="14" count="0"/>
        </references>
      </pivotArea>
    </format>
    <format dxfId="6727">
      <pivotArea dataOnly="0" labelOnly="1" grandCol="1" outline="0" fieldPosition="0"/>
    </format>
    <format dxfId="6726">
      <pivotArea dataOnly="0" labelOnly="1" grandRow="1" outline="0" fieldPosition="0"/>
    </format>
    <format dxfId="6725">
      <pivotArea dataOnly="0" labelOnly="1" outline="0" fieldPosition="0">
        <references count="1">
          <reference field="14" count="0"/>
        </references>
      </pivotArea>
    </format>
    <format dxfId="6724">
      <pivotArea dataOnly="0" labelOnly="1" grandCol="1" outline="0" fieldPosition="0"/>
    </format>
    <format dxfId="6723">
      <pivotArea dataOnly="0" labelOnly="1" grandRow="1" outline="0" fieldPosition="0"/>
    </format>
    <format dxfId="6722">
      <pivotArea dataOnly="0" labelOnly="1" outline="0" fieldPosition="0">
        <references count="1">
          <reference field="14" count="0"/>
        </references>
      </pivotArea>
    </format>
    <format dxfId="6721">
      <pivotArea dataOnly="0" labelOnly="1" grandCol="1" outline="0" fieldPosition="0"/>
    </format>
    <format dxfId="6720">
      <pivotArea dataOnly="0" labelOnly="1" grandRow="1" outline="0" fieldPosition="0"/>
    </format>
    <format dxfId="6719">
      <pivotArea dataOnly="0" labelOnly="1" outline="0" fieldPosition="0">
        <references count="1">
          <reference field="14" count="0"/>
        </references>
      </pivotArea>
    </format>
    <format dxfId="6718">
      <pivotArea dataOnly="0" labelOnly="1" grandCol="1" outline="0" fieldPosition="0"/>
    </format>
    <format dxfId="6717">
      <pivotArea grandRow="1" outline="0" collapsedLevelsAreSubtotals="1" fieldPosition="0"/>
    </format>
    <format dxfId="6716">
      <pivotArea dataOnly="0" labelOnly="1" grandRow="1" outline="0" fieldPosition="0"/>
    </format>
    <format dxfId="6715">
      <pivotArea grandRow="1" outline="0" collapsedLevelsAreSubtotals="1" fieldPosition="0"/>
    </format>
    <format dxfId="6714">
      <pivotArea dataOnly="0" labelOnly="1" grandRow="1" outline="0" fieldPosition="0"/>
    </format>
    <format dxfId="6713">
      <pivotArea dataOnly="0" labelOnly="1" outline="0" fieldPosition="0">
        <references count="1">
          <reference field="14" count="0"/>
        </references>
      </pivotArea>
    </format>
    <format dxfId="6712">
      <pivotArea dataOnly="0" labelOnly="1" grandCol="1" outline="0" fieldPosition="0"/>
    </format>
    <format dxfId="6711">
      <pivotArea field="15" type="button" dataOnly="0" labelOnly="1" outline="0" axis="axisRow" fieldPosition="0"/>
    </format>
    <format dxfId="6710">
      <pivotArea dataOnly="0" labelOnly="1" outline="0" fieldPosition="0">
        <references count="1">
          <reference field="14" count="0"/>
        </references>
      </pivotArea>
    </format>
    <format dxfId="6709">
      <pivotArea dataOnly="0" labelOnly="1" grandCol="1" outline="0" fieldPosition="0"/>
    </format>
    <format dxfId="6708">
      <pivotArea field="15" type="button" dataOnly="0" labelOnly="1" outline="0" axis="axisRow" fieldPosition="0"/>
    </format>
    <format dxfId="6707">
      <pivotArea dataOnly="0" labelOnly="1" outline="0" fieldPosition="0">
        <references count="1">
          <reference field="14" count="0"/>
        </references>
      </pivotArea>
    </format>
    <format dxfId="6706">
      <pivotArea dataOnly="0" labelOnly="1" grandCol="1" outline="0" fieldPosition="0"/>
    </format>
    <format dxfId="6705">
      <pivotArea field="15" type="button" dataOnly="0" labelOnly="1" outline="0" axis="axisRow" fieldPosition="0"/>
    </format>
    <format dxfId="6704">
      <pivotArea dataOnly="0" labelOnly="1" outline="0" fieldPosition="0">
        <references count="1">
          <reference field="14" count="0"/>
        </references>
      </pivotArea>
    </format>
    <format dxfId="6703">
      <pivotArea dataOnly="0" labelOnly="1" grandCol="1" outline="0" fieldPosition="0"/>
    </format>
    <format dxfId="6702">
      <pivotArea outline="0" fieldPosition="0">
        <references count="1">
          <reference field="15" count="0" selected="0"/>
        </references>
      </pivotArea>
    </format>
    <format dxfId="6701">
      <pivotArea outline="0" fieldPosition="0">
        <references count="1">
          <reference field="15" count="0" selected="0"/>
        </references>
      </pivotArea>
    </format>
    <format dxfId="6700">
      <pivotArea grandRow="1" outline="0" collapsedLevelsAreSubtotals="1" fieldPosition="0"/>
    </format>
    <format dxfId="6699">
      <pivotArea grandRow="1" outline="0" collapsedLevelsAreSubtotals="1" fieldPosition="0"/>
    </format>
    <format dxfId="6698">
      <pivotArea outline="0" collapsedLevelsAreSubtotals="1" fieldPosition="0"/>
    </format>
    <format dxfId="6697">
      <pivotArea field="15" type="button" dataOnly="0" labelOnly="1" outline="0" axis="axisRow" fieldPosition="0"/>
    </format>
    <format dxfId="6696">
      <pivotArea dataOnly="0" labelOnly="1" outline="0" fieldPosition="0">
        <references count="1">
          <reference field="15" count="0"/>
        </references>
      </pivotArea>
    </format>
    <format dxfId="6695">
      <pivotArea dataOnly="0" labelOnly="1" grandRow="1" outline="0" fieldPosition="0"/>
    </format>
    <format dxfId="6694">
      <pivotArea dataOnly="0" labelOnly="1" outline="0" fieldPosition="0">
        <references count="1">
          <reference field="14" count="0"/>
        </references>
      </pivotArea>
    </format>
    <format dxfId="669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53"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7285">
      <pivotArea type="all" dataOnly="0" outline="0" fieldPosition="0"/>
    </format>
    <format dxfId="7284">
      <pivotArea outline="0" collapsedLevelsAreSubtotals="1" fieldPosition="0"/>
    </format>
    <format dxfId="7283">
      <pivotArea dataOnly="0" labelOnly="1" outline="0" fieldPosition="0">
        <references count="1">
          <reference field="12" count="0"/>
        </references>
      </pivotArea>
    </format>
    <format dxfId="7282">
      <pivotArea field="12" dataOnly="0" labelOnly="1" grandRow="1" outline="0" axis="axisRow" fieldPosition="0">
        <references count="1">
          <reference field="4294967294" count="1" selected="0">
            <x v="1"/>
          </reference>
        </references>
      </pivotArea>
    </format>
    <format dxfId="7281">
      <pivotArea dataOnly="0" labelOnly="1" outline="0" fieldPosition="0">
        <references count="2">
          <reference field="4294967294" count="1">
            <x v="1"/>
          </reference>
          <reference field="12" count="1" selected="0">
            <x v="0"/>
          </reference>
        </references>
      </pivotArea>
    </format>
    <format dxfId="7280">
      <pivotArea dataOnly="0" labelOnly="1" outline="0" fieldPosition="0">
        <references count="2">
          <reference field="4294967294" count="1">
            <x v="1"/>
          </reference>
          <reference field="12" count="1" selected="0">
            <x v="1"/>
          </reference>
        </references>
      </pivotArea>
    </format>
    <format dxfId="7279">
      <pivotArea dataOnly="0" labelOnly="1" outline="0" fieldPosition="0">
        <references count="2">
          <reference field="4294967294" count="1">
            <x v="1"/>
          </reference>
          <reference field="12" count="1" selected="0">
            <x v="2"/>
          </reference>
        </references>
      </pivotArea>
    </format>
    <format dxfId="7278">
      <pivotArea dataOnly="0" labelOnly="1" outline="0" fieldPosition="0">
        <references count="2">
          <reference field="4294967294" count="1">
            <x v="1"/>
          </reference>
          <reference field="12" count="1" selected="0">
            <x v="3"/>
          </reference>
        </references>
      </pivotArea>
    </format>
    <format dxfId="7277">
      <pivotArea dataOnly="0" labelOnly="1" outline="0" fieldPosition="0">
        <references count="2">
          <reference field="4294967294" count="1">
            <x v="1"/>
          </reference>
          <reference field="12" count="1" selected="0">
            <x v="4"/>
          </reference>
        </references>
      </pivotArea>
    </format>
    <format dxfId="7276">
      <pivotArea dataOnly="0" labelOnly="1" outline="0" fieldPosition="0">
        <references count="2">
          <reference field="4294967294" count="1">
            <x v="1"/>
          </reference>
          <reference field="12" count="1" selected="0">
            <x v="5"/>
          </reference>
        </references>
      </pivotArea>
    </format>
    <format dxfId="7275">
      <pivotArea dataOnly="0" labelOnly="1" outline="0" fieldPosition="0">
        <references count="1">
          <reference field="13" count="0"/>
        </references>
      </pivotArea>
    </format>
    <format dxfId="7274">
      <pivotArea dataOnly="0" labelOnly="1" grandCol="1" outline="0" fieldPosition="0"/>
    </format>
    <format dxfId="7273">
      <pivotArea type="all" dataOnly="0" outline="0" fieldPosition="0"/>
    </format>
    <format dxfId="7272">
      <pivotArea outline="0" collapsedLevelsAreSubtotals="1" fieldPosition="0"/>
    </format>
    <format dxfId="7271">
      <pivotArea dataOnly="0" labelOnly="1" outline="0" fieldPosition="0">
        <references count="1">
          <reference field="12" count="0"/>
        </references>
      </pivotArea>
    </format>
    <format dxfId="7270">
      <pivotArea field="12" dataOnly="0" labelOnly="1" grandRow="1" outline="0" axis="axisRow" fieldPosition="0">
        <references count="1">
          <reference field="4294967294" count="1" selected="0">
            <x v="1"/>
          </reference>
        </references>
      </pivotArea>
    </format>
    <format dxfId="7269">
      <pivotArea dataOnly="0" labelOnly="1" outline="0" fieldPosition="0">
        <references count="2">
          <reference field="4294967294" count="1">
            <x v="1"/>
          </reference>
          <reference field="12" count="1" selected="0">
            <x v="0"/>
          </reference>
        </references>
      </pivotArea>
    </format>
    <format dxfId="7268">
      <pivotArea dataOnly="0" labelOnly="1" outline="0" fieldPosition="0">
        <references count="2">
          <reference field="4294967294" count="1">
            <x v="1"/>
          </reference>
          <reference field="12" count="1" selected="0">
            <x v="1"/>
          </reference>
        </references>
      </pivotArea>
    </format>
    <format dxfId="7267">
      <pivotArea dataOnly="0" labelOnly="1" outline="0" fieldPosition="0">
        <references count="2">
          <reference field="4294967294" count="1">
            <x v="1"/>
          </reference>
          <reference field="12" count="1" selected="0">
            <x v="2"/>
          </reference>
        </references>
      </pivotArea>
    </format>
    <format dxfId="7266">
      <pivotArea dataOnly="0" labelOnly="1" outline="0" fieldPosition="0">
        <references count="2">
          <reference field="4294967294" count="1">
            <x v="1"/>
          </reference>
          <reference field="12" count="1" selected="0">
            <x v="3"/>
          </reference>
        </references>
      </pivotArea>
    </format>
    <format dxfId="7265">
      <pivotArea dataOnly="0" labelOnly="1" outline="0" fieldPosition="0">
        <references count="2">
          <reference field="4294967294" count="1">
            <x v="1"/>
          </reference>
          <reference field="12" count="1" selected="0">
            <x v="4"/>
          </reference>
        </references>
      </pivotArea>
    </format>
    <format dxfId="7264">
      <pivotArea dataOnly="0" labelOnly="1" outline="0" fieldPosition="0">
        <references count="2">
          <reference field="4294967294" count="1">
            <x v="1"/>
          </reference>
          <reference field="12" count="1" selected="0">
            <x v="5"/>
          </reference>
        </references>
      </pivotArea>
    </format>
    <format dxfId="7263">
      <pivotArea dataOnly="0" labelOnly="1" outline="0" fieldPosition="0">
        <references count="1">
          <reference field="13" count="0"/>
        </references>
      </pivotArea>
    </format>
    <format dxfId="7262">
      <pivotArea dataOnly="0" labelOnly="1" grandCol="1" outline="0" fieldPosition="0"/>
    </format>
    <format dxfId="7261">
      <pivotArea field="12" dataOnly="0" labelOnly="1" grandRow="1" outline="0" axis="axisRow" fieldPosition="0">
        <references count="1">
          <reference field="4294967294" count="1" selected="0">
            <x v="1"/>
          </reference>
        </references>
      </pivotArea>
    </format>
    <format dxfId="7260">
      <pivotArea field="12" grandRow="1" outline="0" collapsedLevelsAreSubtotals="1" axis="axisRow" fieldPosition="0">
        <references count="1">
          <reference field="4294967294" count="1" selected="0">
            <x v="1"/>
          </reference>
        </references>
      </pivotArea>
    </format>
    <format dxfId="7259">
      <pivotArea field="12" dataOnly="0" labelOnly="1" grandRow="1" outline="0" axis="axisRow" fieldPosition="0">
        <references count="1">
          <reference field="4294967294" count="1" selected="0">
            <x v="1"/>
          </reference>
        </references>
      </pivotArea>
    </format>
    <format dxfId="7258">
      <pivotArea field="12" grandRow="1" outline="0" collapsedLevelsAreSubtotals="1" axis="axisRow" fieldPosition="0">
        <references count="1">
          <reference field="4294967294" count="1" selected="0">
            <x v="1"/>
          </reference>
        </references>
      </pivotArea>
    </format>
    <format dxfId="7257">
      <pivotArea field="12" dataOnly="0" labelOnly="1" grandRow="1" outline="0" axis="axisRow" fieldPosition="0">
        <references count="1">
          <reference field="4294967294" count="1" selected="0">
            <x v="1"/>
          </reference>
        </references>
      </pivotArea>
    </format>
    <format dxfId="7256">
      <pivotArea outline="0" collapsedLevelsAreSubtotals="1" fieldPosition="0"/>
    </format>
    <format dxfId="7255">
      <pivotArea field="12" dataOnly="0" labelOnly="1" grandRow="1" outline="0" axis="axisRow" fieldPosition="0">
        <references count="1">
          <reference field="4294967294" count="1" selected="0">
            <x v="1"/>
          </reference>
        </references>
      </pivotArea>
    </format>
    <format dxfId="7254">
      <pivotArea field="12" dataOnly="0" labelOnly="1" grandRow="1" outline="0" axis="axisRow" fieldPosition="0">
        <references count="1">
          <reference field="4294967294" count="1" selected="0">
            <x v="1"/>
          </reference>
        </references>
      </pivotArea>
    </format>
    <format dxfId="7253">
      <pivotArea field="12" grandRow="1" outline="0" axis="axisRow" fieldPosition="0">
        <references count="1">
          <reference field="4294967294" count="1" selected="0">
            <x v="1"/>
          </reference>
        </references>
      </pivotArea>
    </format>
    <format dxfId="7252">
      <pivotArea field="12" grandRow="1" outline="0" axis="axisRow" fieldPosition="0">
        <references count="1">
          <reference field="4294967294" count="1" selected="0">
            <x v="1"/>
          </reference>
        </references>
      </pivotArea>
    </format>
    <format dxfId="7251">
      <pivotArea field="12" dataOnly="0" labelOnly="1" grandRow="1" outline="0" axis="axisRow" fieldPosition="0">
        <references count="1">
          <reference field="4294967294" count="1" selected="0">
            <x v="1"/>
          </reference>
        </references>
      </pivotArea>
    </format>
    <format dxfId="7250">
      <pivotArea field="12" type="button" dataOnly="0" labelOnly="1" outline="0" axis="axisRow" fieldPosition="0"/>
    </format>
    <format dxfId="7249">
      <pivotArea field="-2" type="button" dataOnly="0" labelOnly="1" outline="0" axis="axisRow" fieldPosition="1"/>
    </format>
    <format dxfId="7248">
      <pivotArea outline="0" collapsedLevelsAreSubtotals="1" fieldPosition="0">
        <references count="2">
          <reference field="4294967294" count="1" selected="0">
            <x v="1"/>
          </reference>
          <reference field="12" count="0" selected="0"/>
        </references>
      </pivotArea>
    </format>
    <format dxfId="7247">
      <pivotArea dataOnly="0" labelOnly="1" outline="0" fieldPosition="0">
        <references count="1">
          <reference field="12" count="0"/>
        </references>
      </pivotArea>
    </format>
    <format dxfId="7246">
      <pivotArea dataOnly="0" labelOnly="1" outline="0" fieldPosition="0">
        <references count="2">
          <reference field="4294967294" count="1">
            <x v="1"/>
          </reference>
          <reference field="12" count="1" selected="0">
            <x v="0"/>
          </reference>
        </references>
      </pivotArea>
    </format>
    <format dxfId="7245">
      <pivotArea dataOnly="0" labelOnly="1" outline="0" fieldPosition="0">
        <references count="2">
          <reference field="4294967294" count="1">
            <x v="1"/>
          </reference>
          <reference field="12" count="1" selected="0">
            <x v="1"/>
          </reference>
        </references>
      </pivotArea>
    </format>
    <format dxfId="7244">
      <pivotArea dataOnly="0" labelOnly="1" outline="0" fieldPosition="0">
        <references count="2">
          <reference field="4294967294" count="1">
            <x v="1"/>
          </reference>
          <reference field="12" count="1" selected="0">
            <x v="2"/>
          </reference>
        </references>
      </pivotArea>
    </format>
    <format dxfId="7243">
      <pivotArea dataOnly="0" labelOnly="1" outline="0" fieldPosition="0">
        <references count="2">
          <reference field="4294967294" count="1">
            <x v="1"/>
          </reference>
          <reference field="12" count="1" selected="0">
            <x v="3"/>
          </reference>
        </references>
      </pivotArea>
    </format>
    <format dxfId="7242">
      <pivotArea dataOnly="0" labelOnly="1" outline="0" fieldPosition="0">
        <references count="2">
          <reference field="4294967294" count="1">
            <x v="1"/>
          </reference>
          <reference field="12" count="1" selected="0">
            <x v="4"/>
          </reference>
        </references>
      </pivotArea>
    </format>
    <format dxfId="7241">
      <pivotArea dataOnly="0" labelOnly="1" outline="0" fieldPosition="0">
        <references count="2">
          <reference field="4294967294" count="1">
            <x v="1"/>
          </reference>
          <reference field="12" count="1" selected="0">
            <x v="5"/>
          </reference>
        </references>
      </pivotArea>
    </format>
    <format dxfId="7240">
      <pivotArea dataOnly="0" labelOnly="1" outline="0" fieldPosition="0">
        <references count="1">
          <reference field="13" count="0"/>
        </references>
      </pivotArea>
    </format>
    <format dxfId="7239">
      <pivotArea dataOnly="0" labelOnly="1" grandCol="1" outline="0" fieldPosition="0"/>
    </format>
    <format dxfId="7238">
      <pivotArea dataOnly="0" labelOnly="1" outline="0" fieldPosition="0">
        <references count="1">
          <reference field="13" count="0"/>
        </references>
      </pivotArea>
    </format>
    <format dxfId="7237">
      <pivotArea dataOnly="0" labelOnly="1" grandCol="1" outline="0" fieldPosition="0"/>
    </format>
    <format dxfId="7236">
      <pivotArea outline="0" collapsedLevelsAreSubtotals="1" fieldPosition="0">
        <references count="2">
          <reference field="4294967294" count="1" selected="0">
            <x v="1"/>
          </reference>
          <reference field="12" count="1" selected="0">
            <x v="0"/>
          </reference>
        </references>
      </pivotArea>
    </format>
    <format dxfId="7235">
      <pivotArea outline="0" collapsedLevelsAreSubtotals="1" fieldPosition="0">
        <references count="2">
          <reference field="4294967294" count="1" selected="0">
            <x v="1"/>
          </reference>
          <reference field="12" count="1" selected="0">
            <x v="1"/>
          </reference>
        </references>
      </pivotArea>
    </format>
    <format dxfId="7234">
      <pivotArea outline="0" collapsedLevelsAreSubtotals="1" fieldPosition="0">
        <references count="2">
          <reference field="4294967294" count="1" selected="0">
            <x v="1"/>
          </reference>
          <reference field="12" count="1" selected="0">
            <x v="3"/>
          </reference>
        </references>
      </pivotArea>
    </format>
    <format dxfId="7233">
      <pivotArea outline="0" collapsedLevelsAreSubtotals="1" fieldPosition="0">
        <references count="2">
          <reference field="4294967294" count="1" selected="0">
            <x v="1"/>
          </reference>
          <reference field="12" count="1" selected="0">
            <x v="2"/>
          </reference>
        </references>
      </pivotArea>
    </format>
    <format dxfId="7232">
      <pivotArea outline="0" collapsedLevelsAreSubtotals="1" fieldPosition="0">
        <references count="2">
          <reference field="4294967294" count="1" selected="0">
            <x v="1"/>
          </reference>
          <reference field="12" count="1" selected="0">
            <x v="4"/>
          </reference>
        </references>
      </pivotArea>
    </format>
    <format dxfId="7231">
      <pivotArea outline="0" collapsedLevelsAreSubtotals="1" fieldPosition="0">
        <references count="2">
          <reference field="4294967294" count="1" selected="0">
            <x v="1"/>
          </reference>
          <reference field="12" count="1" selected="0">
            <x v="5"/>
          </reference>
        </references>
      </pivotArea>
    </format>
    <format dxfId="7230">
      <pivotArea outline="0" fieldPosition="0">
        <references count="2">
          <reference field="4294967294" count="1" selected="0">
            <x v="1"/>
          </reference>
          <reference field="12" count="0" selected="0"/>
        </references>
      </pivotArea>
    </format>
    <format dxfId="7229">
      <pivotArea field="12" type="button" dataOnly="0" labelOnly="1" outline="0" axis="axisRow" fieldPosition="0"/>
    </format>
    <format dxfId="7228">
      <pivotArea field="-2" type="button" dataOnly="0" labelOnly="1" outline="0" axis="axisRow" fieldPosition="1"/>
    </format>
    <format dxfId="7227">
      <pivotArea dataOnly="0" labelOnly="1" outline="0" fieldPosition="0">
        <references count="1">
          <reference field="12" count="0"/>
        </references>
      </pivotArea>
    </format>
    <format dxfId="7226">
      <pivotArea dataOnly="0" labelOnly="1" outline="0" fieldPosition="0">
        <references count="2">
          <reference field="4294967294" count="1">
            <x v="1"/>
          </reference>
          <reference field="12" count="1" selected="0">
            <x v="0"/>
          </reference>
        </references>
      </pivotArea>
    </format>
    <format dxfId="7225">
      <pivotArea dataOnly="0" labelOnly="1" outline="0" fieldPosition="0">
        <references count="2">
          <reference field="4294967294" count="1">
            <x v="1"/>
          </reference>
          <reference field="12" count="1" selected="0">
            <x v="1"/>
          </reference>
        </references>
      </pivotArea>
    </format>
    <format dxfId="7224">
      <pivotArea dataOnly="0" labelOnly="1" outline="0" fieldPosition="0">
        <references count="2">
          <reference field="4294967294" count="1">
            <x v="1"/>
          </reference>
          <reference field="12" count="1" selected="0">
            <x v="2"/>
          </reference>
        </references>
      </pivotArea>
    </format>
    <format dxfId="7223">
      <pivotArea dataOnly="0" labelOnly="1" outline="0" fieldPosition="0">
        <references count="2">
          <reference field="4294967294" count="1">
            <x v="1"/>
          </reference>
          <reference field="12" count="1" selected="0">
            <x v="3"/>
          </reference>
        </references>
      </pivotArea>
    </format>
    <format dxfId="7222">
      <pivotArea dataOnly="0" labelOnly="1" outline="0" fieldPosition="0">
        <references count="2">
          <reference field="4294967294" count="1">
            <x v="1"/>
          </reference>
          <reference field="12" count="1" selected="0">
            <x v="4"/>
          </reference>
        </references>
      </pivotArea>
    </format>
    <format dxfId="7221">
      <pivotArea dataOnly="0" labelOnly="1" outline="0" fieldPosition="0">
        <references count="2">
          <reference field="4294967294" count="1">
            <x v="1"/>
          </reference>
          <reference field="12" count="1" selected="0">
            <x v="5"/>
          </reference>
        </references>
      </pivotArea>
    </format>
    <format dxfId="7220">
      <pivotArea dataOnly="0" labelOnly="1" outline="0" fieldPosition="0">
        <references count="1">
          <reference field="13" count="0"/>
        </references>
      </pivotArea>
    </format>
    <format dxfId="7219">
      <pivotArea dataOnly="0" labelOnly="1" grandCol="1" outline="0" fieldPosition="0"/>
    </format>
    <format dxfId="7218">
      <pivotArea outline="0" fieldPosition="0">
        <references count="2">
          <reference field="4294967294" count="1" selected="0">
            <x v="1"/>
          </reference>
          <reference field="12" count="0" selected="0"/>
        </references>
      </pivotArea>
    </format>
    <format dxfId="7217">
      <pivotArea field="12" type="button" dataOnly="0" labelOnly="1" outline="0" axis="axisRow" fieldPosition="0"/>
    </format>
    <format dxfId="7216">
      <pivotArea field="-2" type="button" dataOnly="0" labelOnly="1" outline="0" axis="axisRow" fieldPosition="1"/>
    </format>
    <format dxfId="7215">
      <pivotArea dataOnly="0" labelOnly="1" outline="0" fieldPosition="0">
        <references count="1">
          <reference field="12" count="0"/>
        </references>
      </pivotArea>
    </format>
    <format dxfId="7214">
      <pivotArea dataOnly="0" labelOnly="1" outline="0" fieldPosition="0">
        <references count="2">
          <reference field="4294967294" count="1">
            <x v="1"/>
          </reference>
          <reference field="12" count="1" selected="0">
            <x v="0"/>
          </reference>
        </references>
      </pivotArea>
    </format>
    <format dxfId="7213">
      <pivotArea dataOnly="0" labelOnly="1" outline="0" fieldPosition="0">
        <references count="2">
          <reference field="4294967294" count="1">
            <x v="1"/>
          </reference>
          <reference field="12" count="1" selected="0">
            <x v="1"/>
          </reference>
        </references>
      </pivotArea>
    </format>
    <format dxfId="7212">
      <pivotArea dataOnly="0" labelOnly="1" outline="0" fieldPosition="0">
        <references count="2">
          <reference field="4294967294" count="1">
            <x v="1"/>
          </reference>
          <reference field="12" count="1" selected="0">
            <x v="2"/>
          </reference>
        </references>
      </pivotArea>
    </format>
    <format dxfId="7211">
      <pivotArea dataOnly="0" labelOnly="1" outline="0" fieldPosition="0">
        <references count="2">
          <reference field="4294967294" count="1">
            <x v="1"/>
          </reference>
          <reference field="12" count="1" selected="0">
            <x v="3"/>
          </reference>
        </references>
      </pivotArea>
    </format>
    <format dxfId="7210">
      <pivotArea dataOnly="0" labelOnly="1" outline="0" fieldPosition="0">
        <references count="2">
          <reference field="4294967294" count="1">
            <x v="1"/>
          </reference>
          <reference field="12" count="1" selected="0">
            <x v="4"/>
          </reference>
        </references>
      </pivotArea>
    </format>
    <format dxfId="7209">
      <pivotArea dataOnly="0" labelOnly="1" outline="0" fieldPosition="0">
        <references count="2">
          <reference field="4294967294" count="1">
            <x v="1"/>
          </reference>
          <reference field="12" count="1" selected="0">
            <x v="5"/>
          </reference>
        </references>
      </pivotArea>
    </format>
    <format dxfId="7208">
      <pivotArea dataOnly="0" labelOnly="1" outline="0" fieldPosition="0">
        <references count="1">
          <reference field="13" count="0"/>
        </references>
      </pivotArea>
    </format>
    <format dxfId="7207">
      <pivotArea dataOnly="0" labelOnly="1" grandCol="1" outline="0" fieldPosition="0"/>
    </format>
    <format dxfId="7206">
      <pivotArea outline="0" fieldPosition="0">
        <references count="2">
          <reference field="4294967294" count="1" selected="0">
            <x v="1"/>
          </reference>
          <reference field="12" count="0" selected="0"/>
        </references>
      </pivotArea>
    </format>
    <format dxfId="7205">
      <pivotArea field="12" type="button" dataOnly="0" labelOnly="1" outline="0" axis="axisRow" fieldPosition="0"/>
    </format>
    <format dxfId="7204">
      <pivotArea field="-2" type="button" dataOnly="0" labelOnly="1" outline="0" axis="axisRow" fieldPosition="1"/>
    </format>
    <format dxfId="7203">
      <pivotArea dataOnly="0" labelOnly="1" outline="0" fieldPosition="0">
        <references count="1">
          <reference field="12" count="0"/>
        </references>
      </pivotArea>
    </format>
    <format dxfId="7202">
      <pivotArea dataOnly="0" labelOnly="1" outline="0" fieldPosition="0">
        <references count="2">
          <reference field="4294967294" count="1">
            <x v="1"/>
          </reference>
          <reference field="12" count="1" selected="0">
            <x v="0"/>
          </reference>
        </references>
      </pivotArea>
    </format>
    <format dxfId="7201">
      <pivotArea dataOnly="0" labelOnly="1" outline="0" fieldPosition="0">
        <references count="2">
          <reference field="4294967294" count="1">
            <x v="1"/>
          </reference>
          <reference field="12" count="1" selected="0">
            <x v="1"/>
          </reference>
        </references>
      </pivotArea>
    </format>
    <format dxfId="7200">
      <pivotArea dataOnly="0" labelOnly="1" outline="0" fieldPosition="0">
        <references count="2">
          <reference field="4294967294" count="1">
            <x v="1"/>
          </reference>
          <reference field="12" count="1" selected="0">
            <x v="2"/>
          </reference>
        </references>
      </pivotArea>
    </format>
    <format dxfId="7199">
      <pivotArea dataOnly="0" labelOnly="1" outline="0" fieldPosition="0">
        <references count="2">
          <reference field="4294967294" count="1">
            <x v="1"/>
          </reference>
          <reference field="12" count="1" selected="0">
            <x v="3"/>
          </reference>
        </references>
      </pivotArea>
    </format>
    <format dxfId="7198">
      <pivotArea dataOnly="0" labelOnly="1" outline="0" fieldPosition="0">
        <references count="2">
          <reference field="4294967294" count="1">
            <x v="1"/>
          </reference>
          <reference field="12" count="1" selected="0">
            <x v="4"/>
          </reference>
        </references>
      </pivotArea>
    </format>
    <format dxfId="7197">
      <pivotArea dataOnly="0" labelOnly="1" outline="0" fieldPosition="0">
        <references count="2">
          <reference field="4294967294" count="1">
            <x v="1"/>
          </reference>
          <reference field="12" count="1" selected="0">
            <x v="5"/>
          </reference>
        </references>
      </pivotArea>
    </format>
    <format dxfId="7196">
      <pivotArea dataOnly="0" labelOnly="1" outline="0" fieldPosition="0">
        <references count="1">
          <reference field="13" count="0"/>
        </references>
      </pivotArea>
    </format>
    <format dxfId="7195">
      <pivotArea dataOnly="0" labelOnly="1" grandCol="1" outline="0" fieldPosition="0"/>
    </format>
    <format dxfId="7194">
      <pivotArea type="origin" dataOnly="0" labelOnly="1" outline="0" fieldPosition="0"/>
    </format>
    <format dxfId="7193">
      <pivotArea field="12" type="button" dataOnly="0" labelOnly="1" outline="0" axis="axisRow" fieldPosition="0"/>
    </format>
    <format dxfId="7192">
      <pivotArea dataOnly="0" labelOnly="1" outline="0" fieldPosition="0">
        <references count="1">
          <reference field="12" count="0"/>
        </references>
      </pivotArea>
    </format>
    <format dxfId="7191">
      <pivotArea field="12" dataOnly="0" labelOnly="1" grandRow="1" outline="0" axis="axisRow" fieldPosition="0">
        <references count="1">
          <reference field="4294967294" count="1" selected="0">
            <x v="1"/>
          </reference>
        </references>
      </pivotArea>
    </format>
    <format dxfId="7190">
      <pivotArea field="12" dataOnly="0" labelOnly="1" grandRow="1" outline="0" axis="axisRow" fieldPosition="0">
        <references count="1">
          <reference field="4294967294" count="1" selected="0">
            <x v="1"/>
          </reference>
        </references>
      </pivotArea>
    </format>
    <format dxfId="7189">
      <pivotArea type="origin" dataOnly="0" labelOnly="1" outline="0" fieldPosition="0"/>
    </format>
    <format dxfId="7188">
      <pivotArea field="12" type="button" dataOnly="0" labelOnly="1" outline="0" axis="axisRow" fieldPosition="0"/>
    </format>
    <format dxfId="7187">
      <pivotArea dataOnly="0" labelOnly="1" outline="0" fieldPosition="0">
        <references count="1">
          <reference field="12" count="0"/>
        </references>
      </pivotArea>
    </format>
    <format dxfId="7186">
      <pivotArea field="12" dataOnly="0" labelOnly="1" grandRow="1" outline="0" axis="axisRow" fieldPosition="0">
        <references count="1">
          <reference field="4294967294" count="1" selected="0">
            <x v="1"/>
          </reference>
        </references>
      </pivotArea>
    </format>
    <format dxfId="7185">
      <pivotArea field="12" dataOnly="0" labelOnly="1" grandRow="1" outline="0" axis="axisRow" fieldPosition="0">
        <references count="1">
          <reference field="4294967294" count="1" selected="0">
            <x v="1"/>
          </reference>
        </references>
      </pivotArea>
    </format>
    <format dxfId="7184">
      <pivotArea type="origin" dataOnly="0" labelOnly="1" outline="0" fieldPosition="0"/>
    </format>
    <format dxfId="7183">
      <pivotArea field="12" type="button" dataOnly="0" labelOnly="1" outline="0" axis="axisRow" fieldPosition="0"/>
    </format>
    <format dxfId="7182">
      <pivotArea dataOnly="0" labelOnly="1" outline="0" fieldPosition="0">
        <references count="1">
          <reference field="12" count="0"/>
        </references>
      </pivotArea>
    </format>
    <format dxfId="7181">
      <pivotArea field="12" dataOnly="0" labelOnly="1" grandRow="1" outline="0" axis="axisRow" fieldPosition="0">
        <references count="1">
          <reference field="4294967294" count="1" selected="0">
            <x v="1"/>
          </reference>
        </references>
      </pivotArea>
    </format>
    <format dxfId="7180">
      <pivotArea field="12" dataOnly="0" labelOnly="1" grandRow="1" outline="0" axis="axisRow" fieldPosition="0">
        <references count="1">
          <reference field="4294967294" count="1" selected="0">
            <x v="1"/>
          </reference>
        </references>
      </pivotArea>
    </format>
    <format dxfId="7179">
      <pivotArea type="origin" dataOnly="0" labelOnly="1" outline="0" fieldPosition="0"/>
    </format>
    <format dxfId="7178">
      <pivotArea field="12" type="button" dataOnly="0" labelOnly="1" outline="0" axis="axisRow" fieldPosition="0"/>
    </format>
    <format dxfId="7177">
      <pivotArea dataOnly="0" labelOnly="1" outline="0" fieldPosition="0">
        <references count="1">
          <reference field="12" count="0"/>
        </references>
      </pivotArea>
    </format>
    <format dxfId="7176">
      <pivotArea field="12" dataOnly="0" labelOnly="1" grandRow="1" outline="0" axis="axisRow" fieldPosition="0">
        <references count="1">
          <reference field="4294967294" count="1" selected="0">
            <x v="1"/>
          </reference>
        </references>
      </pivotArea>
    </format>
    <format dxfId="7175">
      <pivotArea field="12" dataOnly="0" labelOnly="1" grandRow="1" outline="0" axis="axisRow" fieldPosition="0">
        <references count="1">
          <reference field="4294967294" count="1" selected="0">
            <x v="1"/>
          </reference>
        </references>
      </pivotArea>
    </format>
    <format dxfId="7174">
      <pivotArea outline="0" collapsedLevelsAreSubtotals="1" fieldPosition="0"/>
    </format>
    <format dxfId="7173">
      <pivotArea type="origin" dataOnly="0" labelOnly="1" outline="0" offset="B1" fieldPosition="0"/>
    </format>
    <format dxfId="7172">
      <pivotArea field="13" type="button" dataOnly="0" labelOnly="1" outline="0" axis="axisCol" fieldPosition="0"/>
    </format>
    <format dxfId="7171">
      <pivotArea type="topRight" dataOnly="0" labelOnly="1" outline="0" fieldPosition="0"/>
    </format>
    <format dxfId="7170">
      <pivotArea field="-2" type="button" dataOnly="0" labelOnly="1" outline="0" axis="axisRow" fieldPosition="1"/>
    </format>
    <format dxfId="7169">
      <pivotArea dataOnly="0" labelOnly="1" outline="0" fieldPosition="0">
        <references count="2">
          <reference field="4294967294" count="1">
            <x v="1"/>
          </reference>
          <reference field="12" count="1" selected="0">
            <x v="0"/>
          </reference>
        </references>
      </pivotArea>
    </format>
    <format dxfId="7168">
      <pivotArea dataOnly="0" labelOnly="1" outline="0" fieldPosition="0">
        <references count="2">
          <reference field="4294967294" count="1">
            <x v="1"/>
          </reference>
          <reference field="12" count="1" selected="0">
            <x v="1"/>
          </reference>
        </references>
      </pivotArea>
    </format>
    <format dxfId="7167">
      <pivotArea dataOnly="0" labelOnly="1" outline="0" fieldPosition="0">
        <references count="2">
          <reference field="4294967294" count="1">
            <x v="1"/>
          </reference>
          <reference field="12" count="1" selected="0">
            <x v="2"/>
          </reference>
        </references>
      </pivotArea>
    </format>
    <format dxfId="7166">
      <pivotArea dataOnly="0" labelOnly="1" outline="0" fieldPosition="0">
        <references count="2">
          <reference field="4294967294" count="1">
            <x v="1"/>
          </reference>
          <reference field="12" count="1" selected="0">
            <x v="3"/>
          </reference>
        </references>
      </pivotArea>
    </format>
    <format dxfId="7165">
      <pivotArea dataOnly="0" labelOnly="1" outline="0" fieldPosition="0">
        <references count="2">
          <reference field="4294967294" count="1">
            <x v="1"/>
          </reference>
          <reference field="12" count="1" selected="0">
            <x v="4"/>
          </reference>
        </references>
      </pivotArea>
    </format>
    <format dxfId="7164">
      <pivotArea dataOnly="0" labelOnly="1" outline="0" fieldPosition="0">
        <references count="2">
          <reference field="4294967294" count="1">
            <x v="1"/>
          </reference>
          <reference field="12" count="1" selected="0">
            <x v="5"/>
          </reference>
        </references>
      </pivotArea>
    </format>
    <format dxfId="7163">
      <pivotArea dataOnly="0" labelOnly="1" outline="0" fieldPosition="0">
        <references count="1">
          <reference field="13" count="0"/>
        </references>
      </pivotArea>
    </format>
    <format dxfId="7162">
      <pivotArea dataOnly="0" labelOnly="1" grandCol="1" outline="0" fieldPosition="0"/>
    </format>
    <format dxfId="7161">
      <pivotArea outline="0" collapsedLevelsAreSubtotals="1" fieldPosition="0"/>
    </format>
    <format dxfId="7160">
      <pivotArea field="12" type="button" dataOnly="0" labelOnly="1" outline="0" axis="axisRow" fieldPosition="0"/>
    </format>
    <format dxfId="7159">
      <pivotArea field="-2" type="button" dataOnly="0" labelOnly="1" outline="0" axis="axisRow" fieldPosition="1"/>
    </format>
    <format dxfId="7158">
      <pivotArea dataOnly="0" labelOnly="1" outline="0" fieldPosition="0">
        <references count="1">
          <reference field="12" count="0"/>
        </references>
      </pivotArea>
    </format>
    <format dxfId="7157">
      <pivotArea field="12" dataOnly="0" labelOnly="1" grandRow="1" outline="0" axis="axisRow" fieldPosition="0">
        <references count="1">
          <reference field="4294967294" count="1" selected="0">
            <x v="0"/>
          </reference>
        </references>
      </pivotArea>
    </format>
    <format dxfId="7156">
      <pivotArea field="12" dataOnly="0" labelOnly="1" grandRow="1" outline="0" axis="axisRow" fieldPosition="0">
        <references count="1">
          <reference field="4294967294" count="1" selected="0">
            <x v="1"/>
          </reference>
        </references>
      </pivotArea>
    </format>
    <format dxfId="7155">
      <pivotArea field="12" dataOnly="0" labelOnly="1" grandRow="1" outline="0" axis="axisRow" fieldPosition="0">
        <references count="1">
          <reference field="4294967294" count="1" selected="0">
            <x v="0"/>
          </reference>
        </references>
      </pivotArea>
    </format>
    <format dxfId="7154">
      <pivotArea field="12" dataOnly="0" labelOnly="1" grandRow="1" outline="0" axis="axisRow" fieldPosition="0">
        <references count="1">
          <reference field="4294967294" count="1" selected="0">
            <x v="1"/>
          </reference>
        </references>
      </pivotArea>
    </format>
    <format dxfId="7153">
      <pivotArea dataOnly="0" labelOnly="1" outline="0" fieldPosition="0">
        <references count="2">
          <reference field="4294967294" count="2">
            <x v="0"/>
            <x v="1"/>
          </reference>
          <reference field="12" count="1" selected="0">
            <x v="0"/>
          </reference>
        </references>
      </pivotArea>
    </format>
    <format dxfId="7152">
      <pivotArea dataOnly="0" labelOnly="1" outline="0" fieldPosition="0">
        <references count="2">
          <reference field="4294967294" count="2">
            <x v="0"/>
            <x v="1"/>
          </reference>
          <reference field="12" count="1" selected="0">
            <x v="1"/>
          </reference>
        </references>
      </pivotArea>
    </format>
    <format dxfId="7151">
      <pivotArea dataOnly="0" labelOnly="1" outline="0" fieldPosition="0">
        <references count="2">
          <reference field="4294967294" count="2">
            <x v="0"/>
            <x v="1"/>
          </reference>
          <reference field="12" count="1" selected="0">
            <x v="2"/>
          </reference>
        </references>
      </pivotArea>
    </format>
    <format dxfId="7150">
      <pivotArea dataOnly="0" labelOnly="1" outline="0" fieldPosition="0">
        <references count="2">
          <reference field="4294967294" count="2">
            <x v="0"/>
            <x v="1"/>
          </reference>
          <reference field="12" count="1" selected="0">
            <x v="3"/>
          </reference>
        </references>
      </pivotArea>
    </format>
    <format dxfId="7149">
      <pivotArea dataOnly="0" labelOnly="1" outline="0" fieldPosition="0">
        <references count="2">
          <reference field="4294967294" count="2">
            <x v="0"/>
            <x v="1"/>
          </reference>
          <reference field="12" count="1" selected="0">
            <x v="4"/>
          </reference>
        </references>
      </pivotArea>
    </format>
    <format dxfId="7148">
      <pivotArea dataOnly="0" labelOnly="1" outline="0" fieldPosition="0">
        <references count="2">
          <reference field="4294967294" count="2">
            <x v="0"/>
            <x v="1"/>
          </reference>
          <reference field="12" count="1" selected="0">
            <x v="5"/>
          </reference>
        </references>
      </pivotArea>
    </format>
    <format dxfId="7147">
      <pivotArea dataOnly="0" labelOnly="1" outline="0" fieldPosition="0">
        <references count="1">
          <reference field="13" count="0"/>
        </references>
      </pivotArea>
    </format>
    <format dxfId="7146">
      <pivotArea dataOnly="0" labelOnly="1" grandCol="1" outline="0" fieldPosition="0"/>
    </format>
    <format dxfId="7145">
      <pivotArea outline="0" collapsedLevelsAreSubtotals="1" fieldPosition="0"/>
    </format>
    <format dxfId="7144">
      <pivotArea field="12" type="button" dataOnly="0" labelOnly="1" outline="0" axis="axisRow" fieldPosition="0"/>
    </format>
    <format dxfId="7143">
      <pivotArea field="-2" type="button" dataOnly="0" labelOnly="1" outline="0" axis="axisRow" fieldPosition="1"/>
    </format>
    <format dxfId="7142">
      <pivotArea dataOnly="0" labelOnly="1" outline="0" fieldPosition="0">
        <references count="1">
          <reference field="12" count="0"/>
        </references>
      </pivotArea>
    </format>
    <format dxfId="7141">
      <pivotArea field="12" dataOnly="0" labelOnly="1" grandRow="1" outline="0" axis="axisRow" fieldPosition="0">
        <references count="1">
          <reference field="4294967294" count="1" selected="0">
            <x v="0"/>
          </reference>
        </references>
      </pivotArea>
    </format>
    <format dxfId="7140">
      <pivotArea field="12" dataOnly="0" labelOnly="1" grandRow="1" outline="0" axis="axisRow" fieldPosition="0">
        <references count="1">
          <reference field="4294967294" count="1" selected="0">
            <x v="1"/>
          </reference>
        </references>
      </pivotArea>
    </format>
    <format dxfId="7139">
      <pivotArea field="12" dataOnly="0" labelOnly="1" grandRow="1" outline="0" axis="axisRow" fieldPosition="0">
        <references count="1">
          <reference field="4294967294" count="1" selected="0">
            <x v="0"/>
          </reference>
        </references>
      </pivotArea>
    </format>
    <format dxfId="7138">
      <pivotArea field="12" dataOnly="0" labelOnly="1" grandRow="1" outline="0" axis="axisRow" fieldPosition="0">
        <references count="1">
          <reference field="4294967294" count="1" selected="0">
            <x v="1"/>
          </reference>
        </references>
      </pivotArea>
    </format>
    <format dxfId="7137">
      <pivotArea dataOnly="0" labelOnly="1" outline="0" fieldPosition="0">
        <references count="2">
          <reference field="4294967294" count="2">
            <x v="0"/>
            <x v="1"/>
          </reference>
          <reference field="12" count="1" selected="0">
            <x v="0"/>
          </reference>
        </references>
      </pivotArea>
    </format>
    <format dxfId="7136">
      <pivotArea dataOnly="0" labelOnly="1" outline="0" fieldPosition="0">
        <references count="2">
          <reference field="4294967294" count="2">
            <x v="0"/>
            <x v="1"/>
          </reference>
          <reference field="12" count="1" selected="0">
            <x v="1"/>
          </reference>
        </references>
      </pivotArea>
    </format>
    <format dxfId="7135">
      <pivotArea dataOnly="0" labelOnly="1" outline="0" fieldPosition="0">
        <references count="2">
          <reference field="4294967294" count="2">
            <x v="0"/>
            <x v="1"/>
          </reference>
          <reference field="12" count="1" selected="0">
            <x v="2"/>
          </reference>
        </references>
      </pivotArea>
    </format>
    <format dxfId="7134">
      <pivotArea dataOnly="0" labelOnly="1" outline="0" fieldPosition="0">
        <references count="2">
          <reference field="4294967294" count="2">
            <x v="0"/>
            <x v="1"/>
          </reference>
          <reference field="12" count="1" selected="0">
            <x v="3"/>
          </reference>
        </references>
      </pivotArea>
    </format>
    <format dxfId="7133">
      <pivotArea dataOnly="0" labelOnly="1" outline="0" fieldPosition="0">
        <references count="2">
          <reference field="4294967294" count="2">
            <x v="0"/>
            <x v="1"/>
          </reference>
          <reference field="12" count="1" selected="0">
            <x v="4"/>
          </reference>
        </references>
      </pivotArea>
    </format>
    <format dxfId="7132">
      <pivotArea dataOnly="0" labelOnly="1" outline="0" fieldPosition="0">
        <references count="2">
          <reference field="4294967294" count="2">
            <x v="0"/>
            <x v="1"/>
          </reference>
          <reference field="12" count="1" selected="0">
            <x v="5"/>
          </reference>
        </references>
      </pivotArea>
    </format>
    <format dxfId="7131">
      <pivotArea dataOnly="0" labelOnly="1" outline="0" fieldPosition="0">
        <references count="1">
          <reference field="13" count="0"/>
        </references>
      </pivotArea>
    </format>
    <format dxfId="7130">
      <pivotArea dataOnly="0" labelOnly="1" grandCol="1" outline="0" fieldPosition="0"/>
    </format>
    <format dxfId="7129">
      <pivotArea outline="0" collapsedLevelsAreSubtotals="1" fieldPosition="0"/>
    </format>
    <format dxfId="7128">
      <pivotArea field="12" type="button" dataOnly="0" labelOnly="1" outline="0" axis="axisRow" fieldPosition="0"/>
    </format>
    <format dxfId="7127">
      <pivotArea field="-2" type="button" dataOnly="0" labelOnly="1" outline="0" axis="axisRow" fieldPosition="1"/>
    </format>
    <format dxfId="7126">
      <pivotArea dataOnly="0" labelOnly="1" outline="0" fieldPosition="0">
        <references count="1">
          <reference field="12" count="0"/>
        </references>
      </pivotArea>
    </format>
    <format dxfId="7125">
      <pivotArea field="12" dataOnly="0" labelOnly="1" grandRow="1" outline="0" axis="axisRow" fieldPosition="0">
        <references count="1">
          <reference field="4294967294" count="1" selected="0">
            <x v="0"/>
          </reference>
        </references>
      </pivotArea>
    </format>
    <format dxfId="7124">
      <pivotArea field="12" dataOnly="0" labelOnly="1" grandRow="1" outline="0" axis="axisRow" fieldPosition="0">
        <references count="1">
          <reference field="4294967294" count="1" selected="0">
            <x v="1"/>
          </reference>
        </references>
      </pivotArea>
    </format>
    <format dxfId="7123">
      <pivotArea field="12" dataOnly="0" labelOnly="1" grandRow="1" outline="0" axis="axisRow" fieldPosition="0">
        <references count="1">
          <reference field="4294967294" count="1" selected="0">
            <x v="0"/>
          </reference>
        </references>
      </pivotArea>
    </format>
    <format dxfId="7122">
      <pivotArea field="12" dataOnly="0" labelOnly="1" grandRow="1" outline="0" axis="axisRow" fieldPosition="0">
        <references count="1">
          <reference field="4294967294" count="1" selected="0">
            <x v="1"/>
          </reference>
        </references>
      </pivotArea>
    </format>
    <format dxfId="7121">
      <pivotArea dataOnly="0" labelOnly="1" outline="0" fieldPosition="0">
        <references count="2">
          <reference field="4294967294" count="2">
            <x v="0"/>
            <x v="1"/>
          </reference>
          <reference field="12" count="1" selected="0">
            <x v="0"/>
          </reference>
        </references>
      </pivotArea>
    </format>
    <format dxfId="7120">
      <pivotArea dataOnly="0" labelOnly="1" outline="0" fieldPosition="0">
        <references count="2">
          <reference field="4294967294" count="2">
            <x v="0"/>
            <x v="1"/>
          </reference>
          <reference field="12" count="1" selected="0">
            <x v="1"/>
          </reference>
        </references>
      </pivotArea>
    </format>
    <format dxfId="7119">
      <pivotArea dataOnly="0" labelOnly="1" outline="0" fieldPosition="0">
        <references count="2">
          <reference field="4294967294" count="2">
            <x v="0"/>
            <x v="1"/>
          </reference>
          <reference field="12" count="1" selected="0">
            <x v="2"/>
          </reference>
        </references>
      </pivotArea>
    </format>
    <format dxfId="7118">
      <pivotArea dataOnly="0" labelOnly="1" outline="0" fieldPosition="0">
        <references count="2">
          <reference field="4294967294" count="2">
            <x v="0"/>
            <x v="1"/>
          </reference>
          <reference field="12" count="1" selected="0">
            <x v="3"/>
          </reference>
        </references>
      </pivotArea>
    </format>
    <format dxfId="7117">
      <pivotArea dataOnly="0" labelOnly="1" outline="0" fieldPosition="0">
        <references count="2">
          <reference field="4294967294" count="2">
            <x v="0"/>
            <x v="1"/>
          </reference>
          <reference field="12" count="1" selected="0">
            <x v="4"/>
          </reference>
        </references>
      </pivotArea>
    </format>
    <format dxfId="7116">
      <pivotArea dataOnly="0" labelOnly="1" outline="0" fieldPosition="0">
        <references count="2">
          <reference field="4294967294" count="2">
            <x v="0"/>
            <x v="1"/>
          </reference>
          <reference field="12" count="1" selected="0">
            <x v="5"/>
          </reference>
        </references>
      </pivotArea>
    </format>
    <format dxfId="7115">
      <pivotArea dataOnly="0" labelOnly="1" outline="0" fieldPosition="0">
        <references count="1">
          <reference field="13" count="0"/>
        </references>
      </pivotArea>
    </format>
    <format dxfId="7114">
      <pivotArea dataOnly="0" labelOnly="1" grandCol="1" outline="0" fieldPosition="0"/>
    </format>
    <format dxfId="7113">
      <pivotArea outline="0" collapsedLevelsAreSubtotals="1" fieldPosition="0"/>
    </format>
    <format dxfId="7112">
      <pivotArea field="12" type="button" dataOnly="0" labelOnly="1" outline="0" axis="axisRow" fieldPosition="0"/>
    </format>
    <format dxfId="7111">
      <pivotArea field="-2" type="button" dataOnly="0" labelOnly="1" outline="0" axis="axisRow" fieldPosition="1"/>
    </format>
    <format dxfId="7110">
      <pivotArea dataOnly="0" labelOnly="1" outline="0" fieldPosition="0">
        <references count="1">
          <reference field="12" count="0"/>
        </references>
      </pivotArea>
    </format>
    <format dxfId="7109">
      <pivotArea field="12" dataOnly="0" labelOnly="1" grandRow="1" outline="0" axis="axisRow" fieldPosition="0">
        <references count="1">
          <reference field="4294967294" count="1" selected="0">
            <x v="0"/>
          </reference>
        </references>
      </pivotArea>
    </format>
    <format dxfId="7108">
      <pivotArea field="12" dataOnly="0" labelOnly="1" grandRow="1" outline="0" axis="axisRow" fieldPosition="0">
        <references count="1">
          <reference field="4294967294" count="1" selected="0">
            <x v="1"/>
          </reference>
        </references>
      </pivotArea>
    </format>
    <format dxfId="7107">
      <pivotArea field="12" dataOnly="0" labelOnly="1" grandRow="1" outline="0" axis="axisRow" fieldPosition="0">
        <references count="1">
          <reference field="4294967294" count="1" selected="0">
            <x v="0"/>
          </reference>
        </references>
      </pivotArea>
    </format>
    <format dxfId="7106">
      <pivotArea field="12" dataOnly="0" labelOnly="1" grandRow="1" outline="0" axis="axisRow" fieldPosition="0">
        <references count="1">
          <reference field="4294967294" count="1" selected="0">
            <x v="1"/>
          </reference>
        </references>
      </pivotArea>
    </format>
    <format dxfId="7105">
      <pivotArea dataOnly="0" labelOnly="1" outline="0" fieldPosition="0">
        <references count="2">
          <reference field="4294967294" count="2">
            <x v="0"/>
            <x v="1"/>
          </reference>
          <reference field="12" count="1" selected="0">
            <x v="0"/>
          </reference>
        </references>
      </pivotArea>
    </format>
    <format dxfId="7104">
      <pivotArea dataOnly="0" labelOnly="1" outline="0" fieldPosition="0">
        <references count="2">
          <reference field="4294967294" count="2">
            <x v="0"/>
            <x v="1"/>
          </reference>
          <reference field="12" count="1" selected="0">
            <x v="1"/>
          </reference>
        </references>
      </pivotArea>
    </format>
    <format dxfId="7103">
      <pivotArea dataOnly="0" labelOnly="1" outline="0" fieldPosition="0">
        <references count="2">
          <reference field="4294967294" count="2">
            <x v="0"/>
            <x v="1"/>
          </reference>
          <reference field="12" count="1" selected="0">
            <x v="2"/>
          </reference>
        </references>
      </pivotArea>
    </format>
    <format dxfId="7102">
      <pivotArea dataOnly="0" labelOnly="1" outline="0" fieldPosition="0">
        <references count="2">
          <reference field="4294967294" count="2">
            <x v="0"/>
            <x v="1"/>
          </reference>
          <reference field="12" count="1" selected="0">
            <x v="3"/>
          </reference>
        </references>
      </pivotArea>
    </format>
    <format dxfId="7101">
      <pivotArea dataOnly="0" labelOnly="1" outline="0" fieldPosition="0">
        <references count="2">
          <reference field="4294967294" count="2">
            <x v="0"/>
            <x v="1"/>
          </reference>
          <reference field="12" count="1" selected="0">
            <x v="4"/>
          </reference>
        </references>
      </pivotArea>
    </format>
    <format dxfId="7100">
      <pivotArea dataOnly="0" labelOnly="1" outline="0" fieldPosition="0">
        <references count="2">
          <reference field="4294967294" count="2">
            <x v="0"/>
            <x v="1"/>
          </reference>
          <reference field="12" count="1" selected="0">
            <x v="5"/>
          </reference>
        </references>
      </pivotArea>
    </format>
    <format dxfId="7099">
      <pivotArea dataOnly="0" labelOnly="1" outline="0" fieldPosition="0">
        <references count="1">
          <reference field="13" count="0"/>
        </references>
      </pivotArea>
    </format>
    <format dxfId="7098">
      <pivotArea dataOnly="0" labelOnly="1" grandCol="1" outline="0" fieldPosition="0"/>
    </format>
    <format dxfId="7097">
      <pivotArea field="12" type="button" dataOnly="0" labelOnly="1" outline="0" axis="axisRow" fieldPosition="0"/>
    </format>
    <format dxfId="7096">
      <pivotArea field="-2" type="button" dataOnly="0" labelOnly="1" outline="0" axis="axisRow" fieldPosition="1"/>
    </format>
    <format dxfId="7095">
      <pivotArea dataOnly="0" labelOnly="1" outline="0" fieldPosition="0">
        <references count="1">
          <reference field="13" count="0"/>
        </references>
      </pivotArea>
    </format>
    <format dxfId="7094">
      <pivotArea dataOnly="0" labelOnly="1" grandCol="1" outline="0" fieldPosition="0"/>
    </format>
    <format dxfId="7093">
      <pivotArea field="12" grandRow="1" outline="0" axis="axisRow" fieldPosition="0">
        <references count="1">
          <reference field="4294967294" count="1" selected="0">
            <x v="1"/>
          </reference>
        </references>
      </pivotArea>
    </format>
    <format dxfId="7092">
      <pivotArea field="12" dataOnly="0" labelOnly="1" grandRow="1" outline="0" axis="axisRow" fieldPosition="0">
        <references count="1">
          <reference field="4294967294" count="1" selected="0">
            <x v="0"/>
          </reference>
        </references>
      </pivotArea>
    </format>
    <format dxfId="7091">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7544">
      <pivotArea outline="0" collapsedLevelsAreSubtotals="1" fieldPosition="0"/>
    </format>
    <format dxfId="7543">
      <pivotArea dataOnly="0" labelOnly="1" grandCol="1" outline="0" fieldPosition="0"/>
    </format>
    <format dxfId="7542">
      <pivotArea outline="0" collapsedLevelsAreSubtotals="1" fieldPosition="0"/>
    </format>
    <format dxfId="7541">
      <pivotArea dataOnly="0" labelOnly="1" grandCol="1" outline="0" fieldPosition="0"/>
    </format>
    <format dxfId="7540">
      <pivotArea dataOnly="0" labelOnly="1" grandRow="1" outline="0" fieldPosition="0"/>
    </format>
    <format dxfId="7539">
      <pivotArea dataOnly="0" labelOnly="1" grandCol="1" outline="0" fieldPosition="0"/>
    </format>
    <format dxfId="7538">
      <pivotArea dataOnly="0" labelOnly="1" grandCol="1" outline="0" fieldPosition="0"/>
    </format>
    <format dxfId="7537">
      <pivotArea dataOnly="0" labelOnly="1" outline="0" fieldPosition="0">
        <references count="1">
          <reference field="12" count="0"/>
        </references>
      </pivotArea>
    </format>
    <format dxfId="7536">
      <pivotArea dataOnly="0" labelOnly="1" grandCol="1" outline="0" fieldPosition="0"/>
    </format>
    <format dxfId="7535">
      <pivotArea dataOnly="0" labelOnly="1" outline="0" fieldPosition="0">
        <references count="1">
          <reference field="12" count="0"/>
        </references>
      </pivotArea>
    </format>
    <format dxfId="7534">
      <pivotArea dataOnly="0" labelOnly="1" grandCol="1" outline="0" fieldPosition="0"/>
    </format>
    <format dxfId="7533">
      <pivotArea grandRow="1" outline="0" collapsedLevelsAreSubtotals="1" fieldPosition="0"/>
    </format>
    <format dxfId="7532">
      <pivotArea dataOnly="0" labelOnly="1" grandRow="1" outline="0" fieldPosition="0"/>
    </format>
    <format dxfId="7531">
      <pivotArea dataOnly="0" labelOnly="1" grandRow="1" outline="0" fieldPosition="0"/>
    </format>
    <format dxfId="7530">
      <pivotArea grandRow="1" outline="0" collapsedLevelsAreSubtotals="1" fieldPosition="0"/>
    </format>
    <format dxfId="7529">
      <pivotArea dataOnly="0" labelOnly="1" grandRow="1" outline="0" fieldPosition="0"/>
    </format>
    <format dxfId="7528">
      <pivotArea grandRow="1" outline="0" collapsedLevelsAreSubtotals="1" fieldPosition="0"/>
    </format>
    <format dxfId="7527">
      <pivotArea dataOnly="0" labelOnly="1" grandRow="1" outline="0" fieldPosition="0"/>
    </format>
    <format dxfId="7526">
      <pivotArea grandRow="1" outline="0" collapsedLevelsAreSubtotals="1" fieldPosition="0"/>
    </format>
    <format dxfId="7525">
      <pivotArea grandRow="1" outline="0" collapsedLevelsAreSubtotals="1" fieldPosition="0"/>
    </format>
    <format dxfId="7524">
      <pivotArea dataOnly="0" labelOnly="1" grandRow="1" outline="0" fieldPosition="0"/>
    </format>
    <format dxfId="7523">
      <pivotArea dataOnly="0" labelOnly="1" grandRow="1" outline="0" fieldPosition="0"/>
    </format>
    <format dxfId="7522">
      <pivotArea dataOnly="0" labelOnly="1" grandRow="1" outline="0" fieldPosition="0"/>
    </format>
    <format dxfId="7521">
      <pivotArea dataOnly="0" labelOnly="1" grandRow="1" outline="0" fieldPosition="0"/>
    </format>
    <format dxfId="7520">
      <pivotArea grandRow="1" outline="0" collapsedLevelsAreSubtotals="1" fieldPosition="0"/>
    </format>
    <format dxfId="7519">
      <pivotArea dataOnly="0" labelOnly="1" grandRow="1" outline="0" fieldPosition="0"/>
    </format>
    <format dxfId="7518">
      <pivotArea dataOnly="0" labelOnly="1" outline="0" fieldPosition="0">
        <references count="1">
          <reference field="12" count="0"/>
        </references>
      </pivotArea>
    </format>
    <format dxfId="7517">
      <pivotArea dataOnly="0" labelOnly="1" grandCol="1" outline="0" fieldPosition="0"/>
    </format>
    <format dxfId="7516">
      <pivotArea grandRow="1" outline="0" collapsedLevelsAreSubtotals="1" fieldPosition="0"/>
    </format>
    <format dxfId="7515">
      <pivotArea dataOnly="0" labelOnly="1" grandRow="1" outline="0" fieldPosition="0"/>
    </format>
    <format dxfId="7514">
      <pivotArea grandRow="1" outline="0" collapsedLevelsAreSubtotals="1" fieldPosition="0"/>
    </format>
    <format dxfId="7513">
      <pivotArea dataOnly="0" labelOnly="1" grandRow="1" outline="0" fieldPosition="0"/>
    </format>
    <format dxfId="7512">
      <pivotArea dataOnly="0" labelOnly="1" outline="0" fieldPosition="0">
        <references count="1">
          <reference field="12" count="0"/>
        </references>
      </pivotArea>
    </format>
    <format dxfId="7511">
      <pivotArea dataOnly="0" labelOnly="1" grandCol="1" outline="0" fieldPosition="0"/>
    </format>
    <format dxfId="7510">
      <pivotArea dataOnly="0" labelOnly="1" grandCol="1" outline="0" fieldPosition="0"/>
    </format>
    <format dxfId="7509">
      <pivotArea grandRow="1" grandCol="1" outline="0" collapsedLevelsAreSubtotals="1" fieldPosition="0"/>
    </format>
    <format dxfId="7508">
      <pivotArea dataOnly="0" labelOnly="1" outline="0" fieldPosition="0">
        <references count="1">
          <reference field="12" count="0"/>
        </references>
      </pivotArea>
    </format>
    <format dxfId="7507">
      <pivotArea dataOnly="0" labelOnly="1" grandCol="1" outline="0" fieldPosition="0"/>
    </format>
    <format dxfId="7506">
      <pivotArea dataOnly="0" labelOnly="1" outline="0" fieldPosition="0">
        <references count="1">
          <reference field="12" count="0"/>
        </references>
      </pivotArea>
    </format>
    <format dxfId="7505">
      <pivotArea dataOnly="0" labelOnly="1" grandCol="1" outline="0" fieldPosition="0"/>
    </format>
    <format dxfId="7504">
      <pivotArea grandRow="1" outline="0" collapsedLevelsAreSubtotals="1" fieldPosition="0"/>
    </format>
    <format dxfId="7503">
      <pivotArea grandRow="1" outline="0" collapsedLevelsAreSubtotals="1" fieldPosition="0"/>
    </format>
    <format dxfId="7502">
      <pivotArea type="origin" dataOnly="0" labelOnly="1" outline="0" fieldPosition="0"/>
    </format>
    <format dxfId="7501">
      <pivotArea type="origin" dataOnly="0" labelOnly="1" outline="0" fieldPosition="0"/>
    </format>
    <format dxfId="7500">
      <pivotArea type="origin" dataOnly="0" labelOnly="1" outline="0" fieldPosition="0"/>
    </format>
    <format dxfId="7499">
      <pivotArea dataOnly="0" labelOnly="1" outline="0" fieldPosition="0">
        <references count="1">
          <reference field="12" count="0"/>
        </references>
      </pivotArea>
    </format>
    <format dxfId="7498">
      <pivotArea type="topRight" dataOnly="0" labelOnly="1" outline="0" fieldPosition="0"/>
    </format>
    <format dxfId="7497">
      <pivotArea outline="0" collapsedLevelsAreSubtotals="1" fieldPosition="0"/>
    </format>
    <format dxfId="7496">
      <pivotArea dataOnly="0" labelOnly="1" grandRow="1" outline="0" fieldPosition="0"/>
    </format>
    <format dxfId="7495">
      <pivotArea dataOnly="0" labelOnly="1" outline="0" fieldPosition="0">
        <references count="1">
          <reference field="12" count="0"/>
        </references>
      </pivotArea>
    </format>
    <format dxfId="7494">
      <pivotArea dataOnly="0" labelOnly="1" grandCol="1" outline="0" fieldPosition="0"/>
    </format>
    <format dxfId="7493">
      <pivotArea dataOnly="0" labelOnly="1" outline="0" fieldPosition="0">
        <references count="1">
          <reference field="12" count="0"/>
        </references>
      </pivotArea>
    </format>
    <format dxfId="7492">
      <pivotArea dataOnly="0" labelOnly="1" grandCol="1" outline="0" fieldPosition="0"/>
    </format>
    <format dxfId="7491">
      <pivotArea grandRow="1" outline="0" collapsedLevelsAreSubtotals="1" fieldPosition="0"/>
    </format>
    <format dxfId="7490">
      <pivotArea dataOnly="0" labelOnly="1" grandRow="1" outline="0" fieldPosition="0"/>
    </format>
    <format dxfId="7489">
      <pivotArea outline="0" collapsedLevelsAreSubtotals="1" fieldPosition="0"/>
    </format>
    <format dxfId="7488">
      <pivotArea dataOnly="0" labelOnly="1" grandRow="1" outline="0" fieldPosition="0"/>
    </format>
    <format dxfId="7487">
      <pivotArea dataOnly="0" labelOnly="1" outline="0" fieldPosition="0">
        <references count="1">
          <reference field="12" count="0"/>
        </references>
      </pivotArea>
    </format>
    <format dxfId="7486">
      <pivotArea dataOnly="0" labelOnly="1" grandCol="1" outline="0" fieldPosition="0"/>
    </format>
    <format dxfId="7485">
      <pivotArea grandRow="1" outline="0" collapsedLevelsAreSubtotals="1" fieldPosition="0"/>
    </format>
    <format dxfId="7484">
      <pivotArea dataOnly="0" labelOnly="1" grandRow="1" outline="0" fieldPosition="0"/>
    </format>
    <format dxfId="7483">
      <pivotArea grandRow="1" outline="0" collapsedLevelsAreSubtotals="1" fieldPosition="0"/>
    </format>
    <format dxfId="7482">
      <pivotArea dataOnly="0" labelOnly="1" grandRow="1" outline="0" fieldPosition="0"/>
    </format>
    <format dxfId="7481">
      <pivotArea dataOnly="0" labelOnly="1" outline="0" fieldPosition="0">
        <references count="1">
          <reference field="12" count="0"/>
        </references>
      </pivotArea>
    </format>
    <format dxfId="7480">
      <pivotArea dataOnly="0" labelOnly="1" grandCol="1" outline="0" fieldPosition="0"/>
    </format>
    <format dxfId="7479">
      <pivotArea grandRow="1" outline="0" collapsedLevelsAreSubtotals="1" fieldPosition="0"/>
    </format>
    <format dxfId="7478">
      <pivotArea dataOnly="0" labelOnly="1" grandRow="1" outline="0" fieldPosition="0"/>
    </format>
    <format dxfId="7477">
      <pivotArea dataOnly="0" labelOnly="1" outline="0" fieldPosition="0">
        <references count="1">
          <reference field="12" count="0"/>
        </references>
      </pivotArea>
    </format>
    <format dxfId="7476">
      <pivotArea dataOnly="0" labelOnly="1" grandCol="1" outline="0" fieldPosition="0"/>
    </format>
    <format dxfId="7475">
      <pivotArea grandRow="1" outline="0" collapsedLevelsAreSubtotals="1" fieldPosition="0"/>
    </format>
    <format dxfId="7474">
      <pivotArea dataOnly="0" labelOnly="1" grandRow="1" outline="0" fieldPosition="0"/>
    </format>
    <format dxfId="7473">
      <pivotArea outline="0" collapsedLevelsAreSubtotals="1" fieldPosition="0"/>
    </format>
    <format dxfId="7472">
      <pivotArea dataOnly="0" labelOnly="1" grandRow="1" outline="0" fieldPosition="0"/>
    </format>
    <format dxfId="7471">
      <pivotArea dataOnly="0" labelOnly="1" outline="0" fieldPosition="0">
        <references count="1">
          <reference field="12" count="0"/>
        </references>
      </pivotArea>
    </format>
    <format dxfId="7470">
      <pivotArea dataOnly="0" labelOnly="1" grandCol="1" outline="0" fieldPosition="0"/>
    </format>
    <format dxfId="7469">
      <pivotArea field="10" type="button" dataOnly="0" labelOnly="1" outline="0" axis="axisPage" fieldPosition="0"/>
    </format>
    <format dxfId="7468">
      <pivotArea type="origin" dataOnly="0" labelOnly="1" outline="0" fieldPosition="0"/>
    </format>
    <format dxfId="7467">
      <pivotArea dataOnly="0" labelOnly="1" grandRow="1" outline="0" fieldPosition="0"/>
    </format>
    <format dxfId="7466">
      <pivotArea field="10" type="button" dataOnly="0" labelOnly="1" outline="0" axis="axisPage" fieldPosition="0"/>
    </format>
    <format dxfId="7465">
      <pivotArea type="origin" dataOnly="0" labelOnly="1" outline="0" fieldPosition="0"/>
    </format>
    <format dxfId="7464">
      <pivotArea dataOnly="0" labelOnly="1" grandRow="1" outline="0" fieldPosition="0"/>
    </format>
    <format dxfId="7463">
      <pivotArea field="10" type="button" dataOnly="0" labelOnly="1" outline="0" axis="axisPage" fieldPosition="0"/>
    </format>
    <format dxfId="7462">
      <pivotArea type="origin" dataOnly="0" labelOnly="1" outline="0" fieldPosition="0"/>
    </format>
    <format dxfId="7461">
      <pivotArea dataOnly="0" labelOnly="1" grandRow="1" outline="0" fieldPosition="0"/>
    </format>
    <format dxfId="7460">
      <pivotArea field="10" type="button" dataOnly="0" labelOnly="1" outline="0" axis="axisPage" fieldPosition="0"/>
    </format>
    <format dxfId="7459">
      <pivotArea type="origin" dataOnly="0" labelOnly="1" outline="0" fieldPosition="0"/>
    </format>
    <format dxfId="7458">
      <pivotArea dataOnly="0" labelOnly="1" grandRow="1" outline="0" fieldPosition="0"/>
    </format>
    <format dxfId="7457">
      <pivotArea grandRow="1" outline="0" collapsedLevelsAreSubtotals="1" fieldPosition="0"/>
    </format>
    <format dxfId="7456">
      <pivotArea dataOnly="0" labelOnly="1" grandRow="1" outline="0" fieldPosition="0"/>
    </format>
    <format dxfId="7455">
      <pivotArea grandRow="1" outline="0" collapsedLevelsAreSubtotals="1" fieldPosition="0"/>
    </format>
    <format dxfId="7454">
      <pivotArea dataOnly="0" labelOnly="1" grandRow="1" outline="0" fieldPosition="0"/>
    </format>
    <format dxfId="7453">
      <pivotArea outline="0" collapsedLevelsAreSubtotals="1" fieldPosition="0"/>
    </format>
    <format dxfId="7452">
      <pivotArea dataOnly="0" labelOnly="1" grandRow="1" outline="0" fieldPosition="0"/>
    </format>
    <format dxfId="7451">
      <pivotArea outline="0" collapsedLevelsAreSubtotals="1" fieldPosition="0"/>
    </format>
    <format dxfId="7450">
      <pivotArea dataOnly="0" labelOnly="1" grandRow="1" outline="0" fieldPosition="0"/>
    </format>
    <format dxfId="7449">
      <pivotArea dataOnly="0" labelOnly="1" outline="0" fieldPosition="0">
        <references count="1">
          <reference field="12" count="0"/>
        </references>
      </pivotArea>
    </format>
    <format dxfId="7448">
      <pivotArea dataOnly="0" labelOnly="1" grandCol="1" outline="0" fieldPosition="0"/>
    </format>
    <format dxfId="7447">
      <pivotArea dataOnly="0" labelOnly="1" outline="0" fieldPosition="0">
        <references count="1">
          <reference field="12" count="0"/>
        </references>
      </pivotArea>
    </format>
    <format dxfId="7446">
      <pivotArea dataOnly="0" labelOnly="1" grandCol="1" outline="0" fieldPosition="0"/>
    </format>
    <format dxfId="7445">
      <pivotArea outline="0" fieldPosition="0">
        <references count="1">
          <reference field="12" count="0" selected="0"/>
        </references>
      </pivotArea>
    </format>
    <format dxfId="7444">
      <pivotArea dataOnly="0" labelOnly="1" grandRow="1" outline="0" fieldPosition="0"/>
    </format>
    <format dxfId="7443">
      <pivotArea dataOnly="0" labelOnly="1" outline="0" fieldPosition="0">
        <references count="1">
          <reference field="12" count="0"/>
        </references>
      </pivotArea>
    </format>
    <format dxfId="7442">
      <pivotArea grandRow="1" outline="0" collapsedLevelsAreSubtotals="1" fieldPosition="0"/>
    </format>
    <format dxfId="7441">
      <pivotArea dataOnly="0" labelOnly="1" grandRow="1" outline="0" fieldPosition="0"/>
    </format>
    <format dxfId="7440">
      <pivotArea outline="0" collapsedLevelsAreSubtotals="1" fieldPosition="0"/>
    </format>
    <format dxfId="7439">
      <pivotArea dataOnly="0" labelOnly="1" grandRow="1" outline="0" fieldPosition="0"/>
    </format>
    <format dxfId="7438">
      <pivotArea dataOnly="0" labelOnly="1" outline="0" fieldPosition="0">
        <references count="1">
          <reference field="12" count="0"/>
        </references>
      </pivotArea>
    </format>
    <format dxfId="7437">
      <pivotArea dataOnly="0" labelOnly="1" grandCol="1" outline="0" fieldPosition="0"/>
    </format>
    <format dxfId="7436">
      <pivotArea outline="0" collapsedLevelsAreSubtotals="1" fieldPosition="0"/>
    </format>
    <format dxfId="7435">
      <pivotArea dataOnly="0" labelOnly="1" grandRow="1" outline="0" fieldPosition="0"/>
    </format>
    <format dxfId="7434">
      <pivotArea dataOnly="0" labelOnly="1" outline="0" fieldPosition="0">
        <references count="1">
          <reference field="12" count="0"/>
        </references>
      </pivotArea>
    </format>
    <format dxfId="7433">
      <pivotArea dataOnly="0" labelOnly="1" grandCol="1" outline="0" fieldPosition="0"/>
    </format>
    <format dxfId="7432">
      <pivotArea outline="0" collapsedLevelsAreSubtotals="1" fieldPosition="0"/>
    </format>
    <format dxfId="7431">
      <pivotArea dataOnly="0" labelOnly="1" grandRow="1" outline="0" fieldPosition="0"/>
    </format>
    <format dxfId="7430">
      <pivotArea dataOnly="0" labelOnly="1" outline="0" fieldPosition="0">
        <references count="1">
          <reference field="12" count="0"/>
        </references>
      </pivotArea>
    </format>
    <format dxfId="7429">
      <pivotArea dataOnly="0" labelOnly="1" grandCol="1" outline="0" fieldPosition="0"/>
    </format>
    <format dxfId="7428">
      <pivotArea dataOnly="0" labelOnly="1" outline="0" fieldPosition="0">
        <references count="1">
          <reference field="12" count="0"/>
        </references>
      </pivotArea>
    </format>
    <format dxfId="7427">
      <pivotArea dataOnly="0" labelOnly="1" grandCol="1" outline="0" fieldPosition="0"/>
    </format>
    <format dxfId="7426">
      <pivotArea grandRow="1" outline="0" collapsedLevelsAreSubtotals="1" fieldPosition="0"/>
    </format>
    <format dxfId="7425">
      <pivotArea dataOnly="0" labelOnly="1" grandRow="1" outline="0" fieldPosition="0"/>
    </format>
    <format dxfId="7424">
      <pivotArea outline="0" collapsedLevelsAreSubtotals="1" fieldPosition="0"/>
    </format>
    <format dxfId="7423">
      <pivotArea dataOnly="0" labelOnly="1" grandRow="1" outline="0" fieldPosition="0"/>
    </format>
    <format dxfId="7422">
      <pivotArea dataOnly="0" labelOnly="1" outline="0" fieldPosition="0">
        <references count="1">
          <reference field="12" count="0"/>
        </references>
      </pivotArea>
    </format>
    <format dxfId="7421">
      <pivotArea dataOnly="0" labelOnly="1" grandCol="1" outline="0" fieldPosition="0"/>
    </format>
    <format dxfId="7420">
      <pivotArea outline="0" collapsedLevelsAreSubtotals="1" fieldPosition="0"/>
    </format>
    <format dxfId="7419">
      <pivotArea field="13" type="button" dataOnly="0" labelOnly="1" outline="0" axis="axisRow" fieldPosition="0"/>
    </format>
    <format dxfId="7418">
      <pivotArea dataOnly="0" labelOnly="1" outline="0" fieldPosition="0">
        <references count="1">
          <reference field="13" count="0"/>
        </references>
      </pivotArea>
    </format>
    <format dxfId="7417">
      <pivotArea dataOnly="0" labelOnly="1" grandRow="1" outline="0" fieldPosition="0"/>
    </format>
    <format dxfId="7416">
      <pivotArea dataOnly="0" labelOnly="1" outline="0" fieldPosition="0">
        <references count="1">
          <reference field="12" count="0"/>
        </references>
      </pivotArea>
    </format>
    <format dxfId="7415">
      <pivotArea dataOnly="0" labelOnly="1" grandCol="1" outline="0" fieldPosition="0"/>
    </format>
    <format dxfId="7414">
      <pivotArea outline="0" collapsedLevelsAreSubtotals="1" fieldPosition="0"/>
    </format>
    <format dxfId="7413">
      <pivotArea field="13" type="button" dataOnly="0" labelOnly="1" outline="0" axis="axisRow" fieldPosition="0"/>
    </format>
    <format dxfId="7412">
      <pivotArea dataOnly="0" labelOnly="1" outline="0" fieldPosition="0">
        <references count="1">
          <reference field="13" count="0"/>
        </references>
      </pivotArea>
    </format>
    <format dxfId="7411">
      <pivotArea dataOnly="0" labelOnly="1" grandRow="1" outline="0" fieldPosition="0"/>
    </format>
    <format dxfId="7410">
      <pivotArea dataOnly="0" labelOnly="1" outline="0" fieldPosition="0">
        <references count="1">
          <reference field="12" count="0"/>
        </references>
      </pivotArea>
    </format>
    <format dxfId="7409">
      <pivotArea dataOnly="0" labelOnly="1" grandCol="1" outline="0" fieldPosition="0"/>
    </format>
    <format dxfId="7408">
      <pivotArea outline="0" collapsedLevelsAreSubtotals="1" fieldPosition="0"/>
    </format>
    <format dxfId="7407">
      <pivotArea field="13" type="button" dataOnly="0" labelOnly="1" outline="0" axis="axisRow" fieldPosition="0"/>
    </format>
    <format dxfId="7406">
      <pivotArea dataOnly="0" labelOnly="1" outline="0" fieldPosition="0">
        <references count="1">
          <reference field="13" count="0"/>
        </references>
      </pivotArea>
    </format>
    <format dxfId="7405">
      <pivotArea dataOnly="0" labelOnly="1" grandRow="1" outline="0" fieldPosition="0"/>
    </format>
    <format dxfId="7404">
      <pivotArea dataOnly="0" labelOnly="1" outline="0" fieldPosition="0">
        <references count="1">
          <reference field="12" count="0"/>
        </references>
      </pivotArea>
    </format>
    <format dxfId="7403">
      <pivotArea dataOnly="0" labelOnly="1" grandCol="1" outline="0" fieldPosition="0"/>
    </format>
    <format dxfId="7402">
      <pivotArea outline="0" collapsedLevelsAreSubtotals="1" fieldPosition="0"/>
    </format>
    <format dxfId="7401">
      <pivotArea field="13" type="button" dataOnly="0" labelOnly="1" outline="0" axis="axisRow" fieldPosition="0"/>
    </format>
    <format dxfId="7400">
      <pivotArea dataOnly="0" labelOnly="1" outline="0" fieldPosition="0">
        <references count="1">
          <reference field="13" count="0"/>
        </references>
      </pivotArea>
    </format>
    <format dxfId="7399">
      <pivotArea dataOnly="0" labelOnly="1" grandRow="1" outline="0" fieldPosition="0"/>
    </format>
    <format dxfId="7398">
      <pivotArea dataOnly="0" labelOnly="1" outline="0" fieldPosition="0">
        <references count="1">
          <reference field="12" count="0"/>
        </references>
      </pivotArea>
    </format>
    <format dxfId="7397">
      <pivotArea dataOnly="0" labelOnly="1" grandCol="1" outline="0" fieldPosition="0"/>
    </format>
    <format dxfId="7396">
      <pivotArea grandRow="1" outline="0" collapsedLevelsAreSubtotals="1" fieldPosition="0"/>
    </format>
    <format dxfId="7395">
      <pivotArea dataOnly="0" labelOnly="1" grandRow="1" outline="0" fieldPosition="0"/>
    </format>
    <format dxfId="7394">
      <pivotArea grandRow="1" outline="0" collapsedLevelsAreSubtotals="1" fieldPosition="0"/>
    </format>
    <format dxfId="7393">
      <pivotArea dataOnly="0" labelOnly="1" grandRow="1" outline="0" fieldPosition="0"/>
    </format>
    <format dxfId="7392">
      <pivotArea outline="0" collapsedLevelsAreSubtotals="1" fieldPosition="0"/>
    </format>
    <format dxfId="7391">
      <pivotArea dataOnly="0" labelOnly="1" outline="0" fieldPosition="0">
        <references count="1">
          <reference field="12" count="0"/>
        </references>
      </pivotArea>
    </format>
    <format dxfId="7390">
      <pivotArea dataOnly="0" labelOnly="1" grandCol="1" outline="0" fieldPosition="0"/>
    </format>
    <format dxfId="7389">
      <pivotArea outline="0" collapsedLevelsAreSubtotals="1" fieldPosition="0"/>
    </format>
    <format dxfId="7388">
      <pivotArea dataOnly="0" labelOnly="1" outline="0" fieldPosition="0">
        <references count="1">
          <reference field="12" count="0"/>
        </references>
      </pivotArea>
    </format>
    <format dxfId="7387">
      <pivotArea dataOnly="0" labelOnly="1" grandCol="1" outline="0" fieldPosition="0"/>
    </format>
    <format dxfId="7386">
      <pivotArea outline="0" collapsedLevelsAreSubtotals="1" fieldPosition="0"/>
    </format>
    <format dxfId="7385">
      <pivotArea field="13" type="button" dataOnly="0" labelOnly="1" outline="0" axis="axisRow" fieldPosition="0"/>
    </format>
    <format dxfId="7384">
      <pivotArea dataOnly="0" labelOnly="1" outline="0" fieldPosition="0">
        <references count="1">
          <reference field="13" count="17">
            <x v="0"/>
            <x v="1"/>
            <x v="2"/>
            <x v="3"/>
            <x v="4"/>
            <x v="5"/>
            <x v="6"/>
            <x v="7"/>
            <x v="8"/>
            <x v="9"/>
            <x v="10"/>
            <x v="11"/>
            <x v="13"/>
            <x v="14"/>
            <x v="15"/>
            <x v="16"/>
            <x v="17"/>
          </reference>
        </references>
      </pivotArea>
    </format>
    <format dxfId="7383">
      <pivotArea dataOnly="0" labelOnly="1" grandRow="1" outline="0" fieldPosition="0"/>
    </format>
    <format dxfId="7382">
      <pivotArea dataOnly="0" labelOnly="1" outline="0" fieldPosition="0">
        <references count="1">
          <reference field="12" count="0"/>
        </references>
      </pivotArea>
    </format>
    <format dxfId="7381">
      <pivotArea dataOnly="0" labelOnly="1" grandCol="1" outline="0" fieldPosition="0"/>
    </format>
    <format dxfId="7380">
      <pivotArea outline="0" collapsedLevelsAreSubtotals="1" fieldPosition="0"/>
    </format>
    <format dxfId="7379">
      <pivotArea field="13" type="button" dataOnly="0" labelOnly="1" outline="0" axis="axisRow" fieldPosition="0"/>
    </format>
    <format dxfId="7378">
      <pivotArea dataOnly="0" labelOnly="1" outline="0" fieldPosition="0">
        <references count="1">
          <reference field="13" count="17">
            <x v="0"/>
            <x v="1"/>
            <x v="2"/>
            <x v="3"/>
            <x v="4"/>
            <x v="5"/>
            <x v="6"/>
            <x v="7"/>
            <x v="8"/>
            <x v="9"/>
            <x v="10"/>
            <x v="11"/>
            <x v="13"/>
            <x v="14"/>
            <x v="15"/>
            <x v="16"/>
            <x v="17"/>
          </reference>
        </references>
      </pivotArea>
    </format>
    <format dxfId="7377">
      <pivotArea dataOnly="0" labelOnly="1" grandRow="1" outline="0" fieldPosition="0"/>
    </format>
    <format dxfId="7376">
      <pivotArea dataOnly="0" labelOnly="1" outline="0" fieldPosition="0">
        <references count="1">
          <reference field="12" count="0"/>
        </references>
      </pivotArea>
    </format>
    <format dxfId="7375">
      <pivotArea dataOnly="0" labelOnly="1" grandCol="1" outline="0" fieldPosition="0"/>
    </format>
    <format dxfId="7374">
      <pivotArea grandRow="1" outline="0" collapsedLevelsAreSubtotals="1" fieldPosition="0"/>
    </format>
    <format dxfId="7373">
      <pivotArea dataOnly="0" labelOnly="1" grandRow="1" outline="0" fieldPosition="0"/>
    </format>
    <format dxfId="7372">
      <pivotArea field="13" type="button" dataOnly="0" labelOnly="1" outline="0" axis="axisRow" fieldPosition="0"/>
    </format>
    <format dxfId="7371">
      <pivotArea dataOnly="0" labelOnly="1" outline="0" fieldPosition="0">
        <references count="1">
          <reference field="12" count="0"/>
        </references>
      </pivotArea>
    </format>
    <format dxfId="7370">
      <pivotArea dataOnly="0" labelOnly="1" grandCol="1" outline="0" fieldPosition="0"/>
    </format>
    <format dxfId="7369">
      <pivotArea outline="0" collapsedLevelsAreSubtotals="1" fieldPosition="0"/>
    </format>
    <format dxfId="7368">
      <pivotArea field="13" type="button" dataOnly="0" labelOnly="1" outline="0" axis="axisRow" fieldPosition="0"/>
    </format>
    <format dxfId="7367">
      <pivotArea dataOnly="0" labelOnly="1" outline="0" fieldPosition="0">
        <references count="1">
          <reference field="13" count="8">
            <x v="1"/>
            <x v="2"/>
            <x v="3"/>
            <x v="4"/>
            <x v="5"/>
            <x v="8"/>
            <x v="9"/>
            <x v="11"/>
          </reference>
        </references>
      </pivotArea>
    </format>
    <format dxfId="7366">
      <pivotArea dataOnly="0" labelOnly="1" grandRow="1" outline="0" fieldPosition="0"/>
    </format>
    <format dxfId="7365">
      <pivotArea dataOnly="0" labelOnly="1" outline="0" fieldPosition="0">
        <references count="1">
          <reference field="12" count="0"/>
        </references>
      </pivotArea>
    </format>
    <format dxfId="7364">
      <pivotArea dataOnly="0" labelOnly="1" grandCol="1" outline="0" fieldPosition="0"/>
    </format>
    <format dxfId="7363">
      <pivotArea outline="0" collapsedLevelsAreSubtotals="1" fieldPosition="0"/>
    </format>
    <format dxfId="7362">
      <pivotArea field="13" type="button" dataOnly="0" labelOnly="1" outline="0" axis="axisRow" fieldPosition="0"/>
    </format>
    <format dxfId="7361">
      <pivotArea dataOnly="0" labelOnly="1" outline="0" fieldPosition="0">
        <references count="1">
          <reference field="13" count="10">
            <x v="1"/>
            <x v="2"/>
            <x v="3"/>
            <x v="4"/>
            <x v="5"/>
            <x v="6"/>
            <x v="8"/>
            <x v="9"/>
            <x v="11"/>
            <x v="16"/>
          </reference>
        </references>
      </pivotArea>
    </format>
    <format dxfId="7360">
      <pivotArea dataOnly="0" labelOnly="1" grandRow="1" outline="0" fieldPosition="0"/>
    </format>
    <format dxfId="7359">
      <pivotArea dataOnly="0" labelOnly="1" outline="0" fieldPosition="0">
        <references count="1">
          <reference field="12" count="0"/>
        </references>
      </pivotArea>
    </format>
    <format dxfId="7358">
      <pivotArea dataOnly="0" labelOnly="1" grandCol="1" outline="0" fieldPosition="0"/>
    </format>
    <format dxfId="7357">
      <pivotArea outline="0" collapsedLevelsAreSubtotals="1" fieldPosition="0"/>
    </format>
    <format dxfId="7356">
      <pivotArea field="13" type="button" dataOnly="0" labelOnly="1" outline="0" axis="axisRow" fieldPosition="0"/>
    </format>
    <format dxfId="7355">
      <pivotArea dataOnly="0" labelOnly="1" outline="0" fieldPosition="0">
        <references count="1">
          <reference field="13" count="10">
            <x v="1"/>
            <x v="2"/>
            <x v="3"/>
            <x v="4"/>
            <x v="5"/>
            <x v="6"/>
            <x v="8"/>
            <x v="9"/>
            <x v="11"/>
            <x v="16"/>
          </reference>
        </references>
      </pivotArea>
    </format>
    <format dxfId="7354">
      <pivotArea dataOnly="0" labelOnly="1" grandRow="1" outline="0" fieldPosition="0"/>
    </format>
    <format dxfId="7353">
      <pivotArea dataOnly="0" labelOnly="1" outline="0" fieldPosition="0">
        <references count="1">
          <reference field="12" count="0"/>
        </references>
      </pivotArea>
    </format>
    <format dxfId="7352">
      <pivotArea dataOnly="0" labelOnly="1" grandCol="1" outline="0" fieldPosition="0"/>
    </format>
    <format dxfId="7351">
      <pivotArea field="13" type="button" dataOnly="0" labelOnly="1" outline="0" axis="axisRow" fieldPosition="0"/>
    </format>
    <format dxfId="7350">
      <pivotArea dataOnly="0" labelOnly="1" outline="0" fieldPosition="0">
        <references count="1">
          <reference field="12" count="0"/>
        </references>
      </pivotArea>
    </format>
    <format dxfId="7349">
      <pivotArea dataOnly="0" labelOnly="1" grandCol="1" outline="0" fieldPosition="0"/>
    </format>
    <format dxfId="7348">
      <pivotArea grandRow="1" outline="0" collapsedLevelsAreSubtotals="1" fieldPosition="0"/>
    </format>
    <format dxfId="7347">
      <pivotArea dataOnly="0" labelOnly="1" grandRow="1" outline="0" fieldPosition="0"/>
    </format>
    <format dxfId="7346">
      <pivotArea outline="0" fieldPosition="0">
        <references count="1">
          <reference field="13" count="1" selected="0">
            <x v="16"/>
          </reference>
        </references>
      </pivotArea>
    </format>
    <format dxfId="7345">
      <pivotArea grandRow="1" outline="0" collapsedLevelsAreSubtotals="1" fieldPosition="0"/>
    </format>
    <format dxfId="7344">
      <pivotArea outline="0" collapsedLevelsAreSubtotals="1" fieldPosition="0"/>
    </format>
    <format dxfId="7343">
      <pivotArea dataOnly="0" labelOnly="1" outline="0" fieldPosition="0">
        <references count="1">
          <reference field="13" count="11">
            <x v="1"/>
            <x v="2"/>
            <x v="3"/>
            <x v="4"/>
            <x v="5"/>
            <x v="6"/>
            <x v="8"/>
            <x v="9"/>
            <x v="11"/>
            <x v="15"/>
            <x v="16"/>
          </reference>
        </references>
      </pivotArea>
    </format>
    <format dxfId="7342">
      <pivotArea dataOnly="0" labelOnly="1" grandRow="1" outline="0" fieldPosition="0"/>
    </format>
    <format dxfId="7341">
      <pivotArea field="13" type="button" dataOnly="0" labelOnly="1" outline="0" axis="axisRow" fieldPosition="0"/>
    </format>
    <format dxfId="7340">
      <pivotArea dataOnly="0" labelOnly="1" outline="0" fieldPosition="0">
        <references count="1">
          <reference field="12" count="0"/>
        </references>
      </pivotArea>
    </format>
    <format dxfId="7339">
      <pivotArea dataOnly="0" labelOnly="1" grandCol="1" outline="0" fieldPosition="0"/>
    </format>
    <format dxfId="7338">
      <pivotArea dataOnly="0" labelOnly="1" grandRow="1" outline="0" fieldPosition="0"/>
    </format>
    <format dxfId="7337">
      <pivotArea outline="0" collapsedLevelsAreSubtotals="1" fieldPosition="0"/>
    </format>
    <format dxfId="7336">
      <pivotArea field="13" type="button" dataOnly="0" labelOnly="1" outline="0" axis="axisRow" fieldPosition="0"/>
    </format>
    <format dxfId="7335">
      <pivotArea dataOnly="0" labelOnly="1" outline="0" fieldPosition="0">
        <references count="1">
          <reference field="13" count="11">
            <x v="1"/>
            <x v="2"/>
            <x v="3"/>
            <x v="4"/>
            <x v="5"/>
            <x v="6"/>
            <x v="8"/>
            <x v="9"/>
            <x v="11"/>
            <x v="15"/>
            <x v="16"/>
          </reference>
        </references>
      </pivotArea>
    </format>
    <format dxfId="7334">
      <pivotArea dataOnly="0" labelOnly="1" grandRow="1" outline="0" fieldPosition="0"/>
    </format>
    <format dxfId="7333">
      <pivotArea dataOnly="0" labelOnly="1" outline="0" fieldPosition="0">
        <references count="1">
          <reference field="12" count="0"/>
        </references>
      </pivotArea>
    </format>
    <format dxfId="7332">
      <pivotArea dataOnly="0" labelOnly="1" grandCol="1" outline="0" fieldPosition="0"/>
    </format>
    <format dxfId="7331">
      <pivotArea outline="0" collapsedLevelsAreSubtotals="1" fieldPosition="0"/>
    </format>
    <format dxfId="7330">
      <pivotArea field="13" type="button" dataOnly="0" labelOnly="1" outline="0" axis="axisRow" fieldPosition="0"/>
    </format>
    <format dxfId="7329">
      <pivotArea dataOnly="0" labelOnly="1" outline="0" fieldPosition="0">
        <references count="1">
          <reference field="13" count="11">
            <x v="1"/>
            <x v="2"/>
            <x v="3"/>
            <x v="4"/>
            <x v="5"/>
            <x v="6"/>
            <x v="8"/>
            <x v="9"/>
            <x v="11"/>
            <x v="15"/>
            <x v="16"/>
          </reference>
        </references>
      </pivotArea>
    </format>
    <format dxfId="7328">
      <pivotArea dataOnly="0" labelOnly="1" grandRow="1" outline="0" fieldPosition="0"/>
    </format>
    <format dxfId="7327">
      <pivotArea dataOnly="0" labelOnly="1" outline="0" fieldPosition="0">
        <references count="1">
          <reference field="12" count="0"/>
        </references>
      </pivotArea>
    </format>
    <format dxfId="7326">
      <pivotArea dataOnly="0" labelOnly="1" grandCol="1" outline="0" fieldPosition="0"/>
    </format>
    <format dxfId="7325">
      <pivotArea outline="0" collapsedLevelsAreSubtotals="1" fieldPosition="0"/>
    </format>
    <format dxfId="7324">
      <pivotArea field="13" type="button" dataOnly="0" labelOnly="1" outline="0" axis="axisRow" fieldPosition="0"/>
    </format>
    <format dxfId="7323">
      <pivotArea dataOnly="0" labelOnly="1" outline="0" fieldPosition="0">
        <references count="1">
          <reference field="13" count="11">
            <x v="1"/>
            <x v="2"/>
            <x v="3"/>
            <x v="4"/>
            <x v="5"/>
            <x v="6"/>
            <x v="8"/>
            <x v="9"/>
            <x v="11"/>
            <x v="15"/>
            <x v="16"/>
          </reference>
        </references>
      </pivotArea>
    </format>
    <format dxfId="7322">
      <pivotArea dataOnly="0" labelOnly="1" grandRow="1" outline="0" fieldPosition="0"/>
    </format>
    <format dxfId="7321">
      <pivotArea dataOnly="0" labelOnly="1" outline="0" fieldPosition="0">
        <references count="1">
          <reference field="12" count="0"/>
        </references>
      </pivotArea>
    </format>
    <format dxfId="7320">
      <pivotArea dataOnly="0" labelOnly="1" grandCol="1" outline="0" fieldPosition="0"/>
    </format>
    <format dxfId="7319">
      <pivotArea field="13" type="button" dataOnly="0" labelOnly="1" outline="0" axis="axisRow" fieldPosition="0"/>
    </format>
    <format dxfId="7318">
      <pivotArea dataOnly="0" labelOnly="1" outline="0" fieldPosition="0">
        <references count="1">
          <reference field="12" count="0"/>
        </references>
      </pivotArea>
    </format>
    <format dxfId="7317">
      <pivotArea dataOnly="0" labelOnly="1" grandCol="1" outline="0" fieldPosition="0"/>
    </format>
    <format dxfId="7316">
      <pivotArea dataOnly="0" labelOnly="1" outline="0" fieldPosition="0">
        <references count="1">
          <reference field="13" count="11">
            <x v="1"/>
            <x v="2"/>
            <x v="3"/>
            <x v="4"/>
            <x v="5"/>
            <x v="6"/>
            <x v="8"/>
            <x v="9"/>
            <x v="11"/>
            <x v="15"/>
            <x v="16"/>
          </reference>
        </references>
      </pivotArea>
    </format>
    <format dxfId="7315">
      <pivotArea dataOnly="0" labelOnly="1" outline="0" fieldPosition="0">
        <references count="1">
          <reference field="13" count="0"/>
        </references>
      </pivotArea>
    </format>
    <format dxfId="7314">
      <pivotArea outline="0" collapsedLevelsAreSubtotals="1" fieldPosition="0"/>
    </format>
    <format dxfId="7313">
      <pivotArea field="13" type="button" dataOnly="0" labelOnly="1" outline="0" axis="axisRow" fieldPosition="0"/>
    </format>
    <format dxfId="7312">
      <pivotArea dataOnly="0" labelOnly="1" outline="0" fieldPosition="0">
        <references count="1">
          <reference field="13" count="11">
            <x v="1"/>
            <x v="2"/>
            <x v="3"/>
            <x v="4"/>
            <x v="5"/>
            <x v="7"/>
            <x v="8"/>
            <x v="9"/>
            <x v="11"/>
            <x v="15"/>
            <x v="16"/>
          </reference>
        </references>
      </pivotArea>
    </format>
    <format dxfId="7311">
      <pivotArea dataOnly="0" labelOnly="1" grandRow="1" outline="0" fieldPosition="0"/>
    </format>
    <format dxfId="7310">
      <pivotArea dataOnly="0" labelOnly="1" outline="0" fieldPosition="0">
        <references count="1">
          <reference field="12" count="0"/>
        </references>
      </pivotArea>
    </format>
    <format dxfId="7309">
      <pivotArea dataOnly="0" labelOnly="1" grandCol="1" outline="0" fieldPosition="0"/>
    </format>
    <format dxfId="7308">
      <pivotArea dataOnly="0" labelOnly="1" outline="0" fieldPosition="0">
        <references count="1">
          <reference field="13" count="15">
            <x v="1"/>
            <x v="2"/>
            <x v="3"/>
            <x v="4"/>
            <x v="5"/>
            <x v="6"/>
            <x v="7"/>
            <x v="8"/>
            <x v="9"/>
            <x v="10"/>
            <x v="11"/>
            <x v="12"/>
            <x v="13"/>
            <x v="15"/>
            <x v="16"/>
          </reference>
        </references>
      </pivotArea>
    </format>
    <format dxfId="7307">
      <pivotArea outline="0" fieldPosition="0">
        <references count="1">
          <reference field="13" count="14" selected="0">
            <x v="1"/>
            <x v="2"/>
            <x v="3"/>
            <x v="4"/>
            <x v="5"/>
            <x v="6"/>
            <x v="8"/>
            <x v="9"/>
            <x v="10"/>
            <x v="11"/>
            <x v="12"/>
            <x v="13"/>
            <x v="15"/>
            <x v="16"/>
          </reference>
        </references>
      </pivotArea>
    </format>
    <format dxfId="7306">
      <pivotArea dataOnly="0" labelOnly="1" outline="0" fieldPosition="0">
        <references count="1">
          <reference field="13" count="14">
            <x v="1"/>
            <x v="2"/>
            <x v="3"/>
            <x v="4"/>
            <x v="5"/>
            <x v="6"/>
            <x v="8"/>
            <x v="9"/>
            <x v="10"/>
            <x v="11"/>
            <x v="12"/>
            <x v="13"/>
            <x v="15"/>
            <x v="16"/>
          </reference>
        </references>
      </pivotArea>
    </format>
    <format dxfId="7305">
      <pivotArea dataOnly="0" labelOnly="1" outline="0" fieldPosition="0">
        <references count="1">
          <reference field="13" count="10">
            <x v="0"/>
            <x v="1"/>
            <x v="3"/>
            <x v="4"/>
            <x v="5"/>
            <x v="7"/>
            <x v="8"/>
            <x v="9"/>
            <x v="11"/>
            <x v="15"/>
          </reference>
        </references>
      </pivotArea>
    </format>
    <format dxfId="7304">
      <pivotArea dataOnly="0" labelOnly="1" outline="0" fieldPosition="0">
        <references count="1">
          <reference field="13" count="10">
            <x v="0"/>
            <x v="1"/>
            <x v="3"/>
            <x v="4"/>
            <x v="5"/>
            <x v="7"/>
            <x v="8"/>
            <x v="9"/>
            <x v="11"/>
            <x v="15"/>
          </reference>
        </references>
      </pivotArea>
    </format>
    <format dxfId="7303">
      <pivotArea dataOnly="0" labelOnly="1" outline="0" fieldPosition="0">
        <references count="1">
          <reference field="13" count="10">
            <x v="0"/>
            <x v="1"/>
            <x v="3"/>
            <x v="4"/>
            <x v="5"/>
            <x v="7"/>
            <x v="8"/>
            <x v="9"/>
            <x v="11"/>
            <x v="15"/>
          </reference>
        </references>
      </pivotArea>
    </format>
    <format dxfId="7302">
      <pivotArea type="all" dataOnly="0" outline="0" fieldPosition="0"/>
    </format>
    <format dxfId="7301">
      <pivotArea type="origin" dataOnly="0" labelOnly="1" outline="0" fieldPosition="0"/>
    </format>
    <format dxfId="7300">
      <pivotArea field="12" type="button" dataOnly="0" labelOnly="1" outline="0" axis="axisCol" fieldPosition="0"/>
    </format>
    <format dxfId="7299">
      <pivotArea type="topRight" dataOnly="0" labelOnly="1" outline="0" fieldPosition="0"/>
    </format>
    <format dxfId="7298">
      <pivotArea type="all" dataOnly="0" outline="0" fieldPosition="0"/>
    </format>
    <format dxfId="7297">
      <pivotArea type="origin" dataOnly="0" labelOnly="1" outline="0" fieldPosition="0"/>
    </format>
    <format dxfId="7296">
      <pivotArea field="12" type="button" dataOnly="0" labelOnly="1" outline="0" axis="axisCol" fieldPosition="0"/>
    </format>
    <format dxfId="7295">
      <pivotArea type="topRight" dataOnly="0" labelOnly="1" outline="0" fieldPosition="0"/>
    </format>
    <format dxfId="7294">
      <pivotArea outline="0" collapsedLevelsAreSubtotals="1" fieldPosition="0"/>
    </format>
    <format dxfId="7293">
      <pivotArea dataOnly="0" labelOnly="1" outline="0" fieldPosition="0">
        <references count="1">
          <reference field="13" count="10">
            <x v="0"/>
            <x v="1"/>
            <x v="3"/>
            <x v="4"/>
            <x v="5"/>
            <x v="7"/>
            <x v="8"/>
            <x v="9"/>
            <x v="11"/>
            <x v="15"/>
          </reference>
        </references>
      </pivotArea>
    </format>
    <format dxfId="7292">
      <pivotArea field="13" type="button" dataOnly="0" labelOnly="1" outline="0" axis="axisRow" fieldPosition="0"/>
    </format>
    <format dxfId="7291">
      <pivotArea dataOnly="0" labelOnly="1" outline="0" fieldPosition="0">
        <references count="1">
          <reference field="12" count="0"/>
        </references>
      </pivotArea>
    </format>
    <format dxfId="7290">
      <pivotArea dataOnly="0" labelOnly="1" grandCol="1" outline="0" fieldPosition="0"/>
    </format>
    <format dxfId="7289">
      <pivotArea grandRow="1" outline="0" collapsedLevelsAreSubtotals="1" fieldPosition="0"/>
    </format>
    <format dxfId="7288">
      <pivotArea dataOnly="0" labelOnly="1" grandRow="1" outline="0" fieldPosition="0"/>
    </format>
    <format dxfId="7287">
      <pivotArea outline="0" fieldPosition="0">
        <references count="1">
          <reference field="13" count="10" selected="0">
            <x v="0"/>
            <x v="1"/>
            <x v="3"/>
            <x v="4"/>
            <x v="5"/>
            <x v="7"/>
            <x v="8"/>
            <x v="9"/>
            <x v="11"/>
            <x v="15"/>
          </reference>
        </references>
      </pivotArea>
    </format>
    <format dxfId="7286">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53"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7653">
      <pivotArea outline="0" collapsedLevelsAreSubtotals="1" fieldPosition="0"/>
    </format>
    <format dxfId="7652">
      <pivotArea dataOnly="0" labelOnly="1" grandRow="1" outline="0" fieldPosition="0"/>
    </format>
    <format dxfId="7651">
      <pivotArea dataOnly="0" labelOnly="1" outline="0" fieldPosition="0">
        <references count="1">
          <reference field="13" count="0"/>
        </references>
      </pivotArea>
    </format>
    <format dxfId="7650">
      <pivotArea dataOnly="0" labelOnly="1" grandCol="1" outline="0" fieldPosition="0"/>
    </format>
    <format dxfId="7649">
      <pivotArea outline="0" collapsedLevelsAreSubtotals="1" fieldPosition="0"/>
    </format>
    <format dxfId="7648">
      <pivotArea dataOnly="0" labelOnly="1" grandRow="1" outline="0" fieldPosition="0"/>
    </format>
    <format dxfId="7647">
      <pivotArea dataOnly="0" labelOnly="1" outline="0" fieldPosition="0">
        <references count="1">
          <reference field="13" count="0"/>
        </references>
      </pivotArea>
    </format>
    <format dxfId="7646">
      <pivotArea dataOnly="0" labelOnly="1" grandCol="1" outline="0" fieldPosition="0"/>
    </format>
    <format dxfId="7645">
      <pivotArea type="all" dataOnly="0" outline="0" fieldPosition="0"/>
    </format>
    <format dxfId="7644">
      <pivotArea outline="0" collapsedLevelsAreSubtotals="1" fieldPosition="0"/>
    </format>
    <format dxfId="7643">
      <pivotArea outline="0" collapsedLevelsAreSubtotals="1" fieldPosition="0"/>
    </format>
    <format dxfId="7642">
      <pivotArea type="origin" dataOnly="0" labelOnly="1" outline="0" fieldPosition="0"/>
    </format>
    <format dxfId="7641">
      <pivotArea type="origin" dataOnly="0" labelOnly="1" outline="0" fieldPosition="0"/>
    </format>
    <format dxfId="7640">
      <pivotArea type="origin" dataOnly="0" labelOnly="1" outline="0" fieldPosition="0"/>
    </format>
    <format dxfId="7639">
      <pivotArea field="13" type="button" dataOnly="0" labelOnly="1" outline="0" axis="axisCol" fieldPosition="0"/>
    </format>
    <format dxfId="7638">
      <pivotArea type="topRight" dataOnly="0" labelOnly="1" outline="0" fieldPosition="0"/>
    </format>
    <format dxfId="7637">
      <pivotArea dataOnly="0" labelOnly="1" outline="0" fieldPosition="0">
        <references count="1">
          <reference field="13" count="0"/>
        </references>
      </pivotArea>
    </format>
    <format dxfId="7636">
      <pivotArea dataOnly="0" labelOnly="1" grandCol="1" outline="0" fieldPosition="0"/>
    </format>
    <format dxfId="7635">
      <pivotArea outline="0" collapsedLevelsAreSubtotals="1" fieldPosition="0"/>
    </format>
    <format dxfId="7634">
      <pivotArea dataOnly="0" labelOnly="1" outline="0" fieldPosition="0">
        <references count="1">
          <reference field="13" count="0"/>
        </references>
      </pivotArea>
    </format>
    <format dxfId="7633">
      <pivotArea dataOnly="0" labelOnly="1" grandCol="1" outline="0" fieldPosition="0"/>
    </format>
    <format dxfId="7632">
      <pivotArea outline="0" collapsedLevelsAreSubtotals="1" fieldPosition="0"/>
    </format>
    <format dxfId="7631">
      <pivotArea dataOnly="0" labelOnly="1" outline="0" fieldPosition="0">
        <references count="1">
          <reference field="13" count="0"/>
        </references>
      </pivotArea>
    </format>
    <format dxfId="7630">
      <pivotArea dataOnly="0" labelOnly="1" grandCol="1" outline="0" fieldPosition="0"/>
    </format>
    <format dxfId="7629">
      <pivotArea outline="0" collapsedLevelsAreSubtotals="1" fieldPosition="0"/>
    </format>
    <format dxfId="7628">
      <pivotArea dataOnly="0" labelOnly="1" grandRow="1" outline="0" fieldPosition="0"/>
    </format>
    <format dxfId="7627">
      <pivotArea dataOnly="0" labelOnly="1" outline="0" fieldPosition="0">
        <references count="1">
          <reference field="13" count="0"/>
        </references>
      </pivotArea>
    </format>
    <format dxfId="7626">
      <pivotArea dataOnly="0" labelOnly="1" grandCol="1" outline="0" fieldPosition="0"/>
    </format>
    <format dxfId="7625">
      <pivotArea dataOnly="0" labelOnly="1" outline="0" fieldPosition="0">
        <references count="1">
          <reference field="13" count="0"/>
        </references>
      </pivotArea>
    </format>
    <format dxfId="7624">
      <pivotArea dataOnly="0" labelOnly="1" grandCol="1" outline="0" fieldPosition="0"/>
    </format>
    <format dxfId="7623">
      <pivotArea dataOnly="0" labelOnly="1" outline="0" fieldPosition="0">
        <references count="1">
          <reference field="13" count="0"/>
        </references>
      </pivotArea>
    </format>
    <format dxfId="7622">
      <pivotArea dataOnly="0" labelOnly="1" grandCol="1" outline="0" fieldPosition="0"/>
    </format>
    <format dxfId="7621">
      <pivotArea outline="0" collapsedLevelsAreSubtotals="1" fieldPosition="0"/>
    </format>
    <format dxfId="7620">
      <pivotArea dataOnly="0" labelOnly="1" outline="0" fieldPosition="0">
        <references count="1">
          <reference field="13" count="0"/>
        </references>
      </pivotArea>
    </format>
    <format dxfId="7619">
      <pivotArea dataOnly="0" labelOnly="1" grandCol="1" outline="0" fieldPosition="0"/>
    </format>
    <format dxfId="7618">
      <pivotArea grandRow="1" outline="0" collapsedLevelsAreSubtotals="1" fieldPosition="0"/>
    </format>
    <format dxfId="7617">
      <pivotArea dataOnly="0" labelOnly="1" grandRow="1" outline="0" fieldPosition="0"/>
    </format>
    <format dxfId="7616">
      <pivotArea dataOnly="0" labelOnly="1" outline="0" fieldPosition="0">
        <references count="1">
          <reference field="13" count="0"/>
        </references>
      </pivotArea>
    </format>
    <format dxfId="7615">
      <pivotArea outline="0" collapsedLevelsAreSubtotals="1" fieldPosition="0"/>
    </format>
    <format dxfId="7614">
      <pivotArea dataOnly="0" labelOnly="1" grandRow="1" outline="0" fieldPosition="0"/>
    </format>
    <format dxfId="7613">
      <pivotArea dataOnly="0" labelOnly="1" outline="0" fieldPosition="0">
        <references count="1">
          <reference field="13" count="0"/>
        </references>
      </pivotArea>
    </format>
    <format dxfId="7612">
      <pivotArea dataOnly="0" labelOnly="1" grandCol="1" outline="0" fieldPosition="0"/>
    </format>
    <format dxfId="7611">
      <pivotArea outline="0" collapsedLevelsAreSubtotals="1" fieldPosition="0"/>
    </format>
    <format dxfId="7610">
      <pivotArea dataOnly="0" labelOnly="1" grandRow="1" outline="0" fieldPosition="0"/>
    </format>
    <format dxfId="7609">
      <pivotArea dataOnly="0" labelOnly="1" outline="0" fieldPosition="0">
        <references count="1">
          <reference field="13" count="0"/>
        </references>
      </pivotArea>
    </format>
    <format dxfId="7608">
      <pivotArea dataOnly="0" labelOnly="1" grandCol="1" outline="0" fieldPosition="0"/>
    </format>
    <format dxfId="7607">
      <pivotArea outline="0" collapsedLevelsAreSubtotals="1" fieldPosition="0"/>
    </format>
    <format dxfId="7606">
      <pivotArea dataOnly="0" labelOnly="1" grandRow="1" outline="0" fieldPosition="0"/>
    </format>
    <format dxfId="7605">
      <pivotArea dataOnly="0" labelOnly="1" outline="0" fieldPosition="0">
        <references count="1">
          <reference field="13" count="0"/>
        </references>
      </pivotArea>
    </format>
    <format dxfId="7604">
      <pivotArea dataOnly="0" labelOnly="1" grandCol="1" outline="0" fieldPosition="0"/>
    </format>
    <format dxfId="7603">
      <pivotArea dataOnly="0" labelOnly="1" outline="0" fieldPosition="0">
        <references count="1">
          <reference field="13" count="0"/>
        </references>
      </pivotArea>
    </format>
    <format dxfId="7602">
      <pivotArea dataOnly="0" labelOnly="1" grandCol="1" outline="0" fieldPosition="0"/>
    </format>
    <format dxfId="7601">
      <pivotArea grandRow="1" outline="0" collapsedLevelsAreSubtotals="1" fieldPosition="0"/>
    </format>
    <format dxfId="7600">
      <pivotArea dataOnly="0" labelOnly="1" grandRow="1" outline="0" fieldPosition="0"/>
    </format>
    <format dxfId="7599">
      <pivotArea outline="0" collapsedLevelsAreSubtotals="1" fieldPosition="0"/>
    </format>
    <format dxfId="7598">
      <pivotArea dataOnly="0" labelOnly="1" grandRow="1" outline="0" fieldPosition="0"/>
    </format>
    <format dxfId="7597">
      <pivotArea dataOnly="0" labelOnly="1" outline="0" fieldPosition="0">
        <references count="1">
          <reference field="13" count="0"/>
        </references>
      </pivotArea>
    </format>
    <format dxfId="7596">
      <pivotArea dataOnly="0" labelOnly="1" grandCol="1" outline="0" fieldPosition="0"/>
    </format>
    <format dxfId="7595">
      <pivotArea dataOnly="0" labelOnly="1" grandRow="1" outline="0" fieldPosition="0"/>
    </format>
    <format dxfId="7594">
      <pivotArea dataOnly="0" labelOnly="1" grandRow="1" outline="0" fieldPosition="0"/>
    </format>
    <format dxfId="7593">
      <pivotArea type="origin" dataOnly="0" labelOnly="1" outline="0" fieldPosition="0"/>
    </format>
    <format dxfId="7592">
      <pivotArea dataOnly="0" labelOnly="1" grandRow="1" outline="0" fieldPosition="0"/>
    </format>
    <format dxfId="7591">
      <pivotArea type="origin" dataOnly="0" labelOnly="1" outline="0" fieldPosition="0"/>
    </format>
    <format dxfId="7590">
      <pivotArea dataOnly="0" labelOnly="1" grandRow="1" outline="0" fieldPosition="0"/>
    </format>
    <format dxfId="7589">
      <pivotArea field="15" type="button" dataOnly="0" labelOnly="1" outline="0" axis="axisRow" fieldPosition="0"/>
    </format>
    <format dxfId="7588">
      <pivotArea dataOnly="0" labelOnly="1" outline="0" fieldPosition="0">
        <references count="1">
          <reference field="13" count="0"/>
        </references>
      </pivotArea>
    </format>
    <format dxfId="7587">
      <pivotArea dataOnly="0" labelOnly="1" grandCol="1" outline="0" fieldPosition="0"/>
    </format>
    <format dxfId="7586">
      <pivotArea field="15" type="button" dataOnly="0" labelOnly="1" outline="0" axis="axisRow" fieldPosition="0"/>
    </format>
    <format dxfId="7585">
      <pivotArea dataOnly="0" labelOnly="1" outline="0" fieldPosition="0">
        <references count="1">
          <reference field="13" count="0"/>
        </references>
      </pivotArea>
    </format>
    <format dxfId="7584">
      <pivotArea dataOnly="0" labelOnly="1" grandCol="1" outline="0" fieldPosition="0"/>
    </format>
    <format dxfId="7583">
      <pivotArea field="15" type="button" dataOnly="0" labelOnly="1" outline="0" axis="axisRow" fieldPosition="0"/>
    </format>
    <format dxfId="7582">
      <pivotArea dataOnly="0" labelOnly="1" outline="0" fieldPosition="0">
        <references count="1">
          <reference field="13" count="0"/>
        </references>
      </pivotArea>
    </format>
    <format dxfId="7581">
      <pivotArea dataOnly="0" labelOnly="1" grandCol="1" outline="0" fieldPosition="0"/>
    </format>
    <format dxfId="7580">
      <pivotArea field="15" type="button" dataOnly="0" labelOnly="1" outline="0" axis="axisRow" fieldPosition="0"/>
    </format>
    <format dxfId="7579">
      <pivotArea dataOnly="0" labelOnly="1" outline="0" fieldPosition="0">
        <references count="1">
          <reference field="13" count="0"/>
        </references>
      </pivotArea>
    </format>
    <format dxfId="7578">
      <pivotArea dataOnly="0" labelOnly="1" grandCol="1" outline="0" fieldPosition="0"/>
    </format>
    <format dxfId="7577">
      <pivotArea field="15" type="button" dataOnly="0" labelOnly="1" outline="0" axis="axisRow" fieldPosition="0"/>
    </format>
    <format dxfId="7576">
      <pivotArea dataOnly="0" labelOnly="1" outline="0" fieldPosition="0">
        <references count="1">
          <reference field="13" count="0"/>
        </references>
      </pivotArea>
    </format>
    <format dxfId="7575">
      <pivotArea dataOnly="0" labelOnly="1" grandCol="1" outline="0" fieldPosition="0"/>
    </format>
    <format dxfId="7574">
      <pivotArea field="15" type="button" dataOnly="0" labelOnly="1" outline="0" axis="axisRow" fieldPosition="0"/>
    </format>
    <format dxfId="7573">
      <pivotArea dataOnly="0" labelOnly="1" outline="0" fieldPosition="0">
        <references count="1">
          <reference field="13" count="0"/>
        </references>
      </pivotArea>
    </format>
    <format dxfId="7572">
      <pivotArea dataOnly="0" labelOnly="1" grandCol="1" outline="0" fieldPosition="0"/>
    </format>
    <format dxfId="7571">
      <pivotArea grandCol="1" outline="0" collapsedLevelsAreSubtotals="1" fieldPosition="0"/>
    </format>
    <format dxfId="7570">
      <pivotArea dataOnly="0" labelOnly="1" grandCol="1" outline="0" fieldPosition="0"/>
    </format>
    <format dxfId="7569">
      <pivotArea outline="0" fieldPosition="0">
        <references count="1">
          <reference field="13" count="1" selected="0">
            <x v="0"/>
          </reference>
        </references>
      </pivotArea>
    </format>
    <format dxfId="7568">
      <pivotArea type="origin" dataOnly="0" labelOnly="1" outline="0" fieldPosition="0"/>
    </format>
    <format dxfId="7567">
      <pivotArea field="13" type="button" dataOnly="0" labelOnly="1" outline="0" axis="axisCol" fieldPosition="0"/>
    </format>
    <format dxfId="7566">
      <pivotArea field="15" type="button" dataOnly="0" labelOnly="1" outline="0" axis="axisRow" fieldPosition="0"/>
    </format>
    <format dxfId="7565">
      <pivotArea dataOnly="0" labelOnly="1" outline="0" fieldPosition="0">
        <references count="1">
          <reference field="15" count="15">
            <x v="0"/>
            <x v="1"/>
            <x v="3"/>
            <x v="4"/>
            <x v="5"/>
            <x v="8"/>
            <x v="9"/>
            <x v="10"/>
            <x v="11"/>
            <x v="12"/>
            <x v="13"/>
            <x v="14"/>
            <x v="15"/>
            <x v="16"/>
            <x v="17"/>
          </reference>
        </references>
      </pivotArea>
    </format>
    <format dxfId="7564">
      <pivotArea dataOnly="0" labelOnly="1" grandRow="1" outline="0" fieldPosition="0"/>
    </format>
    <format dxfId="7563">
      <pivotArea dataOnly="0" labelOnly="1" outline="0" fieldPosition="0">
        <references count="1">
          <reference field="13" count="1">
            <x v="0"/>
          </reference>
        </references>
      </pivotArea>
    </format>
    <format dxfId="7562">
      <pivotArea outline="0" collapsedLevelsAreSubtotals="1" fieldPosition="0"/>
    </format>
    <format dxfId="7561">
      <pivotArea field="15" type="button" dataOnly="0" labelOnly="1" outline="0" axis="axisRow" fieldPosition="0"/>
    </format>
    <format dxfId="7560">
      <pivotArea dataOnly="0" labelOnly="1" outline="0" fieldPosition="0">
        <references count="1">
          <reference field="15" count="15">
            <x v="0"/>
            <x v="1"/>
            <x v="3"/>
            <x v="4"/>
            <x v="5"/>
            <x v="8"/>
            <x v="9"/>
            <x v="10"/>
            <x v="11"/>
            <x v="12"/>
            <x v="13"/>
            <x v="14"/>
            <x v="15"/>
            <x v="16"/>
            <x v="17"/>
          </reference>
        </references>
      </pivotArea>
    </format>
    <format dxfId="7559">
      <pivotArea dataOnly="0" labelOnly="1" grandRow="1" outline="0" fieldPosition="0"/>
    </format>
    <format dxfId="7558">
      <pivotArea dataOnly="0" labelOnly="1" outline="0" fieldPosition="0">
        <references count="1">
          <reference field="13" count="0"/>
        </references>
      </pivotArea>
    </format>
    <format dxfId="7557">
      <pivotArea dataOnly="0" labelOnly="1" grandCol="1" outline="0" fieldPosition="0"/>
    </format>
    <format dxfId="7556">
      <pivotArea outline="0" collapsedLevelsAreSubtotals="1" fieldPosition="0"/>
    </format>
    <format dxfId="7555">
      <pivotArea field="15" type="button" dataOnly="0" labelOnly="1" outline="0" axis="axisRow" fieldPosition="0"/>
    </format>
    <format dxfId="7554">
      <pivotArea dataOnly="0" labelOnly="1" outline="0" fieldPosition="0">
        <references count="1">
          <reference field="15" count="15">
            <x v="0"/>
            <x v="1"/>
            <x v="3"/>
            <x v="4"/>
            <x v="5"/>
            <x v="8"/>
            <x v="9"/>
            <x v="10"/>
            <x v="11"/>
            <x v="12"/>
            <x v="13"/>
            <x v="14"/>
            <x v="15"/>
            <x v="16"/>
            <x v="17"/>
          </reference>
        </references>
      </pivotArea>
    </format>
    <format dxfId="7553">
      <pivotArea dataOnly="0" labelOnly="1" grandRow="1" outline="0" fieldPosition="0"/>
    </format>
    <format dxfId="7552">
      <pivotArea dataOnly="0" labelOnly="1" outline="0" fieldPosition="0">
        <references count="1">
          <reference field="13" count="0"/>
        </references>
      </pivotArea>
    </format>
    <format dxfId="7551">
      <pivotArea dataOnly="0" labelOnly="1" grandCol="1" outline="0" fieldPosition="0"/>
    </format>
    <format dxfId="7550">
      <pivotArea outline="0" collapsedLevelsAreSubtotals="1" fieldPosition="0"/>
    </format>
    <format dxfId="7549">
      <pivotArea field="15" type="button" dataOnly="0" labelOnly="1" outline="0" axis="axisRow" fieldPosition="0"/>
    </format>
    <format dxfId="7548">
      <pivotArea dataOnly="0" labelOnly="1" outline="0" fieldPosition="0">
        <references count="1">
          <reference field="15" count="15">
            <x v="0"/>
            <x v="1"/>
            <x v="3"/>
            <x v="4"/>
            <x v="5"/>
            <x v="8"/>
            <x v="9"/>
            <x v="10"/>
            <x v="11"/>
            <x v="12"/>
            <x v="13"/>
            <x v="14"/>
            <x v="15"/>
            <x v="16"/>
            <x v="17"/>
          </reference>
        </references>
      </pivotArea>
    </format>
    <format dxfId="7547">
      <pivotArea dataOnly="0" labelOnly="1" grandRow="1" outline="0" fieldPosition="0"/>
    </format>
    <format dxfId="7546">
      <pivotArea dataOnly="0" labelOnly="1" outline="0" fieldPosition="0">
        <references count="1">
          <reference field="13" count="0"/>
        </references>
      </pivotArea>
    </format>
    <format dxfId="7545">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7775">
      <pivotArea dataOnly="0" labelOnly="1" grandCol="1" outline="0" fieldPosition="0"/>
    </format>
    <format dxfId="7774">
      <pivotArea dataOnly="0" labelOnly="1" grandCol="1" outline="0" fieldPosition="0"/>
    </format>
    <format dxfId="7773">
      <pivotArea dataOnly="0" labelOnly="1" grandCol="1" outline="0" fieldPosition="0"/>
    </format>
    <format dxfId="7772">
      <pivotArea outline="0" collapsedLevelsAreSubtotals="1" fieldPosition="0"/>
    </format>
    <format dxfId="7771">
      <pivotArea dataOnly="0" labelOnly="1" grandRow="1" outline="0" fieldPosition="0"/>
    </format>
    <format dxfId="7770">
      <pivotArea outline="0" collapsedLevelsAreSubtotals="1" fieldPosition="0"/>
    </format>
    <format dxfId="7769">
      <pivotArea dataOnly="0" labelOnly="1" grandRow="1" outline="0" fieldPosition="0"/>
    </format>
    <format dxfId="7768">
      <pivotArea type="all" dataOnly="0" outline="0" fieldPosition="0"/>
    </format>
    <format dxfId="7767">
      <pivotArea dataOnly="0" labelOnly="1" outline="0" fieldPosition="0">
        <references count="1">
          <reference field="12" count="0"/>
        </references>
      </pivotArea>
    </format>
    <format dxfId="7766">
      <pivotArea dataOnly="0" labelOnly="1" outline="0" fieldPosition="0">
        <references count="1">
          <reference field="12" count="0"/>
        </references>
      </pivotArea>
    </format>
    <format dxfId="7765">
      <pivotArea type="all" dataOnly="0" outline="0" fieldPosition="0"/>
    </format>
    <format dxfId="7764">
      <pivotArea grandCol="1" outline="0" collapsedLevelsAreSubtotals="1" fieldPosition="0"/>
    </format>
    <format dxfId="7763">
      <pivotArea grandRow="1" grandCol="1" outline="0" collapsedLevelsAreSubtotals="1" fieldPosition="0"/>
    </format>
    <format dxfId="7762">
      <pivotArea dataOnly="0" labelOnly="1" grandRow="1" outline="0" fieldPosition="0"/>
    </format>
    <format dxfId="7761">
      <pivotArea dataOnly="0" labelOnly="1" grandRow="1" outline="0" fieldPosition="0"/>
    </format>
    <format dxfId="7760">
      <pivotArea dataOnly="0" labelOnly="1" grandRow="1" outline="0" fieldPosition="0"/>
    </format>
    <format dxfId="7759">
      <pivotArea dataOnly="0" labelOnly="1" grandRow="1" outline="0" fieldPosition="0"/>
    </format>
    <format dxfId="7758">
      <pivotArea dataOnly="0" labelOnly="1" grandRow="1" outline="0" fieldPosition="0"/>
    </format>
    <format dxfId="7757">
      <pivotArea dataOnly="0" labelOnly="1" grandRow="1" outline="0" fieldPosition="0"/>
    </format>
    <format dxfId="7756">
      <pivotArea dataOnly="0" labelOnly="1" grandRow="1" outline="0" fieldPosition="0"/>
    </format>
    <format dxfId="7755">
      <pivotArea dataOnly="0" labelOnly="1" grandRow="1" outline="0" fieldPosition="0"/>
    </format>
    <format dxfId="7754">
      <pivotArea dataOnly="0" labelOnly="1" grandCol="1" outline="0" fieldPosition="0"/>
    </format>
    <format dxfId="7753">
      <pivotArea dataOnly="0" labelOnly="1" grandCol="1" outline="0" fieldPosition="0"/>
    </format>
    <format dxfId="7752">
      <pivotArea dataOnly="0" labelOnly="1" outline="0" fieldPosition="0">
        <references count="1">
          <reference field="23" count="0"/>
        </references>
      </pivotArea>
    </format>
    <format dxfId="7751">
      <pivotArea dataOnly="0" labelOnly="1" grandCol="1" outline="0" fieldPosition="0"/>
    </format>
    <format dxfId="7750">
      <pivotArea dataOnly="0" labelOnly="1" outline="0" fieldPosition="0">
        <references count="1">
          <reference field="23" count="0"/>
        </references>
      </pivotArea>
    </format>
    <format dxfId="7749">
      <pivotArea dataOnly="0" labelOnly="1" grandCol="1" outline="0" fieldPosition="0"/>
    </format>
    <format dxfId="7748">
      <pivotArea field="23" grandRow="1" outline="0" axis="axisCol" fieldPosition="0">
        <references count="1">
          <reference field="23" count="0" selected="0"/>
        </references>
      </pivotArea>
    </format>
    <format dxfId="7747">
      <pivotArea grandCol="1" outline="0" collapsedLevelsAreSubtotals="1" fieldPosition="0"/>
    </format>
    <format dxfId="7746">
      <pivotArea dataOnly="0" labelOnly="1" outline="0" fieldPosition="0">
        <references count="1">
          <reference field="23" count="0"/>
        </references>
      </pivotArea>
    </format>
    <format dxfId="7745">
      <pivotArea dataOnly="0" labelOnly="1" grandCol="1" outline="0" fieldPosition="0"/>
    </format>
    <format dxfId="7744">
      <pivotArea dataOnly="0" labelOnly="1" outline="0" fieldPosition="0">
        <references count="1">
          <reference field="23" count="0"/>
        </references>
      </pivotArea>
    </format>
    <format dxfId="7743">
      <pivotArea dataOnly="0" labelOnly="1" grandCol="1" outline="0" fieldPosition="0"/>
    </format>
    <format dxfId="7742">
      <pivotArea dataOnly="0" labelOnly="1" outline="0" fieldPosition="0">
        <references count="1">
          <reference field="23" count="0"/>
        </references>
      </pivotArea>
    </format>
    <format dxfId="7741">
      <pivotArea dataOnly="0" labelOnly="1" grandCol="1" outline="0" fieldPosition="0"/>
    </format>
    <format dxfId="7740">
      <pivotArea dataOnly="0" labelOnly="1" outline="0" fieldPosition="0">
        <references count="1">
          <reference field="23" count="0"/>
        </references>
      </pivotArea>
    </format>
    <format dxfId="7739">
      <pivotArea dataOnly="0" labelOnly="1" grandCol="1" outline="0" fieldPosition="0"/>
    </format>
    <format dxfId="7738">
      <pivotArea outline="0" collapsedLevelsAreSubtotals="1" fieldPosition="0"/>
    </format>
    <format dxfId="7737">
      <pivotArea dataOnly="0" labelOnly="1" grandRow="1" outline="0" fieldPosition="0"/>
    </format>
    <format dxfId="7736">
      <pivotArea dataOnly="0" labelOnly="1" outline="0" fieldPosition="0">
        <references count="1">
          <reference field="23" count="0"/>
        </references>
      </pivotArea>
    </format>
    <format dxfId="7735">
      <pivotArea dataOnly="0" labelOnly="1" grandCol="1" outline="0" fieldPosition="0"/>
    </format>
    <format dxfId="7734">
      <pivotArea outline="0" collapsedLevelsAreSubtotals="1" fieldPosition="0"/>
    </format>
    <format dxfId="7733">
      <pivotArea dataOnly="0" labelOnly="1" grandRow="1" outline="0" fieldPosition="0"/>
    </format>
    <format dxfId="7732">
      <pivotArea dataOnly="0" labelOnly="1" outline="0" fieldPosition="0">
        <references count="1">
          <reference field="23" count="0"/>
        </references>
      </pivotArea>
    </format>
    <format dxfId="7731">
      <pivotArea dataOnly="0" labelOnly="1" grandCol="1" outline="0" fieldPosition="0"/>
    </format>
    <format dxfId="7730">
      <pivotArea outline="0" collapsedLevelsAreSubtotals="1" fieldPosition="0"/>
    </format>
    <format dxfId="7729">
      <pivotArea dataOnly="0" labelOnly="1" grandRow="1" outline="0" fieldPosition="0"/>
    </format>
    <format dxfId="7728">
      <pivotArea dataOnly="0" labelOnly="1" outline="0" fieldPosition="0">
        <references count="1">
          <reference field="23" count="0"/>
        </references>
      </pivotArea>
    </format>
    <format dxfId="7727">
      <pivotArea dataOnly="0" labelOnly="1" grandCol="1" outline="0" fieldPosition="0"/>
    </format>
    <format dxfId="7726">
      <pivotArea outline="0" collapsedLevelsAreSubtotals="1" fieldPosition="0"/>
    </format>
    <format dxfId="7725">
      <pivotArea dataOnly="0" labelOnly="1" outline="0" fieldPosition="0">
        <references count="1">
          <reference field="23" count="0"/>
        </references>
      </pivotArea>
    </format>
    <format dxfId="7724">
      <pivotArea dataOnly="0" labelOnly="1" grandCol="1" outline="0" fieldPosition="0"/>
    </format>
    <format dxfId="7723">
      <pivotArea dataOnly="0" labelOnly="1" grandRow="1" outline="0" fieldPosition="0"/>
    </format>
    <format dxfId="7722">
      <pivotArea outline="0" collapsedLevelsAreSubtotals="1" fieldPosition="0"/>
    </format>
    <format dxfId="7721">
      <pivotArea dataOnly="0" labelOnly="1" grandRow="1" outline="0" fieldPosition="0"/>
    </format>
    <format dxfId="7720">
      <pivotArea dataOnly="0" labelOnly="1" outline="0" fieldPosition="0">
        <references count="1">
          <reference field="23" count="0"/>
        </references>
      </pivotArea>
    </format>
    <format dxfId="7719">
      <pivotArea dataOnly="0" labelOnly="1" grandCol="1" outline="0" fieldPosition="0"/>
    </format>
    <format dxfId="7718">
      <pivotArea dataOnly="0" labelOnly="1" outline="0" fieldPosition="0">
        <references count="1">
          <reference field="23" count="0"/>
        </references>
      </pivotArea>
    </format>
    <format dxfId="7717">
      <pivotArea dataOnly="0" labelOnly="1" grandCol="1" outline="0" fieldPosition="0"/>
    </format>
    <format dxfId="7716">
      <pivotArea dataOnly="0" labelOnly="1" grandRow="1" outline="0" fieldPosition="0"/>
    </format>
    <format dxfId="7715">
      <pivotArea outline="0" collapsedLevelsAreSubtotals="1" fieldPosition="0"/>
    </format>
    <format dxfId="7714">
      <pivotArea dataOnly="0" labelOnly="1" grandRow="1" outline="0" fieldPosition="0"/>
    </format>
    <format dxfId="7713">
      <pivotArea dataOnly="0" labelOnly="1" outline="0" fieldPosition="0">
        <references count="1">
          <reference field="23" count="0"/>
        </references>
      </pivotArea>
    </format>
    <format dxfId="7712">
      <pivotArea dataOnly="0" labelOnly="1" grandCol="1" outline="0" fieldPosition="0"/>
    </format>
    <format dxfId="7711">
      <pivotArea dataOnly="0" labelOnly="1" grandRow="1" outline="0" fieldPosition="0"/>
    </format>
    <format dxfId="7710">
      <pivotArea type="origin" dataOnly="0" labelOnly="1" outline="0" fieldPosition="0"/>
    </format>
    <format dxfId="7709">
      <pivotArea dataOnly="0" labelOnly="1" grandRow="1" outline="0" fieldPosition="0"/>
    </format>
    <format dxfId="7708">
      <pivotArea type="origin" dataOnly="0" labelOnly="1" outline="0" fieldPosition="0"/>
    </format>
    <format dxfId="7707">
      <pivotArea dataOnly="0" labelOnly="1" grandRow="1" outline="0" fieldPosition="0"/>
    </format>
    <format dxfId="7706">
      <pivotArea type="origin" dataOnly="0" labelOnly="1" outline="0" fieldPosition="0"/>
    </format>
    <format dxfId="7705">
      <pivotArea dataOnly="0" labelOnly="1" grandRow="1" outline="0" fieldPosition="0"/>
    </format>
    <format dxfId="7704">
      <pivotArea type="origin" dataOnly="0" labelOnly="1" outline="0" fieldPosition="0"/>
    </format>
    <format dxfId="7703">
      <pivotArea dataOnly="0" labelOnly="1" grandRow="1" outline="0" fieldPosition="0"/>
    </format>
    <format dxfId="7702">
      <pivotArea outline="0" collapsedLevelsAreSubtotals="1" fieldPosition="0"/>
    </format>
    <format dxfId="7701">
      <pivotArea dataOnly="0" labelOnly="1" grandRow="1" outline="0" fieldPosition="0"/>
    </format>
    <format dxfId="7700">
      <pivotArea dataOnly="0" labelOnly="1" outline="0" fieldPosition="0">
        <references count="1">
          <reference field="23" count="0"/>
        </references>
      </pivotArea>
    </format>
    <format dxfId="7699">
      <pivotArea dataOnly="0" labelOnly="1" grandCol="1" outline="0" fieldPosition="0"/>
    </format>
    <format dxfId="7698">
      <pivotArea outline="0" collapsedLevelsAreSubtotals="1" fieldPosition="0"/>
    </format>
    <format dxfId="7697">
      <pivotArea dataOnly="0" labelOnly="1" grandRow="1" outline="0" fieldPosition="0"/>
    </format>
    <format dxfId="7696">
      <pivotArea dataOnly="0" labelOnly="1" outline="0" fieldPosition="0">
        <references count="1">
          <reference field="23" count="0"/>
        </references>
      </pivotArea>
    </format>
    <format dxfId="7695">
      <pivotArea dataOnly="0" labelOnly="1" grandCol="1" outline="0" fieldPosition="0"/>
    </format>
    <format dxfId="7694">
      <pivotArea outline="0" collapsedLevelsAreSubtotals="1" fieldPosition="0"/>
    </format>
    <format dxfId="7693">
      <pivotArea dataOnly="0" labelOnly="1" grandRow="1" outline="0" fieldPosition="0"/>
    </format>
    <format dxfId="7692">
      <pivotArea dataOnly="0" labelOnly="1" outline="0" fieldPosition="0">
        <references count="1">
          <reference field="23" count="0"/>
        </references>
      </pivotArea>
    </format>
    <format dxfId="7691">
      <pivotArea dataOnly="0" labelOnly="1" grandCol="1" outline="0" fieldPosition="0"/>
    </format>
    <format dxfId="7690">
      <pivotArea dataOnly="0" labelOnly="1" outline="0" fieldPosition="0">
        <references count="1">
          <reference field="23" count="0"/>
        </references>
      </pivotArea>
    </format>
    <format dxfId="7689">
      <pivotArea dataOnly="0" labelOnly="1" grandCol="1" outline="0" fieldPosition="0"/>
    </format>
    <format dxfId="7688">
      <pivotArea outline="0" collapsedLevelsAreSubtotals="1" fieldPosition="0"/>
    </format>
    <format dxfId="7687">
      <pivotArea dataOnly="0" labelOnly="1" grandRow="1" outline="0" fieldPosition="0"/>
    </format>
    <format dxfId="7686">
      <pivotArea dataOnly="0" labelOnly="1" outline="0" fieldPosition="0">
        <references count="1">
          <reference field="23" count="0"/>
        </references>
      </pivotArea>
    </format>
    <format dxfId="7685">
      <pivotArea dataOnly="0" labelOnly="1" grandCol="1" outline="0" fieldPosition="0"/>
    </format>
    <format dxfId="7684">
      <pivotArea outline="0" collapsedLevelsAreSubtotals="1" fieldPosition="0"/>
    </format>
    <format dxfId="7683">
      <pivotArea dataOnly="0" labelOnly="1" grandRow="1" outline="0" fieldPosition="0"/>
    </format>
    <format dxfId="7682">
      <pivotArea dataOnly="0" labelOnly="1" outline="0" fieldPosition="0">
        <references count="1">
          <reference field="23" count="0"/>
        </references>
      </pivotArea>
    </format>
    <format dxfId="7681">
      <pivotArea dataOnly="0" labelOnly="1" grandCol="1" outline="0" fieldPosition="0"/>
    </format>
    <format dxfId="7680">
      <pivotArea dataOnly="0" labelOnly="1" outline="0" fieldPosition="0">
        <references count="1">
          <reference field="23" count="0"/>
        </references>
      </pivotArea>
    </format>
    <format dxfId="7679">
      <pivotArea dataOnly="0" labelOnly="1" grandCol="1" outline="0" fieldPosition="0"/>
    </format>
    <format dxfId="7678">
      <pivotArea type="all" dataOnly="0" outline="0" fieldPosition="0"/>
    </format>
    <format dxfId="7677">
      <pivotArea outline="0" collapsedLevelsAreSubtotals="1" fieldPosition="0"/>
    </format>
    <format dxfId="7676">
      <pivotArea type="origin" dataOnly="0" labelOnly="1" outline="0" fieldPosition="0"/>
    </format>
    <format dxfId="7675">
      <pivotArea field="23" type="button" dataOnly="0" labelOnly="1" outline="0" axis="axisCol" fieldPosition="0"/>
    </format>
    <format dxfId="7674">
      <pivotArea type="topRight" dataOnly="0" labelOnly="1" outline="0" fieldPosition="0"/>
    </format>
    <format dxfId="7673">
      <pivotArea dataOnly="0" labelOnly="1" grandRow="1" outline="0" fieldPosition="0"/>
    </format>
    <format dxfId="7672">
      <pivotArea dataOnly="0" labelOnly="1" outline="0" fieldPosition="0">
        <references count="1">
          <reference field="23" count="0"/>
        </references>
      </pivotArea>
    </format>
    <format dxfId="7671">
      <pivotArea dataOnly="0" labelOnly="1" grandCol="1" outline="0" fieldPosition="0"/>
    </format>
    <format dxfId="7670">
      <pivotArea type="all" dataOnly="0" outline="0" fieldPosition="0"/>
    </format>
    <format dxfId="7669">
      <pivotArea outline="0" collapsedLevelsAreSubtotals="1" fieldPosition="0"/>
    </format>
    <format dxfId="7668">
      <pivotArea type="origin" dataOnly="0" labelOnly="1" outline="0" fieldPosition="0"/>
    </format>
    <format dxfId="7667">
      <pivotArea field="23" type="button" dataOnly="0" labelOnly="1" outline="0" axis="axisCol" fieldPosition="0"/>
    </format>
    <format dxfId="7666">
      <pivotArea type="topRight" dataOnly="0" labelOnly="1" outline="0" fieldPosition="0"/>
    </format>
    <format dxfId="7665">
      <pivotArea dataOnly="0" labelOnly="1" grandRow="1" outline="0" fieldPosition="0"/>
    </format>
    <format dxfId="7664">
      <pivotArea dataOnly="0" labelOnly="1" outline="0" fieldPosition="0">
        <references count="1">
          <reference field="23" count="0"/>
        </references>
      </pivotArea>
    </format>
    <format dxfId="7663">
      <pivotArea dataOnly="0" labelOnly="1" grandCol="1" outline="0" fieldPosition="0"/>
    </format>
    <format dxfId="7662">
      <pivotArea field="23" type="button" dataOnly="0" labelOnly="1" outline="0" axis="axisCol" fieldPosition="0"/>
    </format>
    <format dxfId="7661">
      <pivotArea type="topRight" dataOnly="0" labelOnly="1" outline="0" fieldPosition="0"/>
    </format>
    <format dxfId="7660">
      <pivotArea outline="0" collapsedLevelsAreSubtotals="1" fieldPosition="0"/>
    </format>
    <format dxfId="7659">
      <pivotArea dataOnly="0" labelOnly="1" outline="0" fieldPosition="0">
        <references count="1">
          <reference field="15" count="0"/>
        </references>
      </pivotArea>
    </format>
    <format dxfId="7658">
      <pivotArea grandRow="1" outline="0" collapsedLevelsAreSubtotals="1" fieldPosition="0"/>
    </format>
    <format dxfId="7657">
      <pivotArea dataOnly="0" labelOnly="1" grandRow="1" outline="0" fieldPosition="0"/>
    </format>
    <format dxfId="7656">
      <pivotArea field="15" type="button" dataOnly="0" labelOnly="1" outline="0" axis="axisRow" fieldPosition="0"/>
    </format>
    <format dxfId="7655">
      <pivotArea dataOnly="0" labelOnly="1" outline="0" fieldPosition="0">
        <references count="1">
          <reference field="23" count="0"/>
        </references>
      </pivotArea>
    </format>
    <format dxfId="765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7897">
      <pivotArea dataOnly="0" labelOnly="1" grandCol="1" outline="0" fieldPosition="0"/>
    </format>
    <format dxfId="7896">
      <pivotArea dataOnly="0" labelOnly="1" grandCol="1" outline="0" fieldPosition="0"/>
    </format>
    <format dxfId="7895">
      <pivotArea dataOnly="0" labelOnly="1" grandCol="1" outline="0" fieldPosition="0"/>
    </format>
    <format dxfId="7894">
      <pivotArea outline="0" collapsedLevelsAreSubtotals="1" fieldPosition="0"/>
    </format>
    <format dxfId="7893">
      <pivotArea dataOnly="0" labelOnly="1" grandRow="1" outline="0" fieldPosition="0"/>
    </format>
    <format dxfId="7892">
      <pivotArea outline="0" collapsedLevelsAreSubtotals="1" fieldPosition="0"/>
    </format>
    <format dxfId="7891">
      <pivotArea dataOnly="0" labelOnly="1" grandRow="1" outline="0" fieldPosition="0"/>
    </format>
    <format dxfId="7890">
      <pivotArea type="all" dataOnly="0" outline="0" fieldPosition="0"/>
    </format>
    <format dxfId="7889">
      <pivotArea dataOnly="0" labelOnly="1" outline="0" fieldPosition="0">
        <references count="1">
          <reference field="12" count="0"/>
        </references>
      </pivotArea>
    </format>
    <format dxfId="7888">
      <pivotArea dataOnly="0" labelOnly="1" outline="0" fieldPosition="0">
        <references count="1">
          <reference field="12" count="0"/>
        </references>
      </pivotArea>
    </format>
    <format dxfId="7887">
      <pivotArea type="all" dataOnly="0" outline="0" fieldPosition="0"/>
    </format>
    <format dxfId="7886">
      <pivotArea grandCol="1" outline="0" collapsedLevelsAreSubtotals="1" fieldPosition="0"/>
    </format>
    <format dxfId="7885">
      <pivotArea grandRow="1" grandCol="1" outline="0" collapsedLevelsAreSubtotals="1" fieldPosition="0"/>
    </format>
    <format dxfId="7884">
      <pivotArea dataOnly="0" labelOnly="1" grandRow="1" outline="0" fieldPosition="0"/>
    </format>
    <format dxfId="7883">
      <pivotArea dataOnly="0" labelOnly="1" grandRow="1" outline="0" fieldPosition="0"/>
    </format>
    <format dxfId="7882">
      <pivotArea dataOnly="0" labelOnly="1" grandRow="1" outline="0" fieldPosition="0"/>
    </format>
    <format dxfId="7881">
      <pivotArea dataOnly="0" labelOnly="1" grandRow="1" outline="0" fieldPosition="0"/>
    </format>
    <format dxfId="7880">
      <pivotArea dataOnly="0" labelOnly="1" grandRow="1" outline="0" fieldPosition="0"/>
    </format>
    <format dxfId="7879">
      <pivotArea dataOnly="0" labelOnly="1" grandRow="1" outline="0" fieldPosition="0"/>
    </format>
    <format dxfId="7878">
      <pivotArea dataOnly="0" labelOnly="1" grandRow="1" outline="0" fieldPosition="0"/>
    </format>
    <format dxfId="7877">
      <pivotArea dataOnly="0" labelOnly="1" grandRow="1" outline="0" fieldPosition="0"/>
    </format>
    <format dxfId="7876">
      <pivotArea dataOnly="0" labelOnly="1" grandCol="1" outline="0" fieldPosition="0"/>
    </format>
    <format dxfId="7875">
      <pivotArea dataOnly="0" labelOnly="1" grandCol="1" outline="0" fieldPosition="0"/>
    </format>
    <format dxfId="7874">
      <pivotArea dataOnly="0" labelOnly="1" outline="0" fieldPosition="0">
        <references count="1">
          <reference field="23" count="0"/>
        </references>
      </pivotArea>
    </format>
    <format dxfId="7873">
      <pivotArea dataOnly="0" labelOnly="1" grandCol="1" outline="0" fieldPosition="0"/>
    </format>
    <format dxfId="7872">
      <pivotArea dataOnly="0" labelOnly="1" outline="0" fieldPosition="0">
        <references count="1">
          <reference field="23" count="0"/>
        </references>
      </pivotArea>
    </format>
    <format dxfId="7871">
      <pivotArea dataOnly="0" labelOnly="1" grandCol="1" outline="0" fieldPosition="0"/>
    </format>
    <format dxfId="7870">
      <pivotArea field="23" grandRow="1" outline="0" axis="axisCol" fieldPosition="0">
        <references count="1">
          <reference field="23" count="0" selected="0"/>
        </references>
      </pivotArea>
    </format>
    <format dxfId="7869">
      <pivotArea grandCol="1" outline="0" collapsedLevelsAreSubtotals="1" fieldPosition="0"/>
    </format>
    <format dxfId="7868">
      <pivotArea dataOnly="0" labelOnly="1" outline="0" fieldPosition="0">
        <references count="1">
          <reference field="23" count="0"/>
        </references>
      </pivotArea>
    </format>
    <format dxfId="7867">
      <pivotArea dataOnly="0" labelOnly="1" grandCol="1" outline="0" fieldPosition="0"/>
    </format>
    <format dxfId="7866">
      <pivotArea dataOnly="0" labelOnly="1" outline="0" fieldPosition="0">
        <references count="1">
          <reference field="23" count="0"/>
        </references>
      </pivotArea>
    </format>
    <format dxfId="7865">
      <pivotArea dataOnly="0" labelOnly="1" grandCol="1" outline="0" fieldPosition="0"/>
    </format>
    <format dxfId="7864">
      <pivotArea dataOnly="0" labelOnly="1" outline="0" fieldPosition="0">
        <references count="1">
          <reference field="23" count="0"/>
        </references>
      </pivotArea>
    </format>
    <format dxfId="7863">
      <pivotArea dataOnly="0" labelOnly="1" grandCol="1" outline="0" fieldPosition="0"/>
    </format>
    <format dxfId="7862">
      <pivotArea dataOnly="0" labelOnly="1" outline="0" fieldPosition="0">
        <references count="1">
          <reference field="23" count="0"/>
        </references>
      </pivotArea>
    </format>
    <format dxfId="7861">
      <pivotArea dataOnly="0" labelOnly="1" grandCol="1" outline="0" fieldPosition="0"/>
    </format>
    <format dxfId="7860">
      <pivotArea outline="0" collapsedLevelsAreSubtotals="1" fieldPosition="0"/>
    </format>
    <format dxfId="7859">
      <pivotArea dataOnly="0" labelOnly="1" grandRow="1" outline="0" fieldPosition="0"/>
    </format>
    <format dxfId="7858">
      <pivotArea dataOnly="0" labelOnly="1" outline="0" fieldPosition="0">
        <references count="1">
          <reference field="23" count="0"/>
        </references>
      </pivotArea>
    </format>
    <format dxfId="7857">
      <pivotArea dataOnly="0" labelOnly="1" grandCol="1" outline="0" fieldPosition="0"/>
    </format>
    <format dxfId="7856">
      <pivotArea outline="0" collapsedLevelsAreSubtotals="1" fieldPosition="0"/>
    </format>
    <format dxfId="7855">
      <pivotArea dataOnly="0" labelOnly="1" grandRow="1" outline="0" fieldPosition="0"/>
    </format>
    <format dxfId="7854">
      <pivotArea dataOnly="0" labelOnly="1" outline="0" fieldPosition="0">
        <references count="1">
          <reference field="23" count="0"/>
        </references>
      </pivotArea>
    </format>
    <format dxfId="7853">
      <pivotArea dataOnly="0" labelOnly="1" grandCol="1" outline="0" fieldPosition="0"/>
    </format>
    <format dxfId="7852">
      <pivotArea outline="0" collapsedLevelsAreSubtotals="1" fieldPosition="0"/>
    </format>
    <format dxfId="7851">
      <pivotArea dataOnly="0" labelOnly="1" grandRow="1" outline="0" fieldPosition="0"/>
    </format>
    <format dxfId="7850">
      <pivotArea dataOnly="0" labelOnly="1" outline="0" fieldPosition="0">
        <references count="1">
          <reference field="23" count="0"/>
        </references>
      </pivotArea>
    </format>
    <format dxfId="7849">
      <pivotArea dataOnly="0" labelOnly="1" grandCol="1" outline="0" fieldPosition="0"/>
    </format>
    <format dxfId="7848">
      <pivotArea outline="0" collapsedLevelsAreSubtotals="1" fieldPosition="0"/>
    </format>
    <format dxfId="7847">
      <pivotArea dataOnly="0" labelOnly="1" outline="0" fieldPosition="0">
        <references count="1">
          <reference field="23" count="0"/>
        </references>
      </pivotArea>
    </format>
    <format dxfId="7846">
      <pivotArea dataOnly="0" labelOnly="1" grandCol="1" outline="0" fieldPosition="0"/>
    </format>
    <format dxfId="7845">
      <pivotArea dataOnly="0" labelOnly="1" grandRow="1" outline="0" fieldPosition="0"/>
    </format>
    <format dxfId="7844">
      <pivotArea outline="0" collapsedLevelsAreSubtotals="1" fieldPosition="0"/>
    </format>
    <format dxfId="7843">
      <pivotArea dataOnly="0" labelOnly="1" grandRow="1" outline="0" fieldPosition="0"/>
    </format>
    <format dxfId="7842">
      <pivotArea dataOnly="0" labelOnly="1" outline="0" fieldPosition="0">
        <references count="1">
          <reference field="23" count="0"/>
        </references>
      </pivotArea>
    </format>
    <format dxfId="7841">
      <pivotArea dataOnly="0" labelOnly="1" grandCol="1" outline="0" fieldPosition="0"/>
    </format>
    <format dxfId="7840">
      <pivotArea dataOnly="0" labelOnly="1" outline="0" fieldPosition="0">
        <references count="1">
          <reference field="23" count="0"/>
        </references>
      </pivotArea>
    </format>
    <format dxfId="7839">
      <pivotArea dataOnly="0" labelOnly="1" grandCol="1" outline="0" fieldPosition="0"/>
    </format>
    <format dxfId="7838">
      <pivotArea dataOnly="0" labelOnly="1" grandRow="1" outline="0" fieldPosition="0"/>
    </format>
    <format dxfId="7837">
      <pivotArea outline="0" collapsedLevelsAreSubtotals="1" fieldPosition="0"/>
    </format>
    <format dxfId="7836">
      <pivotArea dataOnly="0" labelOnly="1" grandRow="1" outline="0" fieldPosition="0"/>
    </format>
    <format dxfId="7835">
      <pivotArea dataOnly="0" labelOnly="1" outline="0" fieldPosition="0">
        <references count="1">
          <reference field="23" count="0"/>
        </references>
      </pivotArea>
    </format>
    <format dxfId="7834">
      <pivotArea dataOnly="0" labelOnly="1" grandCol="1" outline="0" fieldPosition="0"/>
    </format>
    <format dxfId="7833">
      <pivotArea dataOnly="0" labelOnly="1" grandRow="1" outline="0" fieldPosition="0"/>
    </format>
    <format dxfId="7832">
      <pivotArea type="origin" dataOnly="0" labelOnly="1" outline="0" fieldPosition="0"/>
    </format>
    <format dxfId="7831">
      <pivotArea dataOnly="0" labelOnly="1" grandRow="1" outline="0" fieldPosition="0"/>
    </format>
    <format dxfId="7830">
      <pivotArea type="origin" dataOnly="0" labelOnly="1" outline="0" fieldPosition="0"/>
    </format>
    <format dxfId="7829">
      <pivotArea dataOnly="0" labelOnly="1" grandRow="1" outline="0" fieldPosition="0"/>
    </format>
    <format dxfId="7828">
      <pivotArea type="origin" dataOnly="0" labelOnly="1" outline="0" fieldPosition="0"/>
    </format>
    <format dxfId="7827">
      <pivotArea dataOnly="0" labelOnly="1" grandRow="1" outline="0" fieldPosition="0"/>
    </format>
    <format dxfId="7826">
      <pivotArea type="origin" dataOnly="0" labelOnly="1" outline="0" fieldPosition="0"/>
    </format>
    <format dxfId="7825">
      <pivotArea dataOnly="0" labelOnly="1" grandRow="1" outline="0" fieldPosition="0"/>
    </format>
    <format dxfId="7824">
      <pivotArea outline="0" collapsedLevelsAreSubtotals="1" fieldPosition="0"/>
    </format>
    <format dxfId="7823">
      <pivotArea dataOnly="0" labelOnly="1" grandRow="1" outline="0" fieldPosition="0"/>
    </format>
    <format dxfId="7822">
      <pivotArea dataOnly="0" labelOnly="1" outline="0" fieldPosition="0">
        <references count="1">
          <reference field="23" count="0"/>
        </references>
      </pivotArea>
    </format>
    <format dxfId="7821">
      <pivotArea dataOnly="0" labelOnly="1" grandCol="1" outline="0" fieldPosition="0"/>
    </format>
    <format dxfId="7820">
      <pivotArea outline="0" collapsedLevelsAreSubtotals="1" fieldPosition="0"/>
    </format>
    <format dxfId="7819">
      <pivotArea dataOnly="0" labelOnly="1" grandRow="1" outline="0" fieldPosition="0"/>
    </format>
    <format dxfId="7818">
      <pivotArea dataOnly="0" labelOnly="1" outline="0" fieldPosition="0">
        <references count="1">
          <reference field="23" count="0"/>
        </references>
      </pivotArea>
    </format>
    <format dxfId="7817">
      <pivotArea dataOnly="0" labelOnly="1" grandCol="1" outline="0" fieldPosition="0"/>
    </format>
    <format dxfId="7816">
      <pivotArea outline="0" collapsedLevelsAreSubtotals="1" fieldPosition="0"/>
    </format>
    <format dxfId="7815">
      <pivotArea dataOnly="0" labelOnly="1" grandRow="1" outline="0" fieldPosition="0"/>
    </format>
    <format dxfId="7814">
      <pivotArea dataOnly="0" labelOnly="1" outline="0" fieldPosition="0">
        <references count="1">
          <reference field="23" count="0"/>
        </references>
      </pivotArea>
    </format>
    <format dxfId="7813">
      <pivotArea dataOnly="0" labelOnly="1" grandCol="1" outline="0" fieldPosition="0"/>
    </format>
    <format dxfId="7812">
      <pivotArea dataOnly="0" labelOnly="1" outline="0" fieldPosition="0">
        <references count="1">
          <reference field="23" count="0"/>
        </references>
      </pivotArea>
    </format>
    <format dxfId="7811">
      <pivotArea dataOnly="0" labelOnly="1" grandCol="1" outline="0" fieldPosition="0"/>
    </format>
    <format dxfId="7810">
      <pivotArea outline="0" collapsedLevelsAreSubtotals="1" fieldPosition="0"/>
    </format>
    <format dxfId="7809">
      <pivotArea dataOnly="0" labelOnly="1" grandRow="1" outline="0" fieldPosition="0"/>
    </format>
    <format dxfId="7808">
      <pivotArea dataOnly="0" labelOnly="1" outline="0" fieldPosition="0">
        <references count="1">
          <reference field="23" count="0"/>
        </references>
      </pivotArea>
    </format>
    <format dxfId="7807">
      <pivotArea dataOnly="0" labelOnly="1" grandCol="1" outline="0" fieldPosition="0"/>
    </format>
    <format dxfId="7806">
      <pivotArea outline="0" collapsedLevelsAreSubtotals="1" fieldPosition="0"/>
    </format>
    <format dxfId="7805">
      <pivotArea dataOnly="0" labelOnly="1" grandRow="1" outline="0" fieldPosition="0"/>
    </format>
    <format dxfId="7804">
      <pivotArea dataOnly="0" labelOnly="1" outline="0" fieldPosition="0">
        <references count="1">
          <reference field="23" count="0"/>
        </references>
      </pivotArea>
    </format>
    <format dxfId="7803">
      <pivotArea dataOnly="0" labelOnly="1" grandCol="1" outline="0" fieldPosition="0"/>
    </format>
    <format dxfId="7802">
      <pivotArea dataOnly="0" labelOnly="1" outline="0" fieldPosition="0">
        <references count="1">
          <reference field="23" count="0"/>
        </references>
      </pivotArea>
    </format>
    <format dxfId="7801">
      <pivotArea dataOnly="0" labelOnly="1" grandCol="1" outline="0" fieldPosition="0"/>
    </format>
    <format dxfId="7800">
      <pivotArea type="all" dataOnly="0" outline="0" fieldPosition="0"/>
    </format>
    <format dxfId="7799">
      <pivotArea outline="0" collapsedLevelsAreSubtotals="1" fieldPosition="0"/>
    </format>
    <format dxfId="7798">
      <pivotArea type="origin" dataOnly="0" labelOnly="1" outline="0" fieldPosition="0"/>
    </format>
    <format dxfId="7797">
      <pivotArea field="23" type="button" dataOnly="0" labelOnly="1" outline="0" axis="axisCol" fieldPosition="0"/>
    </format>
    <format dxfId="7796">
      <pivotArea type="topRight" dataOnly="0" labelOnly="1" outline="0" fieldPosition="0"/>
    </format>
    <format dxfId="7795">
      <pivotArea dataOnly="0" labelOnly="1" grandRow="1" outline="0" fieldPosition="0"/>
    </format>
    <format dxfId="7794">
      <pivotArea dataOnly="0" labelOnly="1" outline="0" fieldPosition="0">
        <references count="1">
          <reference field="23" count="0"/>
        </references>
      </pivotArea>
    </format>
    <format dxfId="7793">
      <pivotArea dataOnly="0" labelOnly="1" grandCol="1" outline="0" fieldPosition="0"/>
    </format>
    <format dxfId="7792">
      <pivotArea type="all" dataOnly="0" outline="0" fieldPosition="0"/>
    </format>
    <format dxfId="7791">
      <pivotArea outline="0" collapsedLevelsAreSubtotals="1" fieldPosition="0"/>
    </format>
    <format dxfId="7790">
      <pivotArea type="origin" dataOnly="0" labelOnly="1" outline="0" fieldPosition="0"/>
    </format>
    <format dxfId="7789">
      <pivotArea field="23" type="button" dataOnly="0" labelOnly="1" outline="0" axis="axisCol" fieldPosition="0"/>
    </format>
    <format dxfId="7788">
      <pivotArea type="topRight" dataOnly="0" labelOnly="1" outline="0" fieldPosition="0"/>
    </format>
    <format dxfId="7787">
      <pivotArea dataOnly="0" labelOnly="1" grandRow="1" outline="0" fieldPosition="0"/>
    </format>
    <format dxfId="7786">
      <pivotArea dataOnly="0" labelOnly="1" outline="0" fieldPosition="0">
        <references count="1">
          <reference field="23" count="0"/>
        </references>
      </pivotArea>
    </format>
    <format dxfId="7785">
      <pivotArea dataOnly="0" labelOnly="1" grandCol="1" outline="0" fieldPosition="0"/>
    </format>
    <format dxfId="7784">
      <pivotArea field="23" type="button" dataOnly="0" labelOnly="1" outline="0" axis="axisCol" fieldPosition="0"/>
    </format>
    <format dxfId="7783">
      <pivotArea type="topRight" dataOnly="0" labelOnly="1" outline="0" fieldPosition="0"/>
    </format>
    <format dxfId="7782">
      <pivotArea grandRow="1" outline="0" collapsedLevelsAreSubtotals="1" fieldPosition="0"/>
    </format>
    <format dxfId="7781">
      <pivotArea outline="0" collapsedLevelsAreSubtotals="1" fieldPosition="0"/>
    </format>
    <format dxfId="7780">
      <pivotArea field="15" type="button" dataOnly="0" labelOnly="1" outline="0" axis="axisRow" fieldPosition="0"/>
    </format>
    <format dxfId="7779">
      <pivotArea dataOnly="0" labelOnly="1" outline="0" fieldPosition="0">
        <references count="1">
          <reference field="15" count="0"/>
        </references>
      </pivotArea>
    </format>
    <format dxfId="7778">
      <pivotArea dataOnly="0" labelOnly="1" grandRow="1" outline="0" fieldPosition="0"/>
    </format>
    <format dxfId="7777">
      <pivotArea dataOnly="0" labelOnly="1" outline="0" fieldPosition="0">
        <references count="1">
          <reference field="23" count="0"/>
        </references>
      </pivotArea>
    </format>
    <format dxfId="7776">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8029">
      <pivotArea dataOnly="0" labelOnly="1" outline="0" fieldPosition="0">
        <references count="1">
          <reference field="12" count="0"/>
        </references>
      </pivotArea>
    </format>
    <format dxfId="8028">
      <pivotArea dataOnly="0" labelOnly="1" outline="0" fieldPosition="0">
        <references count="1">
          <reference field="12" count="0"/>
        </references>
      </pivotArea>
    </format>
    <format dxfId="8027">
      <pivotArea field="12" type="button" dataOnly="0" labelOnly="1" outline="0" axis="axisRow" fieldPosition="0"/>
    </format>
    <format dxfId="8026">
      <pivotArea dataOnly="0" labelOnly="1" outline="0" fieldPosition="0">
        <references count="1">
          <reference field="14" count="0"/>
        </references>
      </pivotArea>
    </format>
    <format dxfId="8025">
      <pivotArea dataOnly="0" labelOnly="1" grandCol="1" outline="0" fieldPosition="0"/>
    </format>
    <format dxfId="8024">
      <pivotArea outline="0" collapsedLevelsAreSubtotals="1" fieldPosition="0"/>
    </format>
    <format dxfId="8023">
      <pivotArea field="12" type="button" dataOnly="0" labelOnly="1" outline="0" axis="axisRow" fieldPosition="0"/>
    </format>
    <format dxfId="8022">
      <pivotArea dataOnly="0" labelOnly="1" outline="0" fieldPosition="0">
        <references count="1">
          <reference field="12" count="0"/>
        </references>
      </pivotArea>
    </format>
    <format dxfId="8021">
      <pivotArea dataOnly="0" labelOnly="1" grandRow="1" outline="0" fieldPosition="0"/>
    </format>
    <format dxfId="8020">
      <pivotArea dataOnly="0" labelOnly="1" outline="0" fieldPosition="0">
        <references count="1">
          <reference field="14" count="0"/>
        </references>
      </pivotArea>
    </format>
    <format dxfId="8019">
      <pivotArea dataOnly="0" labelOnly="1" grandCol="1" outline="0" fieldPosition="0"/>
    </format>
    <format dxfId="8018">
      <pivotArea outline="0" collapsedLevelsAreSubtotals="1" fieldPosition="0"/>
    </format>
    <format dxfId="8017">
      <pivotArea field="12" type="button" dataOnly="0" labelOnly="1" outline="0" axis="axisRow" fieldPosition="0"/>
    </format>
    <format dxfId="8016">
      <pivotArea dataOnly="0" labelOnly="1" outline="0" fieldPosition="0">
        <references count="1">
          <reference field="12" count="0"/>
        </references>
      </pivotArea>
    </format>
    <format dxfId="8015">
      <pivotArea dataOnly="0" labelOnly="1" grandRow="1" outline="0" fieldPosition="0"/>
    </format>
    <format dxfId="8014">
      <pivotArea dataOnly="0" labelOnly="1" outline="0" fieldPosition="0">
        <references count="1">
          <reference field="14" count="0"/>
        </references>
      </pivotArea>
    </format>
    <format dxfId="8013">
      <pivotArea dataOnly="0" labelOnly="1" grandCol="1" outline="0" fieldPosition="0"/>
    </format>
    <format dxfId="8012">
      <pivotArea grandRow="1" outline="0" collapsedLevelsAreSubtotals="1" fieldPosition="0"/>
    </format>
    <format dxfId="8011">
      <pivotArea grandRow="1" outline="0" collapsedLevelsAreSubtotals="1" fieldPosition="0"/>
    </format>
    <format dxfId="8010">
      <pivotArea outline="0" collapsedLevelsAreSubtotals="1" fieldPosition="0">
        <references count="1">
          <reference field="12" count="0" selected="0"/>
        </references>
      </pivotArea>
    </format>
    <format dxfId="8009">
      <pivotArea dataOnly="0" labelOnly="1" grandRow="1" outline="0" fieldPosition="0"/>
    </format>
    <format dxfId="8008">
      <pivotArea grandRow="1" outline="0" collapsedLevelsAreSubtotals="1" fieldPosition="0"/>
    </format>
    <format dxfId="8007">
      <pivotArea dataOnly="0" labelOnly="1" grandRow="1" outline="0" fieldPosition="0"/>
    </format>
    <format dxfId="8006">
      <pivotArea grandRow="1" outline="0" collapsedLevelsAreSubtotals="1" fieldPosition="0"/>
    </format>
    <format dxfId="8005">
      <pivotArea dataOnly="0" labelOnly="1" grandRow="1" outline="0" fieldPosition="0"/>
    </format>
    <format dxfId="8004">
      <pivotArea grandRow="1" outline="0" collapsedLevelsAreSubtotals="1" fieldPosition="0"/>
    </format>
    <format dxfId="8003">
      <pivotArea dataOnly="0" labelOnly="1" grandRow="1" outline="0" fieldPosition="0"/>
    </format>
    <format dxfId="8002">
      <pivotArea outline="0" collapsedLevelsAreSubtotals="1" fieldPosition="0"/>
    </format>
    <format dxfId="8001">
      <pivotArea field="12" type="button" dataOnly="0" labelOnly="1" outline="0" axis="axisRow" fieldPosition="0"/>
    </format>
    <format dxfId="8000">
      <pivotArea dataOnly="0" labelOnly="1" outline="0" fieldPosition="0">
        <references count="1">
          <reference field="12" count="0"/>
        </references>
      </pivotArea>
    </format>
    <format dxfId="7999">
      <pivotArea dataOnly="0" labelOnly="1" grandRow="1" outline="0" fieldPosition="0"/>
    </format>
    <format dxfId="7998">
      <pivotArea dataOnly="0" labelOnly="1" outline="0" fieldPosition="0">
        <references count="1">
          <reference field="14" count="0"/>
        </references>
      </pivotArea>
    </format>
    <format dxfId="7997">
      <pivotArea dataOnly="0" labelOnly="1" grandCol="1" outline="0" fieldPosition="0"/>
    </format>
    <format dxfId="7996">
      <pivotArea outline="0" collapsedLevelsAreSubtotals="1" fieldPosition="0"/>
    </format>
    <format dxfId="7995">
      <pivotArea field="12" type="button" dataOnly="0" labelOnly="1" outline="0" axis="axisRow" fieldPosition="0"/>
    </format>
    <format dxfId="7994">
      <pivotArea dataOnly="0" labelOnly="1" outline="0" fieldPosition="0">
        <references count="1">
          <reference field="12" count="0"/>
        </references>
      </pivotArea>
    </format>
    <format dxfId="7993">
      <pivotArea dataOnly="0" labelOnly="1" grandRow="1" outline="0" fieldPosition="0"/>
    </format>
    <format dxfId="7992">
      <pivotArea dataOnly="0" labelOnly="1" outline="0" fieldPosition="0">
        <references count="1">
          <reference field="14" count="0"/>
        </references>
      </pivotArea>
    </format>
    <format dxfId="7991">
      <pivotArea dataOnly="0" labelOnly="1" grandCol="1" outline="0" fieldPosition="0"/>
    </format>
    <format dxfId="7990">
      <pivotArea outline="0" collapsedLevelsAreSubtotals="1" fieldPosition="0"/>
    </format>
    <format dxfId="7989">
      <pivotArea field="12" type="button" dataOnly="0" labelOnly="1" outline="0" axis="axisRow" fieldPosition="0"/>
    </format>
    <format dxfId="7988">
      <pivotArea dataOnly="0" labelOnly="1" outline="0" fieldPosition="0">
        <references count="1">
          <reference field="12" count="0"/>
        </references>
      </pivotArea>
    </format>
    <format dxfId="7987">
      <pivotArea dataOnly="0" labelOnly="1" outline="0" fieldPosition="0">
        <references count="1">
          <reference field="14" count="0"/>
        </references>
      </pivotArea>
    </format>
    <format dxfId="7986">
      <pivotArea dataOnly="0" labelOnly="1" grandCol="1" outline="0" fieldPosition="0"/>
    </format>
    <format dxfId="7985">
      <pivotArea dataOnly="0" labelOnly="1" grandRow="1" outline="0" fieldPosition="0"/>
    </format>
    <format dxfId="7984">
      <pivotArea dataOnly="0" labelOnly="1" grandRow="1" outline="0" fieldPosition="0"/>
    </format>
    <format dxfId="7983">
      <pivotArea outline="0" collapsedLevelsAreSubtotals="1" fieldPosition="0"/>
    </format>
    <format dxfId="7982">
      <pivotArea dataOnly="0" labelOnly="1" outline="0" fieldPosition="0">
        <references count="1">
          <reference field="12" count="0"/>
        </references>
      </pivotArea>
    </format>
    <format dxfId="7981">
      <pivotArea dataOnly="0" labelOnly="1" grandRow="1" outline="0" fieldPosition="0"/>
    </format>
    <format dxfId="7980">
      <pivotArea outline="0" collapsedLevelsAreSubtotals="1" fieldPosition="0"/>
    </format>
    <format dxfId="7979">
      <pivotArea dataOnly="0" labelOnly="1" outline="0" fieldPosition="0">
        <references count="1">
          <reference field="12" count="0"/>
        </references>
      </pivotArea>
    </format>
    <format dxfId="7978">
      <pivotArea dataOnly="0" labelOnly="1" grandRow="1" outline="0" fieldPosition="0"/>
    </format>
    <format dxfId="7977">
      <pivotArea outline="0" collapsedLevelsAreSubtotals="1" fieldPosition="0"/>
    </format>
    <format dxfId="7976">
      <pivotArea dataOnly="0" labelOnly="1" outline="0" fieldPosition="0">
        <references count="1">
          <reference field="12" count="0"/>
        </references>
      </pivotArea>
    </format>
    <format dxfId="7975">
      <pivotArea dataOnly="0" labelOnly="1" grandRow="1" outline="0" fieldPosition="0"/>
    </format>
    <format dxfId="7974">
      <pivotArea dataOnly="0" labelOnly="1" grandRow="1" outline="0" fieldPosition="0"/>
    </format>
    <format dxfId="7973">
      <pivotArea dataOnly="0" labelOnly="1" grandRow="1" outline="0" fieldPosition="0"/>
    </format>
    <format dxfId="7972">
      <pivotArea outline="0" collapsedLevelsAreSubtotals="1" fieldPosition="0"/>
    </format>
    <format dxfId="7971">
      <pivotArea dataOnly="0" labelOnly="1" outline="0" fieldPosition="0">
        <references count="1">
          <reference field="12" count="0"/>
        </references>
      </pivotArea>
    </format>
    <format dxfId="7970">
      <pivotArea dataOnly="0" labelOnly="1" grandRow="1" outline="0" fieldPosition="0"/>
    </format>
    <format dxfId="7969">
      <pivotArea outline="0" fieldPosition="0">
        <references count="1">
          <reference field="12" count="0" selected="0"/>
        </references>
      </pivotArea>
    </format>
    <format dxfId="7968">
      <pivotArea dataOnly="0" labelOnly="1" outline="0" fieldPosition="0">
        <references count="1">
          <reference field="12" count="0"/>
        </references>
      </pivotArea>
    </format>
    <format dxfId="7967">
      <pivotArea outline="0" collapsedLevelsAreSubtotals="1" fieldPosition="0"/>
    </format>
    <format dxfId="7966">
      <pivotArea field="12" type="button" dataOnly="0" labelOnly="1" outline="0" axis="axisRow" fieldPosition="0"/>
    </format>
    <format dxfId="7965">
      <pivotArea dataOnly="0" labelOnly="1" outline="0" fieldPosition="0">
        <references count="1">
          <reference field="12" count="0"/>
        </references>
      </pivotArea>
    </format>
    <format dxfId="7964">
      <pivotArea dataOnly="0" labelOnly="1" grandRow="1" outline="0" fieldPosition="0"/>
    </format>
    <format dxfId="7963">
      <pivotArea dataOnly="0" labelOnly="1" outline="0" fieldPosition="0">
        <references count="1">
          <reference field="14" count="0"/>
        </references>
      </pivotArea>
    </format>
    <format dxfId="7962">
      <pivotArea dataOnly="0" labelOnly="1" grandCol="1" outline="0" fieldPosition="0"/>
    </format>
    <format dxfId="7961">
      <pivotArea dataOnly="0" labelOnly="1" grandRow="1" outline="0" fieldPosition="0"/>
    </format>
    <format dxfId="7960">
      <pivotArea field="12" type="button" dataOnly="0" labelOnly="1" outline="0" axis="axisRow" fieldPosition="0"/>
    </format>
    <format dxfId="7959">
      <pivotArea dataOnly="0" labelOnly="1" outline="0" fieldPosition="0">
        <references count="1">
          <reference field="14" count="0"/>
        </references>
      </pivotArea>
    </format>
    <format dxfId="7958">
      <pivotArea dataOnly="0" labelOnly="1" grandCol="1" outline="0" fieldPosition="0"/>
    </format>
    <format dxfId="7957">
      <pivotArea dataOnly="0" labelOnly="1" grandRow="1" outline="0" fieldPosition="0"/>
    </format>
    <format dxfId="7956">
      <pivotArea dataOnly="0" labelOnly="1" grandRow="1" outline="0" fieldPosition="0"/>
    </format>
    <format dxfId="7955">
      <pivotArea dataOnly="0" labelOnly="1" grandRow="1" outline="0" fieldPosition="0"/>
    </format>
    <format dxfId="7954">
      <pivotArea dataOnly="0" labelOnly="1" grandRow="1" outline="0" fieldPosition="0"/>
    </format>
    <format dxfId="7953">
      <pivotArea dataOnly="0" labelOnly="1" grandRow="1" outline="0" fieldPosition="0"/>
    </format>
    <format dxfId="7952">
      <pivotArea dataOnly="0" labelOnly="1" grandRow="1" outline="0" fieldPosition="0"/>
    </format>
    <format dxfId="7951">
      <pivotArea dataOnly="0" labelOnly="1" grandRow="1" outline="0" fieldPosition="0"/>
    </format>
    <format dxfId="7950">
      <pivotArea dataOnly="0" labelOnly="1" grandRow="1" outline="0" fieldPosition="0"/>
    </format>
    <format dxfId="7949">
      <pivotArea dataOnly="0" labelOnly="1" grandRow="1" outline="0" fieldPosition="0"/>
    </format>
    <format dxfId="7948">
      <pivotArea dataOnly="0" labelOnly="1" grandRow="1" outline="0" fieldPosition="0"/>
    </format>
    <format dxfId="7947">
      <pivotArea dataOnly="0" labelOnly="1" grandRow="1" outline="0" fieldPosition="0"/>
    </format>
    <format dxfId="7946">
      <pivotArea dataOnly="0" labelOnly="1" grandRow="1" outline="0" fieldPosition="0"/>
    </format>
    <format dxfId="7945">
      <pivotArea dataOnly="0" labelOnly="1" grandRow="1" outline="0" fieldPosition="0"/>
    </format>
    <format dxfId="7944">
      <pivotArea dataOnly="0" labelOnly="1" grandRow="1" outline="0" fieldPosition="0"/>
    </format>
    <format dxfId="7943">
      <pivotArea dataOnly="0" labelOnly="1" grandRow="1" outline="0" fieldPosition="0"/>
    </format>
    <format dxfId="7942">
      <pivotArea dataOnly="0" labelOnly="1" grandRow="1" outline="0" fieldPosition="0"/>
    </format>
    <format dxfId="7941">
      <pivotArea dataOnly="0" labelOnly="1" grandRow="1" outline="0" fieldPosition="0"/>
    </format>
    <format dxfId="7940">
      <pivotArea type="origin" dataOnly="0" labelOnly="1" outline="0" fieldPosition="0"/>
    </format>
    <format dxfId="7939">
      <pivotArea field="12" type="button" dataOnly="0" labelOnly="1" outline="0" axis="axisRow" fieldPosition="0"/>
    </format>
    <format dxfId="7938">
      <pivotArea dataOnly="0" labelOnly="1" outline="0" fieldPosition="0">
        <references count="1">
          <reference field="12" count="0"/>
        </references>
      </pivotArea>
    </format>
    <format dxfId="7937">
      <pivotArea dataOnly="0" labelOnly="1" grandRow="1" outline="0" fieldPosition="0"/>
    </format>
    <format dxfId="7936">
      <pivotArea type="origin" dataOnly="0" labelOnly="1" outline="0" fieldPosition="0"/>
    </format>
    <format dxfId="7935">
      <pivotArea field="12" type="button" dataOnly="0" labelOnly="1" outline="0" axis="axisRow" fieldPosition="0"/>
    </format>
    <format dxfId="7934">
      <pivotArea dataOnly="0" labelOnly="1" outline="0" fieldPosition="0">
        <references count="1">
          <reference field="12" count="0"/>
        </references>
      </pivotArea>
    </format>
    <format dxfId="7933">
      <pivotArea dataOnly="0" labelOnly="1" grandRow="1" outline="0" fieldPosition="0"/>
    </format>
    <format dxfId="7932">
      <pivotArea type="origin" dataOnly="0" labelOnly="1" outline="0" fieldPosition="0"/>
    </format>
    <format dxfId="7931">
      <pivotArea field="12" type="button" dataOnly="0" labelOnly="1" outline="0" axis="axisRow" fieldPosition="0"/>
    </format>
    <format dxfId="7930">
      <pivotArea dataOnly="0" labelOnly="1" outline="0" fieldPosition="0">
        <references count="1">
          <reference field="12" count="0"/>
        </references>
      </pivotArea>
    </format>
    <format dxfId="7929">
      <pivotArea dataOnly="0" labelOnly="1" grandRow="1" outline="0" fieldPosition="0"/>
    </format>
    <format dxfId="7928">
      <pivotArea type="origin" dataOnly="0" labelOnly="1" outline="0" fieldPosition="0"/>
    </format>
    <format dxfId="7927">
      <pivotArea field="12" type="button" dataOnly="0" labelOnly="1" outline="0" axis="axisRow" fieldPosition="0"/>
    </format>
    <format dxfId="7926">
      <pivotArea dataOnly="0" labelOnly="1" outline="0" fieldPosition="0">
        <references count="1">
          <reference field="12" count="0"/>
        </references>
      </pivotArea>
    </format>
    <format dxfId="7925">
      <pivotArea dataOnly="0" labelOnly="1" grandRow="1" outline="0" fieldPosition="0"/>
    </format>
    <format dxfId="7924">
      <pivotArea outline="0" collapsedLevelsAreSubtotals="1" fieldPosition="0"/>
    </format>
    <format dxfId="7923">
      <pivotArea field="12" type="button" dataOnly="0" labelOnly="1" outline="0" axis="axisRow" fieldPosition="0"/>
    </format>
    <format dxfId="7922">
      <pivotArea dataOnly="0" labelOnly="1" outline="0" fieldPosition="0">
        <references count="1">
          <reference field="12" count="0"/>
        </references>
      </pivotArea>
    </format>
    <format dxfId="7921">
      <pivotArea dataOnly="0" labelOnly="1" outline="0" fieldPosition="0">
        <references count="1">
          <reference field="14" count="0"/>
        </references>
      </pivotArea>
    </format>
    <format dxfId="7920">
      <pivotArea dataOnly="0" labelOnly="1" grandCol="1" outline="0" fieldPosition="0"/>
    </format>
    <format dxfId="7919">
      <pivotArea outline="0" collapsedLevelsAreSubtotals="1" fieldPosition="0"/>
    </format>
    <format dxfId="7918">
      <pivotArea field="12" type="button" dataOnly="0" labelOnly="1" outline="0" axis="axisRow" fieldPosition="0"/>
    </format>
    <format dxfId="7917">
      <pivotArea dataOnly="0" labelOnly="1" outline="0" fieldPosition="0">
        <references count="1">
          <reference field="12" count="0"/>
        </references>
      </pivotArea>
    </format>
    <format dxfId="7916">
      <pivotArea dataOnly="0" labelOnly="1" outline="0" fieldPosition="0">
        <references count="1">
          <reference field="14" count="0"/>
        </references>
      </pivotArea>
    </format>
    <format dxfId="7915">
      <pivotArea dataOnly="0" labelOnly="1" grandCol="1" outline="0" fieldPosition="0"/>
    </format>
    <format dxfId="7914">
      <pivotArea field="12" type="button" dataOnly="0" labelOnly="1" outline="0" axis="axisRow" fieldPosition="0"/>
    </format>
    <format dxfId="7913">
      <pivotArea dataOnly="0" labelOnly="1" outline="0" fieldPosition="0">
        <references count="1">
          <reference field="14" count="0"/>
        </references>
      </pivotArea>
    </format>
    <format dxfId="7912">
      <pivotArea dataOnly="0" labelOnly="1" grandCol="1" outline="0" fieldPosition="0"/>
    </format>
    <format dxfId="7911">
      <pivotArea outline="0" collapsedLevelsAreSubtotals="1" fieldPosition="0"/>
    </format>
    <format dxfId="7910">
      <pivotArea field="14" type="button" dataOnly="0" labelOnly="1" outline="0" axis="axisCol" fieldPosition="0"/>
    </format>
    <format dxfId="7909">
      <pivotArea type="topRight" dataOnly="0" labelOnly="1" outline="0" fieldPosition="0"/>
    </format>
    <format dxfId="7908">
      <pivotArea dataOnly="0" labelOnly="1" outline="0" fieldPosition="0">
        <references count="1">
          <reference field="14" count="0"/>
        </references>
      </pivotArea>
    </format>
    <format dxfId="7907">
      <pivotArea dataOnly="0" labelOnly="1" grandCol="1" outline="0" fieldPosition="0"/>
    </format>
    <format dxfId="7906">
      <pivotArea outline="0" collapsedLevelsAreSubtotals="1" fieldPosition="0"/>
    </format>
    <format dxfId="7905">
      <pivotArea field="12" type="button" dataOnly="0" labelOnly="1" outline="0" axis="axisRow" fieldPosition="0"/>
    </format>
    <format dxfId="7904">
      <pivotArea dataOnly="0" labelOnly="1" outline="0" fieldPosition="0">
        <references count="1">
          <reference field="12" count="0"/>
        </references>
      </pivotArea>
    </format>
    <format dxfId="7903">
      <pivotArea dataOnly="0" labelOnly="1" outline="0" fieldPosition="0">
        <references count="1">
          <reference field="14" count="0"/>
        </references>
      </pivotArea>
    </format>
    <format dxfId="7902">
      <pivotArea dataOnly="0" labelOnly="1" grandCol="1" outline="0" fieldPosition="0"/>
    </format>
    <format dxfId="7901">
      <pivotArea grandRow="1" outline="0" collapsedLevelsAreSubtotals="1" fieldPosition="0"/>
    </format>
    <format dxfId="7900">
      <pivotArea dataOnly="0" labelOnly="1" grandRow="1" outline="0" fieldPosition="0"/>
    </format>
    <format dxfId="7899">
      <pivotArea grandRow="1" outline="0" collapsedLevelsAreSubtotals="1" fieldPosition="0"/>
    </format>
    <format dxfId="789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8197">
      <pivotArea dataOnly="0" labelOnly="1" outline="0" fieldPosition="0">
        <references count="1">
          <reference field="13" count="0"/>
        </references>
      </pivotArea>
    </format>
    <format dxfId="8196">
      <pivotArea dataOnly="0" labelOnly="1" grandCol="1" outline="0" fieldPosition="0"/>
    </format>
    <format dxfId="8195">
      <pivotArea dataOnly="0" labelOnly="1" outline="0" fieldPosition="0">
        <references count="1">
          <reference field="13" count="0"/>
        </references>
      </pivotArea>
    </format>
    <format dxfId="8194">
      <pivotArea dataOnly="0" labelOnly="1" grandCol="1" outline="0" fieldPosition="0"/>
    </format>
    <format dxfId="8193">
      <pivotArea dataOnly="0" labelOnly="1" outline="0" fieldPosition="0">
        <references count="1">
          <reference field="13" count="0"/>
        </references>
      </pivotArea>
    </format>
    <format dxfId="8192">
      <pivotArea dataOnly="0" labelOnly="1" grandCol="1" outline="0" fieldPosition="0"/>
    </format>
    <format dxfId="8191">
      <pivotArea outline="0" collapsedLevelsAreSubtotals="1" fieldPosition="0"/>
    </format>
    <format dxfId="8190">
      <pivotArea dataOnly="0" labelOnly="1" grandRow="1" outline="0" fieldPosition="0"/>
    </format>
    <format dxfId="8189">
      <pivotArea outline="0" collapsedLevelsAreSubtotals="1" fieldPosition="0"/>
    </format>
    <format dxfId="8188">
      <pivotArea dataOnly="0" labelOnly="1" grandRow="1" outline="0" fieldPosition="0"/>
    </format>
    <format dxfId="8187">
      <pivotArea type="all" dataOnly="0" outline="0" fieldPosition="0"/>
    </format>
    <format dxfId="8186">
      <pivotArea dataOnly="0" labelOnly="1" outline="0" fieldPosition="0">
        <references count="1">
          <reference field="12" count="0"/>
        </references>
      </pivotArea>
    </format>
    <format dxfId="8185">
      <pivotArea dataOnly="0" labelOnly="1" outline="0" fieldPosition="0">
        <references count="1">
          <reference field="12" count="0"/>
        </references>
      </pivotArea>
    </format>
    <format dxfId="8184">
      <pivotArea type="all" dataOnly="0" outline="0" fieldPosition="0"/>
    </format>
    <format dxfId="8183">
      <pivotArea grandCol="1" outline="0" collapsedLevelsAreSubtotals="1" fieldPosition="0"/>
    </format>
    <format dxfId="8182">
      <pivotArea grandRow="1" grandCol="1" outline="0" collapsedLevelsAreSubtotals="1" fieldPosition="0"/>
    </format>
    <format dxfId="8181">
      <pivotArea dataOnly="0" labelOnly="1" grandRow="1" outline="0" fieldPosition="0"/>
    </format>
    <format dxfId="8180">
      <pivotArea dataOnly="0" labelOnly="1" grandRow="1" outline="0" fieldPosition="0"/>
    </format>
    <format dxfId="8179">
      <pivotArea field="13" grandRow="1" outline="0" collapsedLevelsAreSubtotals="1" axis="axisCol" fieldPosition="0">
        <references count="1">
          <reference field="13" count="1" selected="0">
            <x v="1"/>
          </reference>
        </references>
      </pivotArea>
    </format>
    <format dxfId="8178">
      <pivotArea dataOnly="0" labelOnly="1" grandRow="1" outline="0" fieldPosition="0"/>
    </format>
    <format dxfId="8177">
      <pivotArea dataOnly="0" labelOnly="1" grandRow="1" outline="0" fieldPosition="0"/>
    </format>
    <format dxfId="8176">
      <pivotArea dataOnly="0" labelOnly="1" grandRow="1" outline="0" fieldPosition="0"/>
    </format>
    <format dxfId="8175">
      <pivotArea dataOnly="0" labelOnly="1" grandRow="1" outline="0" fieldPosition="0"/>
    </format>
    <format dxfId="8174">
      <pivotArea dataOnly="0" labelOnly="1" grandRow="1" outline="0" fieldPosition="0"/>
    </format>
    <format dxfId="8173">
      <pivotArea dataOnly="0" labelOnly="1" grandRow="1" outline="0" fieldPosition="0"/>
    </format>
    <format dxfId="8172">
      <pivotArea outline="0" collapsedLevelsAreSubtotals="1" fieldPosition="0"/>
    </format>
    <format dxfId="8171">
      <pivotArea grandRow="1" outline="0" collapsedLevelsAreSubtotals="1" fieldPosition="0"/>
    </format>
    <format dxfId="8170">
      <pivotArea outline="0" collapsedLevelsAreSubtotals="1" fieldPosition="0"/>
    </format>
    <format dxfId="8169">
      <pivotArea outline="0" collapsedLevelsAreSubtotals="1" fieldPosition="0"/>
    </format>
    <format dxfId="8168">
      <pivotArea grandRow="1" grandCol="1" outline="0" collapsedLevelsAreSubtotals="1" fieldPosition="0"/>
    </format>
    <format dxfId="8167">
      <pivotArea dataOnly="0" labelOnly="1" outline="0" fieldPosition="0">
        <references count="1">
          <reference field="13" count="0"/>
        </references>
      </pivotArea>
    </format>
    <format dxfId="8166">
      <pivotArea dataOnly="0" labelOnly="1" grandCol="1" outline="0" fieldPosition="0"/>
    </format>
    <format dxfId="8165">
      <pivotArea dataOnly="0" labelOnly="1" outline="0" fieldPosition="0">
        <references count="1">
          <reference field="13" count="0"/>
        </references>
      </pivotArea>
    </format>
    <format dxfId="8164">
      <pivotArea dataOnly="0" labelOnly="1" grandCol="1" outline="0" fieldPosition="0"/>
    </format>
    <format dxfId="8163">
      <pivotArea dataOnly="0" labelOnly="1" outline="0" fieldPosition="0">
        <references count="1">
          <reference field="13" count="0"/>
        </references>
      </pivotArea>
    </format>
    <format dxfId="8162">
      <pivotArea dataOnly="0" labelOnly="1" grandCol="1" outline="0" fieldPosition="0"/>
    </format>
    <format dxfId="8161">
      <pivotArea outline="0" collapsedLevelsAreSubtotals="1" fieldPosition="0"/>
    </format>
    <format dxfId="8160">
      <pivotArea dataOnly="0" labelOnly="1" grandRow="1" outline="0" fieldPosition="0"/>
    </format>
    <format dxfId="8159">
      <pivotArea dataOnly="0" labelOnly="1" outline="0" fieldPosition="0">
        <references count="1">
          <reference field="13" count="0"/>
        </references>
      </pivotArea>
    </format>
    <format dxfId="8158">
      <pivotArea dataOnly="0" labelOnly="1" grandCol="1" outline="0" fieldPosition="0"/>
    </format>
    <format dxfId="8157">
      <pivotArea dataOnly="0" labelOnly="1" grandRow="1" outline="0" fieldPosition="0"/>
    </format>
    <format dxfId="8156">
      <pivotArea grandRow="1" outline="0" collapsedLevelsAreSubtotals="1" fieldPosition="0"/>
    </format>
    <format dxfId="8155">
      <pivotArea dataOnly="0" labelOnly="1" grandRow="1" outline="0" fieldPosition="0"/>
    </format>
    <format dxfId="8154">
      <pivotArea type="all" dataOnly="0" outline="0" fieldPosition="0"/>
    </format>
    <format dxfId="8153">
      <pivotArea outline="0" collapsedLevelsAreSubtotals="1" fieldPosition="0"/>
    </format>
    <format dxfId="8152">
      <pivotArea dataOnly="0" labelOnly="1" grandRow="1" outline="0" fieldPosition="0"/>
    </format>
    <format dxfId="8151">
      <pivotArea dataOnly="0" labelOnly="1" outline="0" fieldPosition="0">
        <references count="1">
          <reference field="13" count="0"/>
        </references>
      </pivotArea>
    </format>
    <format dxfId="8150">
      <pivotArea dataOnly="0" labelOnly="1" grandCol="1" outline="0" fieldPosition="0"/>
    </format>
    <format dxfId="8149">
      <pivotArea dataOnly="0" labelOnly="1" grandRow="1" outline="0" fieldPosition="0"/>
    </format>
    <format dxfId="8148">
      <pivotArea dataOnly="0" labelOnly="1" outline="0" fieldPosition="0">
        <references count="1">
          <reference field="13" count="0"/>
        </references>
      </pivotArea>
    </format>
    <format dxfId="8147">
      <pivotArea dataOnly="0" labelOnly="1" grandCol="1" outline="0" fieldPosition="0"/>
    </format>
    <format dxfId="8146">
      <pivotArea dataOnly="0" labelOnly="1" grandRow="1" outline="0" fieldPosition="0"/>
    </format>
    <format dxfId="8145">
      <pivotArea dataOnly="0" labelOnly="1" outline="0" fieldPosition="0">
        <references count="1">
          <reference field="13" count="0"/>
        </references>
      </pivotArea>
    </format>
    <format dxfId="8144">
      <pivotArea dataOnly="0" labelOnly="1" grandCol="1" outline="0" fieldPosition="0"/>
    </format>
    <format dxfId="8143">
      <pivotArea dataOnly="0" labelOnly="1" grandRow="1" outline="0" fieldPosition="0"/>
    </format>
    <format dxfId="8142">
      <pivotArea dataOnly="0" labelOnly="1" outline="0" fieldPosition="0">
        <references count="1">
          <reference field="13" count="0"/>
        </references>
      </pivotArea>
    </format>
    <format dxfId="8141">
      <pivotArea dataOnly="0" labelOnly="1" grandCol="1" outline="0" fieldPosition="0"/>
    </format>
    <format dxfId="8140">
      <pivotArea dataOnly="0" labelOnly="1" outline="0" fieldPosition="0">
        <references count="1">
          <reference field="13" count="0"/>
        </references>
      </pivotArea>
    </format>
    <format dxfId="8139">
      <pivotArea dataOnly="0" labelOnly="1" grandCol="1" outline="0" fieldPosition="0"/>
    </format>
    <format dxfId="8138">
      <pivotArea dataOnly="0" labelOnly="1" grandRow="1" outline="0" fieldPosition="0"/>
    </format>
    <format dxfId="8137">
      <pivotArea grandRow="1" outline="0" collapsedLevelsAreSubtotals="1" fieldPosition="0"/>
    </format>
    <format dxfId="8136">
      <pivotArea dataOnly="0" labelOnly="1" grandRow="1" outline="0" fieldPosition="0"/>
    </format>
    <format dxfId="8135">
      <pivotArea dataOnly="0" labelOnly="1" outline="0" fieldPosition="0">
        <references count="1">
          <reference field="13" count="0"/>
        </references>
      </pivotArea>
    </format>
    <format dxfId="8134">
      <pivotArea dataOnly="0" labelOnly="1" grandCol="1" outline="0" fieldPosition="0"/>
    </format>
    <format dxfId="8133">
      <pivotArea dataOnly="0" labelOnly="1" outline="0" fieldPosition="0">
        <references count="1">
          <reference field="13" count="0"/>
        </references>
      </pivotArea>
    </format>
    <format dxfId="8132">
      <pivotArea dataOnly="0" labelOnly="1" grandCol="1" outline="0" fieldPosition="0"/>
    </format>
    <format dxfId="8131">
      <pivotArea dataOnly="0" labelOnly="1" outline="0" fieldPosition="0">
        <references count="1">
          <reference field="13" count="0"/>
        </references>
      </pivotArea>
    </format>
    <format dxfId="8130">
      <pivotArea dataOnly="0" labelOnly="1" grandCol="1" outline="0" fieldPosition="0"/>
    </format>
    <format dxfId="8129">
      <pivotArea dataOnly="0" labelOnly="1" outline="0" fieldPosition="0">
        <references count="1">
          <reference field="13" count="0"/>
        </references>
      </pivotArea>
    </format>
    <format dxfId="8128">
      <pivotArea dataOnly="0" labelOnly="1" grandCol="1" outline="0" fieldPosition="0"/>
    </format>
    <format dxfId="8127">
      <pivotArea dataOnly="0" labelOnly="1" outline="0" fieldPosition="0">
        <references count="1">
          <reference field="13" count="0"/>
        </references>
      </pivotArea>
    </format>
    <format dxfId="8126">
      <pivotArea dataOnly="0" labelOnly="1" grandCol="1" outline="0" fieldPosition="0"/>
    </format>
    <format dxfId="8125">
      <pivotArea dataOnly="0" labelOnly="1" grandRow="1" outline="0" fieldPosition="0"/>
    </format>
    <format dxfId="8124">
      <pivotArea dataOnly="0" labelOnly="1" outline="0" fieldPosition="0">
        <references count="1">
          <reference field="13" count="0"/>
        </references>
      </pivotArea>
    </format>
    <format dxfId="8123">
      <pivotArea dataOnly="0" labelOnly="1" grandCol="1" outline="0" fieldPosition="0"/>
    </format>
    <format dxfId="8122">
      <pivotArea dataOnly="0" labelOnly="1" outline="0" fieldPosition="0">
        <references count="1">
          <reference field="13" count="0"/>
        </references>
      </pivotArea>
    </format>
    <format dxfId="8121">
      <pivotArea dataOnly="0" labelOnly="1" grandCol="1" outline="0" fieldPosition="0"/>
    </format>
    <format dxfId="8120">
      <pivotArea grandRow="1" outline="0" collapsedLevelsAreSubtotals="1" fieldPosition="0"/>
    </format>
    <format dxfId="8119">
      <pivotArea dataOnly="0" labelOnly="1" grandRow="1" outline="0" fieldPosition="0"/>
    </format>
    <format dxfId="8118">
      <pivotArea dataOnly="0" labelOnly="1" grandRow="1" outline="0" fieldPosition="0"/>
    </format>
    <format dxfId="8117">
      <pivotArea type="origin" dataOnly="0" labelOnly="1" outline="0" fieldPosition="0"/>
    </format>
    <format dxfId="8116">
      <pivotArea dataOnly="0" labelOnly="1" grandRow="1" outline="0" fieldPosition="0"/>
    </format>
    <format dxfId="8115">
      <pivotArea type="origin" dataOnly="0" labelOnly="1" outline="0" fieldPosition="0"/>
    </format>
    <format dxfId="8114">
      <pivotArea dataOnly="0" labelOnly="1" grandRow="1" outline="0" fieldPosition="0"/>
    </format>
    <format dxfId="8113">
      <pivotArea type="origin" dataOnly="0" labelOnly="1" outline="0" fieldPosition="0"/>
    </format>
    <format dxfId="8112">
      <pivotArea dataOnly="0" labelOnly="1" grandRow="1" outline="0" fieldPosition="0"/>
    </format>
    <format dxfId="8111">
      <pivotArea type="origin" dataOnly="0" labelOnly="1" outline="0" fieldPosition="0"/>
    </format>
    <format dxfId="8110">
      <pivotArea dataOnly="0" labelOnly="1" grandRow="1" outline="0" fieldPosition="0"/>
    </format>
    <format dxfId="8109">
      <pivotArea dataOnly="0" labelOnly="1" grandRow="1" outline="0" fieldPosition="0"/>
    </format>
    <format dxfId="8108">
      <pivotArea grandRow="1" outline="0" collapsedLevelsAreSubtotals="1" fieldPosition="0"/>
    </format>
    <format dxfId="8107">
      <pivotArea grandRow="1" outline="0" collapsedLevelsAreSubtotals="1" fieldPosition="0"/>
    </format>
    <format dxfId="8106">
      <pivotArea grandRow="1" outline="0" collapsedLevelsAreSubtotals="1" fieldPosition="0"/>
    </format>
    <format dxfId="8105">
      <pivotArea grandRow="1" outline="0" collapsedLevelsAreSubtotals="1" fieldPosition="0"/>
    </format>
    <format dxfId="8104">
      <pivotArea dataOnly="0" labelOnly="1" outline="0" fieldPosition="0">
        <references count="1">
          <reference field="13" count="0"/>
        </references>
      </pivotArea>
    </format>
    <format dxfId="8103">
      <pivotArea dataOnly="0" labelOnly="1" grandCol="1" outline="0" fieldPosition="0"/>
    </format>
    <format dxfId="8102">
      <pivotArea dataOnly="0" labelOnly="1" outline="0" fieldPosition="0">
        <references count="1">
          <reference field="13" count="0"/>
        </references>
      </pivotArea>
    </format>
    <format dxfId="8101">
      <pivotArea dataOnly="0" labelOnly="1" grandCol="1" outline="0" fieldPosition="0"/>
    </format>
    <format dxfId="8100">
      <pivotArea dataOnly="0" labelOnly="1" outline="0" fieldPosition="0">
        <references count="1">
          <reference field="13" count="0"/>
        </references>
      </pivotArea>
    </format>
    <format dxfId="8099">
      <pivotArea dataOnly="0" labelOnly="1" grandCol="1" outline="0" fieldPosition="0"/>
    </format>
    <format dxfId="8098">
      <pivotArea dataOnly="0" labelOnly="1" outline="0" fieldPosition="0">
        <references count="1">
          <reference field="13" count="0"/>
        </references>
      </pivotArea>
    </format>
    <format dxfId="8097">
      <pivotArea dataOnly="0" labelOnly="1" grandCol="1" outline="0" fieldPosition="0"/>
    </format>
    <format dxfId="8096">
      <pivotArea dataOnly="0" labelOnly="1" outline="0" fieldPosition="0">
        <references count="1">
          <reference field="13" count="0"/>
        </references>
      </pivotArea>
    </format>
    <format dxfId="8095">
      <pivotArea dataOnly="0" labelOnly="1" grandCol="1" outline="0" fieldPosition="0"/>
    </format>
    <format dxfId="8094">
      <pivotArea dataOnly="0" labelOnly="1" outline="0" fieldPosition="0">
        <references count="1">
          <reference field="13" count="0"/>
        </references>
      </pivotArea>
    </format>
    <format dxfId="8093">
      <pivotArea dataOnly="0" labelOnly="1" grandCol="1" outline="0" fieldPosition="0"/>
    </format>
    <format dxfId="8092">
      <pivotArea grandRow="1" outline="0" collapsedLevelsAreSubtotals="1" fieldPosition="0"/>
    </format>
    <format dxfId="8091">
      <pivotArea grandRow="1" outline="0" collapsedLevelsAreSubtotals="1" fieldPosition="0"/>
    </format>
    <format dxfId="8090">
      <pivotArea dataOnly="0" labelOnly="1" outline="0" fieldPosition="0">
        <references count="1">
          <reference field="13" count="0"/>
        </references>
      </pivotArea>
    </format>
    <format dxfId="8089">
      <pivotArea dataOnly="0" labelOnly="1" grandCol="1" outline="0" fieldPosition="0"/>
    </format>
    <format dxfId="8088">
      <pivotArea dataOnly="0" labelOnly="1" outline="0" fieldPosition="0">
        <references count="1">
          <reference field="13" count="0"/>
        </references>
      </pivotArea>
    </format>
    <format dxfId="8087">
      <pivotArea dataOnly="0" labelOnly="1" grandCol="1" outline="0" fieldPosition="0"/>
    </format>
    <format dxfId="8086">
      <pivotArea dataOnly="0" labelOnly="1" outline="0" fieldPosition="0">
        <references count="1">
          <reference field="13" count="0"/>
        </references>
      </pivotArea>
    </format>
    <format dxfId="8085">
      <pivotArea dataOnly="0" labelOnly="1" grandCol="1" outline="0" fieldPosition="0"/>
    </format>
    <format dxfId="8084">
      <pivotArea dataOnly="0" labelOnly="1" outline="0" fieldPosition="0">
        <references count="1">
          <reference field="13" count="0"/>
        </references>
      </pivotArea>
    </format>
    <format dxfId="8083">
      <pivotArea dataOnly="0" labelOnly="1" grandCol="1" outline="0" fieldPosition="0"/>
    </format>
    <format dxfId="8082">
      <pivotArea dataOnly="0" labelOnly="1" outline="0" fieldPosition="0">
        <references count="1">
          <reference field="13" count="0"/>
        </references>
      </pivotArea>
    </format>
    <format dxfId="8081">
      <pivotArea dataOnly="0" labelOnly="1" grandCol="1" outline="0" fieldPosition="0"/>
    </format>
    <format dxfId="8080">
      <pivotArea grandRow="1" outline="0" collapsedLevelsAreSubtotals="1" fieldPosition="0"/>
    </format>
    <format dxfId="8079">
      <pivotArea dataOnly="0" labelOnly="1" outline="0" fieldPosition="0">
        <references count="1">
          <reference field="13" count="0"/>
        </references>
      </pivotArea>
    </format>
    <format dxfId="8078">
      <pivotArea dataOnly="0" labelOnly="1" grandCol="1" outline="0" fieldPosition="0"/>
    </format>
    <format dxfId="8077">
      <pivotArea dataOnly="0" labelOnly="1" outline="0" fieldPosition="0">
        <references count="1">
          <reference field="13" count="0"/>
        </references>
      </pivotArea>
    </format>
    <format dxfId="8076">
      <pivotArea dataOnly="0" labelOnly="1" grandCol="1" outline="0" fieldPosition="0"/>
    </format>
    <format dxfId="8075">
      <pivotArea dataOnly="0" labelOnly="1" outline="0" fieldPosition="0">
        <references count="1">
          <reference field="13" count="0"/>
        </references>
      </pivotArea>
    </format>
    <format dxfId="8074">
      <pivotArea dataOnly="0" labelOnly="1" grandCol="1" outline="0" fieldPosition="0"/>
    </format>
    <format dxfId="8073">
      <pivotArea dataOnly="0" labelOnly="1" outline="0" fieldPosition="0">
        <references count="1">
          <reference field="13" count="0"/>
        </references>
      </pivotArea>
    </format>
    <format dxfId="8072">
      <pivotArea dataOnly="0" labelOnly="1" grandCol="1" outline="0" fieldPosition="0"/>
    </format>
    <format dxfId="8071">
      <pivotArea dataOnly="0" labelOnly="1" outline="0" fieldPosition="0">
        <references count="1">
          <reference field="13" count="0"/>
        </references>
      </pivotArea>
    </format>
    <format dxfId="8070">
      <pivotArea dataOnly="0" labelOnly="1" grandCol="1" outline="0" fieldPosition="0"/>
    </format>
    <format dxfId="8069">
      <pivotArea dataOnly="0" labelOnly="1" outline="0" fieldPosition="0">
        <references count="1">
          <reference field="13" count="0"/>
        </references>
      </pivotArea>
    </format>
    <format dxfId="8068">
      <pivotArea dataOnly="0" labelOnly="1" grandCol="1" outline="0" fieldPosition="0"/>
    </format>
    <format dxfId="8067">
      <pivotArea dataOnly="0" labelOnly="1" outline="0" fieldPosition="0">
        <references count="1">
          <reference field="13" count="0"/>
        </references>
      </pivotArea>
    </format>
    <format dxfId="8066">
      <pivotArea dataOnly="0" labelOnly="1" grandCol="1" outline="0" fieldPosition="0"/>
    </format>
    <format dxfId="8065">
      <pivotArea dataOnly="0" labelOnly="1" outline="0" fieldPosition="0">
        <references count="1">
          <reference field="13" count="0"/>
        </references>
      </pivotArea>
    </format>
    <format dxfId="8064">
      <pivotArea dataOnly="0" labelOnly="1" grandCol="1" outline="0" fieldPosition="0"/>
    </format>
    <format dxfId="8063">
      <pivotArea dataOnly="0" labelOnly="1" outline="0" fieldPosition="0">
        <references count="1">
          <reference field="13" count="0"/>
        </references>
      </pivotArea>
    </format>
    <format dxfId="8062">
      <pivotArea dataOnly="0" labelOnly="1" grandCol="1" outline="0" fieldPosition="0"/>
    </format>
    <format dxfId="8061">
      <pivotArea dataOnly="0" labelOnly="1" outline="0" fieldPosition="0">
        <references count="1">
          <reference field="13" count="0"/>
        </references>
      </pivotArea>
    </format>
    <format dxfId="8060">
      <pivotArea dataOnly="0" labelOnly="1" grandCol="1" outline="0" fieldPosition="0"/>
    </format>
    <format dxfId="8059">
      <pivotArea dataOnly="0" labelOnly="1" outline="0" fieldPosition="0">
        <references count="1">
          <reference field="13" count="0"/>
        </references>
      </pivotArea>
    </format>
    <format dxfId="8058">
      <pivotArea dataOnly="0" labelOnly="1" grandCol="1" outline="0" fieldPosition="0"/>
    </format>
    <format dxfId="8057">
      <pivotArea dataOnly="0" labelOnly="1" outline="0" fieldPosition="0">
        <references count="1">
          <reference field="13" count="0"/>
        </references>
      </pivotArea>
    </format>
    <format dxfId="8056">
      <pivotArea dataOnly="0" labelOnly="1" grandCol="1" outline="0" fieldPosition="0"/>
    </format>
    <format dxfId="8055">
      <pivotArea dataOnly="0" labelOnly="1" outline="0" fieldPosition="0">
        <references count="1">
          <reference field="13" count="0"/>
        </references>
      </pivotArea>
    </format>
    <format dxfId="8054">
      <pivotArea dataOnly="0" labelOnly="1" grandCol="1" outline="0" fieldPosition="0"/>
    </format>
    <format dxfId="8053">
      <pivotArea dataOnly="0" labelOnly="1" outline="0" fieldPosition="0">
        <references count="1">
          <reference field="13" count="0"/>
        </references>
      </pivotArea>
    </format>
    <format dxfId="8052">
      <pivotArea dataOnly="0" labelOnly="1" grandCol="1" outline="0" fieldPosition="0"/>
    </format>
    <format dxfId="8051">
      <pivotArea dataOnly="0" labelOnly="1" outline="0" fieldPosition="0">
        <references count="1">
          <reference field="13" count="0"/>
        </references>
      </pivotArea>
    </format>
    <format dxfId="8050">
      <pivotArea dataOnly="0" labelOnly="1" grandCol="1" outline="0" fieldPosition="0"/>
    </format>
    <format dxfId="8049">
      <pivotArea field="13" type="button" dataOnly="0" labelOnly="1" outline="0" axis="axisCol" fieldPosition="0"/>
    </format>
    <format dxfId="8048">
      <pivotArea type="topRight" dataOnly="0" labelOnly="1" outline="0" fieldPosition="0"/>
    </format>
    <format dxfId="8047">
      <pivotArea grandRow="1" outline="0" collapsedLevelsAreSubtotals="1" fieldPosition="0"/>
    </format>
    <format dxfId="8046">
      <pivotArea grandRow="1" outline="0" collapsedLevelsAreSubtotals="1" fieldPosition="0"/>
    </format>
    <format dxfId="8045">
      <pivotArea grandRow="1" outline="0" collapsedLevelsAreSubtotals="1" fieldPosition="0"/>
    </format>
    <format dxfId="8044">
      <pivotArea grandRow="1" outline="0" collapsedLevelsAreSubtotals="1" fieldPosition="0"/>
    </format>
    <format dxfId="8043">
      <pivotArea outline="0" collapsedLevelsAreSubtotals="1" fieldPosition="0"/>
    </format>
    <format dxfId="8042">
      <pivotArea field="15" type="button" dataOnly="0" labelOnly="1" outline="0" axis="axisRow" fieldPosition="0"/>
    </format>
    <format dxfId="8041">
      <pivotArea dataOnly="0" labelOnly="1" outline="0" fieldPosition="0">
        <references count="1">
          <reference field="15" count="0"/>
        </references>
      </pivotArea>
    </format>
    <format dxfId="8040">
      <pivotArea dataOnly="0" labelOnly="1" grandRow="1" outline="0" fieldPosition="0"/>
    </format>
    <format dxfId="8039">
      <pivotArea dataOnly="0" labelOnly="1" outline="0" fieldPosition="0">
        <references count="1">
          <reference field="13" count="0"/>
        </references>
      </pivotArea>
    </format>
    <format dxfId="8038">
      <pivotArea dataOnly="0" labelOnly="1" grandCol="1" outline="0" fieldPosition="0"/>
    </format>
    <format dxfId="8037">
      <pivotArea outline="0" collapsedLevelsAreSubtotals="1" fieldPosition="0"/>
    </format>
    <format dxfId="8036">
      <pivotArea dataOnly="0" labelOnly="1" outline="0" fieldPosition="0">
        <references count="1">
          <reference field="15" count="0"/>
        </references>
      </pivotArea>
    </format>
    <format dxfId="8035">
      <pivotArea dataOnly="0" labelOnly="1" grandRow="1" outline="0" fieldPosition="0"/>
    </format>
    <format dxfId="8034">
      <pivotArea grandRow="1" outline="0" collapsedLevelsAreSubtotals="1" fieldPosition="0"/>
    </format>
    <format dxfId="8033">
      <pivotArea dataOnly="0" labelOnly="1" grandRow="1" outline="0" fieldPosition="0"/>
    </format>
    <format dxfId="8032">
      <pivotArea field="15" type="button" dataOnly="0" labelOnly="1" outline="0" axis="axisRow" fieldPosition="0"/>
    </format>
    <format dxfId="8031">
      <pivotArea dataOnly="0" labelOnly="1" outline="0" fieldPosition="0">
        <references count="1">
          <reference field="13" count="0"/>
        </references>
      </pivotArea>
    </format>
    <format dxfId="803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8338">
      <pivotArea outline="0" collapsedLevelsAreSubtotals="1" fieldPosition="0"/>
    </format>
    <format dxfId="8337">
      <pivotArea dataOnly="0" labelOnly="1" grandCol="1" outline="0" fieldPosition="0"/>
    </format>
    <format dxfId="8336">
      <pivotArea outline="0" collapsedLevelsAreSubtotals="1" fieldPosition="0"/>
    </format>
    <format dxfId="8335">
      <pivotArea dataOnly="0" labelOnly="1" grandCol="1" outline="0" fieldPosition="0"/>
    </format>
    <format dxfId="8334">
      <pivotArea dataOnly="0" labelOnly="1" grandRow="1" outline="0" fieldPosition="0"/>
    </format>
    <format dxfId="8333">
      <pivotArea dataOnly="0" labelOnly="1" grandCol="1" outline="0" fieldPosition="0"/>
    </format>
    <format dxfId="8332">
      <pivotArea dataOnly="0" labelOnly="1" grandCol="1" outline="0" fieldPosition="0"/>
    </format>
    <format dxfId="8331">
      <pivotArea dataOnly="0" labelOnly="1" outline="0" fieldPosition="0">
        <references count="1">
          <reference field="12" count="0"/>
        </references>
      </pivotArea>
    </format>
    <format dxfId="8330">
      <pivotArea dataOnly="0" labelOnly="1" grandCol="1" outline="0" fieldPosition="0"/>
    </format>
    <format dxfId="8329">
      <pivotArea dataOnly="0" labelOnly="1" outline="0" fieldPosition="0">
        <references count="1">
          <reference field="12" count="0"/>
        </references>
      </pivotArea>
    </format>
    <format dxfId="8328">
      <pivotArea dataOnly="0" labelOnly="1" grandCol="1" outline="0" fieldPosition="0"/>
    </format>
    <format dxfId="8327">
      <pivotArea grandRow="1" outline="0" collapsedLevelsAreSubtotals="1" fieldPosition="0"/>
    </format>
    <format dxfId="8326">
      <pivotArea dataOnly="0" labelOnly="1" grandRow="1" outline="0" fieldPosition="0"/>
    </format>
    <format dxfId="8325">
      <pivotArea dataOnly="0" labelOnly="1" grandRow="1" outline="0" fieldPosition="0"/>
    </format>
    <format dxfId="8324">
      <pivotArea grandRow="1" outline="0" collapsedLevelsAreSubtotals="1" fieldPosition="0"/>
    </format>
    <format dxfId="8323">
      <pivotArea dataOnly="0" labelOnly="1" grandRow="1" outline="0" fieldPosition="0"/>
    </format>
    <format dxfId="8322">
      <pivotArea grandRow="1" outline="0" collapsedLevelsAreSubtotals="1" fieldPosition="0"/>
    </format>
    <format dxfId="8321">
      <pivotArea dataOnly="0" labelOnly="1" grandRow="1" outline="0" fieldPosition="0"/>
    </format>
    <format dxfId="8320">
      <pivotArea grandRow="1" outline="0" collapsedLevelsAreSubtotals="1" fieldPosition="0"/>
    </format>
    <format dxfId="8319">
      <pivotArea grandRow="1" outline="0" collapsedLevelsAreSubtotals="1" fieldPosition="0"/>
    </format>
    <format dxfId="8318">
      <pivotArea dataOnly="0" labelOnly="1" grandRow="1" outline="0" fieldPosition="0"/>
    </format>
    <format dxfId="8317">
      <pivotArea dataOnly="0" labelOnly="1" grandRow="1" outline="0" fieldPosition="0"/>
    </format>
    <format dxfId="8316">
      <pivotArea dataOnly="0" labelOnly="1" grandRow="1" outline="0" fieldPosition="0"/>
    </format>
    <format dxfId="8315">
      <pivotArea dataOnly="0" labelOnly="1" grandRow="1" outline="0" fieldPosition="0"/>
    </format>
    <format dxfId="8314">
      <pivotArea grandRow="1" outline="0" collapsedLevelsAreSubtotals="1" fieldPosition="0"/>
    </format>
    <format dxfId="8313">
      <pivotArea dataOnly="0" labelOnly="1" grandRow="1" outline="0" fieldPosition="0"/>
    </format>
    <format dxfId="8312">
      <pivotArea dataOnly="0" labelOnly="1" outline="0" fieldPosition="0">
        <references count="1">
          <reference field="12" count="0"/>
        </references>
      </pivotArea>
    </format>
    <format dxfId="8311">
      <pivotArea dataOnly="0" labelOnly="1" grandCol="1" outline="0" fieldPosition="0"/>
    </format>
    <format dxfId="8310">
      <pivotArea grandRow="1" outline="0" collapsedLevelsAreSubtotals="1" fieldPosition="0"/>
    </format>
    <format dxfId="8309">
      <pivotArea dataOnly="0" labelOnly="1" grandRow="1" outline="0" fieldPosition="0"/>
    </format>
    <format dxfId="8308">
      <pivotArea grandRow="1" outline="0" collapsedLevelsAreSubtotals="1" fieldPosition="0"/>
    </format>
    <format dxfId="8307">
      <pivotArea dataOnly="0" labelOnly="1" grandRow="1" outline="0" fieldPosition="0"/>
    </format>
    <format dxfId="8306">
      <pivotArea dataOnly="0" labelOnly="1" outline="0" fieldPosition="0">
        <references count="1">
          <reference field="12" count="0"/>
        </references>
      </pivotArea>
    </format>
    <format dxfId="8305">
      <pivotArea dataOnly="0" labelOnly="1" grandCol="1" outline="0" fieldPosition="0"/>
    </format>
    <format dxfId="8304">
      <pivotArea dataOnly="0" labelOnly="1" grandCol="1" outline="0" fieldPosition="0"/>
    </format>
    <format dxfId="8303">
      <pivotArea grandRow="1" grandCol="1" outline="0" collapsedLevelsAreSubtotals="1" fieldPosition="0"/>
    </format>
    <format dxfId="8302">
      <pivotArea dataOnly="0" labelOnly="1" outline="0" fieldPosition="0">
        <references count="1">
          <reference field="12" count="0"/>
        </references>
      </pivotArea>
    </format>
    <format dxfId="8301">
      <pivotArea dataOnly="0" labelOnly="1" grandCol="1" outline="0" fieldPosition="0"/>
    </format>
    <format dxfId="8300">
      <pivotArea dataOnly="0" labelOnly="1" outline="0" fieldPosition="0">
        <references count="1">
          <reference field="12" count="0"/>
        </references>
      </pivotArea>
    </format>
    <format dxfId="8299">
      <pivotArea dataOnly="0" labelOnly="1" grandCol="1" outline="0" fieldPosition="0"/>
    </format>
    <format dxfId="8298">
      <pivotArea grandRow="1" outline="0" collapsedLevelsAreSubtotals="1" fieldPosition="0"/>
    </format>
    <format dxfId="8297">
      <pivotArea grandRow="1" outline="0" collapsedLevelsAreSubtotals="1" fieldPosition="0"/>
    </format>
    <format dxfId="8296">
      <pivotArea type="origin" dataOnly="0" labelOnly="1" outline="0" fieldPosition="0"/>
    </format>
    <format dxfId="8295">
      <pivotArea type="origin" dataOnly="0" labelOnly="1" outline="0" fieldPosition="0"/>
    </format>
    <format dxfId="8294">
      <pivotArea type="origin" dataOnly="0" labelOnly="1" outline="0" fieldPosition="0"/>
    </format>
    <format dxfId="8293">
      <pivotArea type="topRight" dataOnly="0" labelOnly="1" outline="0" fieldPosition="0"/>
    </format>
    <format dxfId="8292">
      <pivotArea dataOnly="0" labelOnly="1" grandRow="1" outline="0" fieldPosition="0"/>
    </format>
    <format dxfId="8291">
      <pivotArea grandRow="1" outline="0" collapsedLevelsAreSubtotals="1" fieldPosition="0"/>
    </format>
    <format dxfId="8290">
      <pivotArea dataOnly="0" labelOnly="1" grandRow="1" outline="0" fieldPosition="0"/>
    </format>
    <format dxfId="8289">
      <pivotArea dataOnly="0" labelOnly="1" grandRow="1" outline="0" fieldPosition="0"/>
    </format>
    <format dxfId="8288">
      <pivotArea grandRow="1" outline="0" collapsedLevelsAreSubtotals="1" fieldPosition="0"/>
    </format>
    <format dxfId="8287">
      <pivotArea dataOnly="0" labelOnly="1" grandRow="1" outline="0" fieldPosition="0"/>
    </format>
    <format dxfId="8286">
      <pivotArea grandRow="1" outline="0" collapsedLevelsAreSubtotals="1" fieldPosition="0"/>
    </format>
    <format dxfId="8285">
      <pivotArea dataOnly="0" labelOnly="1" grandRow="1" outline="0" fieldPosition="0"/>
    </format>
    <format dxfId="8284">
      <pivotArea grandRow="1" outline="0" collapsedLevelsAreSubtotals="1" fieldPosition="0"/>
    </format>
    <format dxfId="8283">
      <pivotArea dataOnly="0" labelOnly="1" grandRow="1" outline="0" fieldPosition="0"/>
    </format>
    <format dxfId="8282">
      <pivotArea grandRow="1" outline="0" collapsedLevelsAreSubtotals="1" fieldPosition="0"/>
    </format>
    <format dxfId="8281">
      <pivotArea dataOnly="0" labelOnly="1" grandRow="1" outline="0" fieldPosition="0"/>
    </format>
    <format dxfId="8280">
      <pivotArea dataOnly="0" labelOnly="1" grandRow="1" outline="0" fieldPosition="0"/>
    </format>
    <format dxfId="8279">
      <pivotArea field="10" type="button" dataOnly="0" labelOnly="1" outline="0" axis="axisPage" fieldPosition="0"/>
    </format>
    <format dxfId="8278">
      <pivotArea type="origin" dataOnly="0" labelOnly="1" outline="0" fieldPosition="0"/>
    </format>
    <format dxfId="8277">
      <pivotArea dataOnly="0" labelOnly="1" grandRow="1" outline="0" fieldPosition="0"/>
    </format>
    <format dxfId="8276">
      <pivotArea field="10" type="button" dataOnly="0" labelOnly="1" outline="0" axis="axisPage" fieldPosition="0"/>
    </format>
    <format dxfId="8275">
      <pivotArea type="origin" dataOnly="0" labelOnly="1" outline="0" fieldPosition="0"/>
    </format>
    <format dxfId="8274">
      <pivotArea dataOnly="0" labelOnly="1" grandRow="1" outline="0" fieldPosition="0"/>
    </format>
    <format dxfId="8273">
      <pivotArea field="10" type="button" dataOnly="0" labelOnly="1" outline="0" axis="axisPage" fieldPosition="0"/>
    </format>
    <format dxfId="8272">
      <pivotArea type="origin" dataOnly="0" labelOnly="1" outline="0" fieldPosition="0"/>
    </format>
    <format dxfId="8271">
      <pivotArea dataOnly="0" labelOnly="1" grandRow="1" outline="0" fieldPosition="0"/>
    </format>
    <format dxfId="8270">
      <pivotArea field="10" type="button" dataOnly="0" labelOnly="1" outline="0" axis="axisPage" fieldPosition="0"/>
    </format>
    <format dxfId="8269">
      <pivotArea type="origin" dataOnly="0" labelOnly="1" outline="0" fieldPosition="0"/>
    </format>
    <format dxfId="8268">
      <pivotArea dataOnly="0" labelOnly="1" grandRow="1" outline="0" fieldPosition="0"/>
    </format>
    <format dxfId="8267">
      <pivotArea grandRow="1" outline="0" collapsedLevelsAreSubtotals="1" fieldPosition="0"/>
    </format>
    <format dxfId="8266">
      <pivotArea dataOnly="0" labelOnly="1" grandRow="1" outline="0" fieldPosition="0"/>
    </format>
    <format dxfId="8265">
      <pivotArea grandRow="1" outline="0" collapsedLevelsAreSubtotals="1" fieldPosition="0"/>
    </format>
    <format dxfId="8264">
      <pivotArea dataOnly="0" labelOnly="1" grandRow="1" outline="0" fieldPosition="0"/>
    </format>
    <format dxfId="8263">
      <pivotArea dataOnly="0" labelOnly="1" grandRow="1" outline="0" fieldPosition="0"/>
    </format>
    <format dxfId="8262">
      <pivotArea dataOnly="0" labelOnly="1" grandRow="1" outline="0" fieldPosition="0"/>
    </format>
    <format dxfId="8261">
      <pivotArea outline="0" fieldPosition="0">
        <references count="1">
          <reference field="12" count="0" selected="0"/>
        </references>
      </pivotArea>
    </format>
    <format dxfId="8260">
      <pivotArea type="origin" dataOnly="0" labelOnly="1" outline="0" fieldPosition="0"/>
    </format>
    <format dxfId="8259">
      <pivotArea field="12" type="button" dataOnly="0" labelOnly="1" outline="0" axis="axisCol" fieldPosition="0"/>
    </format>
    <format dxfId="8258">
      <pivotArea type="topRight" dataOnly="0" labelOnly="1" outline="0" offset="A1" fieldPosition="0"/>
    </format>
    <format dxfId="8257">
      <pivotArea dataOnly="0" labelOnly="1" grandRow="1" outline="0" fieldPosition="0"/>
    </format>
    <format dxfId="8256">
      <pivotArea grandRow="1" outline="0" collapsedLevelsAreSubtotals="1" fieldPosition="0"/>
    </format>
    <format dxfId="8255">
      <pivotArea dataOnly="0" labelOnly="1" grandRow="1" outline="0" fieldPosition="0"/>
    </format>
    <format dxfId="8254">
      <pivotArea dataOnly="0" labelOnly="1" grandRow="1" outline="0" fieldPosition="0"/>
    </format>
    <format dxfId="8253">
      <pivotArea dataOnly="0" labelOnly="1" grandRow="1" outline="0" fieldPosition="0"/>
    </format>
    <format dxfId="8252">
      <pivotArea dataOnly="0" labelOnly="1" grandRow="1" outline="0" fieldPosition="0"/>
    </format>
    <format dxfId="8251">
      <pivotArea grandRow="1" outline="0" collapsedLevelsAreSubtotals="1" fieldPosition="0"/>
    </format>
    <format dxfId="8250">
      <pivotArea dataOnly="0" labelOnly="1" grandRow="1" outline="0" fieldPosition="0"/>
    </format>
    <format dxfId="8249">
      <pivotArea dataOnly="0" labelOnly="1" grandRow="1" outline="0" fieldPosition="0"/>
    </format>
    <format dxfId="8248">
      <pivotArea dataOnly="0" labelOnly="1" outline="0" fieldPosition="0">
        <references count="1">
          <reference field="13" count="0"/>
        </references>
      </pivotArea>
    </format>
    <format dxfId="8247">
      <pivotArea dataOnly="0" labelOnly="1" grandRow="1" outline="0" fieldPosition="0"/>
    </format>
    <format dxfId="8246">
      <pivotArea dataOnly="0" labelOnly="1" outline="0" fieldPosition="0">
        <references count="1">
          <reference field="13" count="0"/>
        </references>
      </pivotArea>
    </format>
    <format dxfId="8245">
      <pivotArea dataOnly="0" labelOnly="1" grandRow="1" outline="0" fieldPosition="0"/>
    </format>
    <format dxfId="8244">
      <pivotArea dataOnly="0" labelOnly="1" outline="0" fieldPosition="0">
        <references count="1">
          <reference field="13" count="0"/>
        </references>
      </pivotArea>
    </format>
    <format dxfId="8243">
      <pivotArea dataOnly="0" labelOnly="1" grandRow="1" outline="0" fieldPosition="0"/>
    </format>
    <format dxfId="8242">
      <pivotArea dataOnly="0" labelOnly="1" outline="0" fieldPosition="0">
        <references count="1">
          <reference field="13" count="0"/>
        </references>
      </pivotArea>
    </format>
    <format dxfId="8241">
      <pivotArea dataOnly="0" labelOnly="1" grandRow="1" outline="0" fieldPosition="0"/>
    </format>
    <format dxfId="8240">
      <pivotArea grandRow="1" outline="0" collapsedLevelsAreSubtotals="1" fieldPosition="0"/>
    </format>
    <format dxfId="8239">
      <pivotArea dataOnly="0" labelOnly="1" grandRow="1" outline="0" fieldPosition="0"/>
    </format>
    <format dxfId="8238">
      <pivotArea grandRow="1" outline="0" collapsedLevelsAreSubtotals="1" fieldPosition="0"/>
    </format>
    <format dxfId="8237">
      <pivotArea dataOnly="0" labelOnly="1" grandRow="1" outline="0" fieldPosition="0"/>
    </format>
    <format dxfId="8236">
      <pivotArea dataOnly="0" labelOnly="1" outline="0" fieldPosition="0">
        <references count="1">
          <reference field="13" count="19">
            <x v="0"/>
            <x v="1"/>
            <x v="2"/>
            <x v="3"/>
            <x v="4"/>
            <x v="5"/>
            <x v="6"/>
            <x v="7"/>
            <x v="8"/>
            <x v="9"/>
            <x v="10"/>
            <x v="11"/>
            <x v="12"/>
            <x v="13"/>
            <x v="15"/>
            <x v="16"/>
            <x v="17"/>
            <x v="18"/>
            <x v="19"/>
          </reference>
        </references>
      </pivotArea>
    </format>
    <format dxfId="8235">
      <pivotArea dataOnly="0" labelOnly="1" grandRow="1" outline="0" fieldPosition="0"/>
    </format>
    <format dxfId="8234">
      <pivotArea dataOnly="0" labelOnly="1" outline="0" fieldPosition="0">
        <references count="1">
          <reference field="13" count="19">
            <x v="0"/>
            <x v="1"/>
            <x v="2"/>
            <x v="3"/>
            <x v="4"/>
            <x v="5"/>
            <x v="6"/>
            <x v="7"/>
            <x v="8"/>
            <x v="9"/>
            <x v="10"/>
            <x v="11"/>
            <x v="12"/>
            <x v="13"/>
            <x v="15"/>
            <x v="16"/>
            <x v="17"/>
            <x v="18"/>
            <x v="19"/>
          </reference>
        </references>
      </pivotArea>
    </format>
    <format dxfId="8233">
      <pivotArea dataOnly="0" labelOnly="1" grandRow="1" outline="0" fieldPosition="0"/>
    </format>
    <format dxfId="8232">
      <pivotArea grandRow="1" outline="0" collapsedLevelsAreSubtotals="1" fieldPosition="0"/>
    </format>
    <format dxfId="8231">
      <pivotArea dataOnly="0" labelOnly="1" grandRow="1" outline="0" fieldPosition="0"/>
    </format>
    <format dxfId="8230">
      <pivotArea dataOnly="0" labelOnly="1" grandRow="1" outline="0" fieldPosition="0"/>
    </format>
    <format dxfId="8229">
      <pivotArea dataOnly="0" labelOnly="1" outline="0" fieldPosition="0">
        <references count="1">
          <reference field="13" count="11">
            <x v="1"/>
            <x v="2"/>
            <x v="3"/>
            <x v="4"/>
            <x v="5"/>
            <x v="6"/>
            <x v="7"/>
            <x v="9"/>
            <x v="10"/>
            <x v="13"/>
            <x v="18"/>
          </reference>
        </references>
      </pivotArea>
    </format>
    <format dxfId="8228">
      <pivotArea dataOnly="0" labelOnly="1" grandRow="1" outline="0" fieldPosition="0"/>
    </format>
    <format dxfId="8227">
      <pivotArea dataOnly="0" labelOnly="1" outline="0" fieldPosition="0">
        <references count="1">
          <reference field="13" count="11">
            <x v="1"/>
            <x v="2"/>
            <x v="3"/>
            <x v="4"/>
            <x v="5"/>
            <x v="6"/>
            <x v="7"/>
            <x v="9"/>
            <x v="10"/>
            <x v="13"/>
            <x v="18"/>
          </reference>
        </references>
      </pivotArea>
    </format>
    <format dxfId="8226">
      <pivotArea dataOnly="0" labelOnly="1" grandRow="1" outline="0" fieldPosition="0"/>
    </format>
    <format dxfId="8225">
      <pivotArea grandRow="1" outline="0" collapsedLevelsAreSubtotals="1" fieldPosition="0"/>
    </format>
    <format dxfId="8224">
      <pivotArea dataOnly="0" labelOnly="1" grandRow="1" outline="0" fieldPosition="0"/>
    </format>
    <format dxfId="8223">
      <pivotArea outline="0" fieldPosition="0">
        <references count="1">
          <reference field="13" count="1" selected="0">
            <x v="18"/>
          </reference>
        </references>
      </pivotArea>
    </format>
    <format dxfId="8222">
      <pivotArea grandRow="1" outline="0" collapsedLevelsAreSubtotals="1" fieldPosition="0"/>
    </format>
    <format dxfId="8221">
      <pivotArea dataOnly="0" labelOnly="1" outline="0" fieldPosition="0">
        <references count="1">
          <reference field="13" count="12">
            <x v="1"/>
            <x v="2"/>
            <x v="3"/>
            <x v="4"/>
            <x v="5"/>
            <x v="6"/>
            <x v="7"/>
            <x v="9"/>
            <x v="10"/>
            <x v="13"/>
            <x v="17"/>
            <x v="18"/>
          </reference>
        </references>
      </pivotArea>
    </format>
    <format dxfId="8220">
      <pivotArea dataOnly="0" labelOnly="1" grandRow="1" outline="0" fieldPosition="0"/>
    </format>
    <format dxfId="8219">
      <pivotArea grandRow="1" outline="0" collapsedLevelsAreSubtotals="1" fieldPosition="0"/>
    </format>
    <format dxfId="8218">
      <pivotArea dataOnly="0" labelOnly="1" grandRow="1" outline="0" fieldPosition="0"/>
    </format>
    <format dxfId="8217">
      <pivotArea dataOnly="0" labelOnly="1" outline="0" fieldPosition="0">
        <references count="1">
          <reference field="13" count="12">
            <x v="1"/>
            <x v="2"/>
            <x v="3"/>
            <x v="4"/>
            <x v="5"/>
            <x v="6"/>
            <x v="7"/>
            <x v="9"/>
            <x v="10"/>
            <x v="13"/>
            <x v="17"/>
            <x v="18"/>
          </reference>
        </references>
      </pivotArea>
    </format>
    <format dxfId="8216">
      <pivotArea dataOnly="0" labelOnly="1" grandRow="1" outline="0" fieldPosition="0"/>
    </format>
    <format dxfId="8215">
      <pivotArea dataOnly="0" labelOnly="1" outline="0" fieldPosition="0">
        <references count="1">
          <reference field="13" count="12">
            <x v="1"/>
            <x v="2"/>
            <x v="3"/>
            <x v="4"/>
            <x v="5"/>
            <x v="6"/>
            <x v="7"/>
            <x v="9"/>
            <x v="10"/>
            <x v="13"/>
            <x v="17"/>
            <x v="18"/>
          </reference>
        </references>
      </pivotArea>
    </format>
    <format dxfId="8214">
      <pivotArea dataOnly="0" labelOnly="1" grandRow="1" outline="0" fieldPosition="0"/>
    </format>
    <format dxfId="8213">
      <pivotArea dataOnly="0" labelOnly="1" outline="0" fieldPosition="0">
        <references count="1">
          <reference field="13" count="12">
            <x v="1"/>
            <x v="2"/>
            <x v="3"/>
            <x v="4"/>
            <x v="5"/>
            <x v="6"/>
            <x v="7"/>
            <x v="9"/>
            <x v="10"/>
            <x v="13"/>
            <x v="17"/>
            <x v="18"/>
          </reference>
        </references>
      </pivotArea>
    </format>
    <format dxfId="8212">
      <pivotArea dataOnly="0" labelOnly="1" grandRow="1" outline="0" fieldPosition="0"/>
    </format>
    <format dxfId="8211">
      <pivotArea dataOnly="0" labelOnly="1" outline="0" fieldPosition="0">
        <references count="1">
          <reference field="13" count="12">
            <x v="1"/>
            <x v="2"/>
            <x v="3"/>
            <x v="4"/>
            <x v="5"/>
            <x v="6"/>
            <x v="7"/>
            <x v="9"/>
            <x v="10"/>
            <x v="13"/>
            <x v="17"/>
            <x v="18"/>
          </reference>
        </references>
      </pivotArea>
    </format>
    <format dxfId="8210">
      <pivotArea dataOnly="0" labelOnly="1" outline="0" fieldPosition="0">
        <references count="1">
          <reference field="13" count="0"/>
        </references>
      </pivotArea>
    </format>
    <format dxfId="8209">
      <pivotArea dataOnly="0" labelOnly="1" grandRow="1" outline="0" fieldPosition="0"/>
    </format>
    <format dxfId="8208">
      <pivotArea outline="0" collapsedLevelsAreSubtotals="1" fieldPosition="0"/>
    </format>
    <format dxfId="8207">
      <pivotArea field="13" type="button" dataOnly="0" labelOnly="1" outline="0" axis="axisRow" fieldPosition="0"/>
    </format>
    <format dxfId="8206">
      <pivotArea dataOnly="0" labelOnly="1" outline="0" fieldPosition="0">
        <references count="1">
          <reference field="13" count="12">
            <x v="1"/>
            <x v="2"/>
            <x v="3"/>
            <x v="4"/>
            <x v="5"/>
            <x v="6"/>
            <x v="8"/>
            <x v="9"/>
            <x v="10"/>
            <x v="13"/>
            <x v="17"/>
            <x v="18"/>
          </reference>
        </references>
      </pivotArea>
    </format>
    <format dxfId="8205">
      <pivotArea dataOnly="0" labelOnly="1" grandRow="1" outline="0" fieldPosition="0"/>
    </format>
    <format dxfId="8204">
      <pivotArea dataOnly="0" labelOnly="1" outline="0" fieldPosition="0">
        <references count="1">
          <reference field="12" count="0"/>
        </references>
      </pivotArea>
    </format>
    <format dxfId="8203">
      <pivotArea dataOnly="0" labelOnly="1" grandCol="1" outline="0" fieldPosition="0"/>
    </format>
    <format dxfId="8202">
      <pivotArea field="13" type="button" dataOnly="0" labelOnly="1" outline="0" axis="axisRow" fieldPosition="0"/>
    </format>
    <format dxfId="8201">
      <pivotArea dataOnly="0" labelOnly="1" outline="0" fieldPosition="0">
        <references count="1">
          <reference field="12" count="0"/>
        </references>
      </pivotArea>
    </format>
    <format dxfId="8200">
      <pivotArea dataOnly="0" labelOnly="1" grandCol="1" outline="0" fieldPosition="0"/>
    </format>
    <format dxfId="8199">
      <pivotArea grandRow="1" outline="0" collapsedLevelsAreSubtotals="1" fieldPosition="0"/>
    </format>
    <format dxfId="819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8976">
      <pivotArea type="all" dataOnly="0" outline="0" fieldPosition="0"/>
    </format>
    <format dxfId="8975">
      <pivotArea outline="0" collapsedLevelsAreSubtotals="1" fieldPosition="0"/>
    </format>
    <format dxfId="8974">
      <pivotArea dataOnly="0" labelOnly="1" outline="0" axis="axisValues" fieldPosition="0"/>
    </format>
    <format dxfId="8973">
      <pivotArea dataOnly="0" labelOnly="1" grandRow="1" outline="0" fieldPosition="0"/>
    </format>
    <format dxfId="8972">
      <pivotArea dataOnly="0" labelOnly="1" outline="0" axis="axisValues" fieldPosition="0"/>
    </format>
    <format dxfId="8971">
      <pivotArea type="all" dataOnly="0" outline="0" fieldPosition="0"/>
    </format>
    <format dxfId="8970">
      <pivotArea outline="0" collapsedLevelsAreSubtotals="1" fieldPosition="0"/>
    </format>
    <format dxfId="8969">
      <pivotArea dataOnly="0" labelOnly="1" outline="0" axis="axisValues" fieldPosition="0"/>
    </format>
    <format dxfId="8968">
      <pivotArea dataOnly="0" labelOnly="1" grandRow="1" outline="0" fieldPosition="0"/>
    </format>
    <format dxfId="8967">
      <pivotArea dataOnly="0" labelOnly="1" outline="0" axis="axisValues" fieldPosition="0"/>
    </format>
    <format dxfId="8966">
      <pivotArea outline="0" collapsedLevelsAreSubtotals="1" fieldPosition="0"/>
    </format>
    <format dxfId="8965">
      <pivotArea dataOnly="0" labelOnly="1" grandRow="1" outline="0" fieldPosition="0"/>
    </format>
    <format dxfId="8964">
      <pivotArea dataOnly="0" labelOnly="1" grandCol="1" outline="0" fieldPosition="0"/>
    </format>
    <format dxfId="8963">
      <pivotArea outline="0" collapsedLevelsAreSubtotals="1" fieldPosition="0"/>
    </format>
    <format dxfId="8962">
      <pivotArea dataOnly="0" labelOnly="1" grandRow="1" outline="0" fieldPosition="0"/>
    </format>
    <format dxfId="8961">
      <pivotArea dataOnly="0" labelOnly="1" grandCol="1" outline="0" fieldPosition="0"/>
    </format>
    <format dxfId="8960">
      <pivotArea dataOnly="0" labelOnly="1" grandRow="1" outline="0" fieldPosition="0"/>
    </format>
    <format dxfId="8959">
      <pivotArea grandRow="1" outline="0" collapsedLevelsAreSubtotals="1" fieldPosition="0"/>
    </format>
    <format dxfId="8958">
      <pivotArea dataOnly="0" labelOnly="1" grandRow="1" outline="0" fieldPosition="0"/>
    </format>
    <format dxfId="8957">
      <pivotArea type="origin" dataOnly="0" labelOnly="1" outline="0" fieldPosition="0"/>
    </format>
    <format dxfId="8956">
      <pivotArea field="12" type="button" dataOnly="0" labelOnly="1" outline="0" axis="axisCol" fieldPosition="0"/>
    </format>
    <format dxfId="8955">
      <pivotArea type="topRight" dataOnly="0" labelOnly="1" outline="0" fieldPosition="0"/>
    </format>
    <format dxfId="8954">
      <pivotArea dataOnly="0" labelOnly="1" grandCol="1" outline="0" fieldPosition="0"/>
    </format>
    <format dxfId="8953">
      <pivotArea grandRow="1" outline="0" collapsedLevelsAreSubtotals="1" fieldPosition="0"/>
    </format>
    <format dxfId="8952">
      <pivotArea dataOnly="0" labelOnly="1" grandRow="1" outline="0" fieldPosition="0"/>
    </format>
    <format dxfId="8951">
      <pivotArea grandRow="1" outline="0" collapsedLevelsAreSubtotals="1" fieldPosition="0"/>
    </format>
    <format dxfId="8950">
      <pivotArea dataOnly="0" labelOnly="1" grandRow="1" outline="0" fieldPosition="0"/>
    </format>
    <format dxfId="8949">
      <pivotArea grandRow="1" outline="0" collapsedLevelsAreSubtotals="1" fieldPosition="0"/>
    </format>
    <format dxfId="8948">
      <pivotArea dataOnly="0" labelOnly="1" grandRow="1" outline="0" fieldPosition="0"/>
    </format>
    <format dxfId="8947">
      <pivotArea outline="0" fieldPosition="0">
        <references count="1">
          <reference field="4294967294" count="1">
            <x v="1"/>
          </reference>
        </references>
      </pivotArea>
    </format>
    <format dxfId="8946">
      <pivotArea type="all" dataOnly="0" outline="0" fieldPosition="0"/>
    </format>
    <format dxfId="8945">
      <pivotArea outline="0" collapsedLevelsAreSubtotals="1" fieldPosition="0"/>
    </format>
    <format dxfId="8944">
      <pivotArea type="origin" dataOnly="0" labelOnly="1" outline="0" fieldPosition="0"/>
    </format>
    <format dxfId="8943">
      <pivotArea field="12" type="button" dataOnly="0" labelOnly="1" outline="0" axis="axisCol" fieldPosition="0"/>
    </format>
    <format dxfId="8942">
      <pivotArea field="-2" type="button" dataOnly="0" labelOnly="1" outline="0" axis="axisCol" fieldPosition="1"/>
    </format>
    <format dxfId="8941">
      <pivotArea type="topRight" dataOnly="0" labelOnly="1" outline="0" fieldPosition="0"/>
    </format>
    <format dxfId="8940">
      <pivotArea dataOnly="0" labelOnly="1" grandRow="1" outline="0" fieldPosition="0"/>
    </format>
    <format dxfId="8939">
      <pivotArea dataOnly="0" labelOnly="1" fieldPosition="0">
        <references count="1">
          <reference field="12" count="0"/>
        </references>
      </pivotArea>
    </format>
    <format dxfId="8938">
      <pivotArea field="12" dataOnly="0" labelOnly="1" grandCol="1" outline="0" axis="axisCol" fieldPosition="0">
        <references count="1">
          <reference field="4294967294" count="1" selected="0">
            <x v="0"/>
          </reference>
        </references>
      </pivotArea>
    </format>
    <format dxfId="8937">
      <pivotArea field="12" dataOnly="0" labelOnly="1" grandCol="1" outline="0" axis="axisCol" fieldPosition="0">
        <references count="1">
          <reference field="4294967294" count="1" selected="0">
            <x v="1"/>
          </reference>
        </references>
      </pivotArea>
    </format>
    <format dxfId="8936">
      <pivotArea field="12" dataOnly="0" labelOnly="1" grandCol="1" outline="0" axis="axisCol" fieldPosition="0">
        <references count="1">
          <reference field="4294967294" count="1" selected="0">
            <x v="0"/>
          </reference>
        </references>
      </pivotArea>
    </format>
    <format dxfId="8935">
      <pivotArea field="12" dataOnly="0" labelOnly="1" grandCol="1" outline="0" axis="axisCol" fieldPosition="0">
        <references count="1">
          <reference field="4294967294" count="1" selected="0">
            <x v="1"/>
          </reference>
        </references>
      </pivotArea>
    </format>
    <format dxfId="8934">
      <pivotArea dataOnly="0" labelOnly="1" outline="0" fieldPosition="0">
        <references count="2">
          <reference field="4294967294" count="2">
            <x v="0"/>
            <x v="1"/>
          </reference>
          <reference field="12" count="1" selected="0">
            <x v="0"/>
          </reference>
        </references>
      </pivotArea>
    </format>
    <format dxfId="8933">
      <pivotArea dataOnly="0" labelOnly="1" outline="0" fieldPosition="0">
        <references count="2">
          <reference field="4294967294" count="2">
            <x v="0"/>
            <x v="1"/>
          </reference>
          <reference field="12" count="1" selected="0">
            <x v="1"/>
          </reference>
        </references>
      </pivotArea>
    </format>
    <format dxfId="8932">
      <pivotArea type="all" dataOnly="0" outline="0" fieldPosition="0"/>
    </format>
    <format dxfId="8931">
      <pivotArea outline="0" collapsedLevelsAreSubtotals="1" fieldPosition="0"/>
    </format>
    <format dxfId="8930">
      <pivotArea type="origin" dataOnly="0" labelOnly="1" outline="0" fieldPosition="0"/>
    </format>
    <format dxfId="8929">
      <pivotArea field="12" type="button" dataOnly="0" labelOnly="1" outline="0" axis="axisCol" fieldPosition="0"/>
    </format>
    <format dxfId="8928">
      <pivotArea field="-2" type="button" dataOnly="0" labelOnly="1" outline="0" axis="axisCol" fieldPosition="1"/>
    </format>
    <format dxfId="8927">
      <pivotArea type="topRight" dataOnly="0" labelOnly="1" outline="0" fieldPosition="0"/>
    </format>
    <format dxfId="8926">
      <pivotArea dataOnly="0" labelOnly="1" grandRow="1" outline="0" fieldPosition="0"/>
    </format>
    <format dxfId="8925">
      <pivotArea dataOnly="0" labelOnly="1" fieldPosition="0">
        <references count="1">
          <reference field="12" count="0"/>
        </references>
      </pivotArea>
    </format>
    <format dxfId="8924">
      <pivotArea field="12" dataOnly="0" labelOnly="1" grandCol="1" outline="0" axis="axisCol" fieldPosition="0">
        <references count="1">
          <reference field="4294967294" count="1" selected="0">
            <x v="0"/>
          </reference>
        </references>
      </pivotArea>
    </format>
    <format dxfId="8923">
      <pivotArea field="12" dataOnly="0" labelOnly="1" grandCol="1" outline="0" axis="axisCol" fieldPosition="0">
        <references count="1">
          <reference field="4294967294" count="1" selected="0">
            <x v="1"/>
          </reference>
        </references>
      </pivotArea>
    </format>
    <format dxfId="8922">
      <pivotArea field="12" dataOnly="0" labelOnly="1" grandCol="1" outline="0" axis="axisCol" fieldPosition="0">
        <references count="1">
          <reference field="4294967294" count="1" selected="0">
            <x v="0"/>
          </reference>
        </references>
      </pivotArea>
    </format>
    <format dxfId="8921">
      <pivotArea field="12" dataOnly="0" labelOnly="1" grandCol="1" outline="0" axis="axisCol" fieldPosition="0">
        <references count="1">
          <reference field="4294967294" count="1" selected="0">
            <x v="1"/>
          </reference>
        </references>
      </pivotArea>
    </format>
    <format dxfId="8920">
      <pivotArea dataOnly="0" labelOnly="1" outline="0" fieldPosition="0">
        <references count="2">
          <reference field="4294967294" count="2">
            <x v="0"/>
            <x v="1"/>
          </reference>
          <reference field="12" count="1" selected="0">
            <x v="0"/>
          </reference>
        </references>
      </pivotArea>
    </format>
    <format dxfId="8919">
      <pivotArea dataOnly="0" labelOnly="1" outline="0" fieldPosition="0">
        <references count="2">
          <reference field="4294967294" count="2">
            <x v="0"/>
            <x v="1"/>
          </reference>
          <reference field="12" count="1" selected="0">
            <x v="1"/>
          </reference>
        </references>
      </pivotArea>
    </format>
    <format dxfId="8918">
      <pivotArea grandRow="1" outline="0" collapsedLevelsAreSubtotals="1" fieldPosition="0"/>
    </format>
    <format dxfId="8917">
      <pivotArea dataOnly="0" labelOnly="1" grandRow="1" outline="0" fieldPosition="0"/>
    </format>
    <format dxfId="8916">
      <pivotArea type="origin" dataOnly="0" labelOnly="1" outline="0" fieldPosition="0"/>
    </format>
    <format dxfId="8915">
      <pivotArea dataOnly="0" labelOnly="1" grandRow="1" outline="0" fieldPosition="0"/>
    </format>
    <format dxfId="8914">
      <pivotArea type="all" dataOnly="0" outline="0" fieldPosition="0"/>
    </format>
    <format dxfId="8913">
      <pivotArea outline="0" collapsedLevelsAreSubtotals="1" fieldPosition="0"/>
    </format>
    <format dxfId="8912">
      <pivotArea type="origin" dataOnly="0" labelOnly="1" outline="0" fieldPosition="0"/>
    </format>
    <format dxfId="8911">
      <pivotArea field="12" type="button" dataOnly="0" labelOnly="1" outline="0" axis="axisCol" fieldPosition="0"/>
    </format>
    <format dxfId="8910">
      <pivotArea field="-2" type="button" dataOnly="0" labelOnly="1" outline="0" axis="axisCol" fieldPosition="1"/>
    </format>
    <format dxfId="8909">
      <pivotArea type="topRight" dataOnly="0" labelOnly="1" outline="0" fieldPosition="0"/>
    </format>
    <format dxfId="8908">
      <pivotArea dataOnly="0" labelOnly="1" grandRow="1" outline="0" fieldPosition="0"/>
    </format>
    <format dxfId="8907">
      <pivotArea dataOnly="0" labelOnly="1" fieldPosition="0">
        <references count="1">
          <reference field="12" count="0"/>
        </references>
      </pivotArea>
    </format>
    <format dxfId="8906">
      <pivotArea field="12" dataOnly="0" labelOnly="1" grandCol="1" outline="0" axis="axisCol" fieldPosition="0">
        <references count="1">
          <reference field="4294967294" count="1" selected="0">
            <x v="0"/>
          </reference>
        </references>
      </pivotArea>
    </format>
    <format dxfId="8905">
      <pivotArea field="12" dataOnly="0" labelOnly="1" grandCol="1" outline="0" axis="axisCol" fieldPosition="0">
        <references count="1">
          <reference field="4294967294" count="1" selected="0">
            <x v="1"/>
          </reference>
        </references>
      </pivotArea>
    </format>
    <format dxfId="8904">
      <pivotArea field="12" dataOnly="0" labelOnly="1" grandCol="1" outline="0" axis="axisCol" fieldPosition="0">
        <references count="1">
          <reference field="4294967294" count="1" selected="0">
            <x v="0"/>
          </reference>
        </references>
      </pivotArea>
    </format>
    <format dxfId="8903">
      <pivotArea field="12" dataOnly="0" labelOnly="1" grandCol="1" outline="0" axis="axisCol" fieldPosition="0">
        <references count="1">
          <reference field="4294967294" count="1" selected="0">
            <x v="1"/>
          </reference>
        </references>
      </pivotArea>
    </format>
    <format dxfId="8902">
      <pivotArea dataOnly="0" labelOnly="1" outline="0" fieldPosition="0">
        <references count="2">
          <reference field="4294967294" count="2">
            <x v="0"/>
            <x v="1"/>
          </reference>
          <reference field="12" count="1" selected="0">
            <x v="0"/>
          </reference>
        </references>
      </pivotArea>
    </format>
    <format dxfId="8901">
      <pivotArea dataOnly="0" labelOnly="1" outline="0" fieldPosition="0">
        <references count="2">
          <reference field="4294967294" count="2">
            <x v="0"/>
            <x v="1"/>
          </reference>
          <reference field="12" count="1" selected="0">
            <x v="1"/>
          </reference>
        </references>
      </pivotArea>
    </format>
    <format dxfId="8900">
      <pivotArea type="all" dataOnly="0" outline="0" fieldPosition="0"/>
    </format>
    <format dxfId="8899">
      <pivotArea outline="0" collapsedLevelsAreSubtotals="1" fieldPosition="0"/>
    </format>
    <format dxfId="8898">
      <pivotArea type="origin" dataOnly="0" labelOnly="1" outline="0" fieldPosition="0"/>
    </format>
    <format dxfId="8897">
      <pivotArea field="12" type="button" dataOnly="0" labelOnly="1" outline="0" axis="axisCol" fieldPosition="0"/>
    </format>
    <format dxfId="8896">
      <pivotArea field="-2" type="button" dataOnly="0" labelOnly="1" outline="0" axis="axisCol" fieldPosition="1"/>
    </format>
    <format dxfId="8895">
      <pivotArea type="topRight" dataOnly="0" labelOnly="1" outline="0" fieldPosition="0"/>
    </format>
    <format dxfId="8894">
      <pivotArea dataOnly="0" labelOnly="1" grandRow="1" outline="0" fieldPosition="0"/>
    </format>
    <format dxfId="8893">
      <pivotArea dataOnly="0" labelOnly="1" fieldPosition="0">
        <references count="1">
          <reference field="12" count="0"/>
        </references>
      </pivotArea>
    </format>
    <format dxfId="8892">
      <pivotArea field="12" dataOnly="0" labelOnly="1" grandCol="1" outline="0" axis="axisCol" fieldPosition="0">
        <references count="1">
          <reference field="4294967294" count="1" selected="0">
            <x v="0"/>
          </reference>
        </references>
      </pivotArea>
    </format>
    <format dxfId="8891">
      <pivotArea field="12" dataOnly="0" labelOnly="1" grandCol="1" outline="0" axis="axisCol" fieldPosition="0">
        <references count="1">
          <reference field="4294967294" count="1" selected="0">
            <x v="1"/>
          </reference>
        </references>
      </pivotArea>
    </format>
    <format dxfId="8890">
      <pivotArea field="12" dataOnly="0" labelOnly="1" grandCol="1" outline="0" axis="axisCol" fieldPosition="0">
        <references count="1">
          <reference field="4294967294" count="1" selected="0">
            <x v="0"/>
          </reference>
        </references>
      </pivotArea>
    </format>
    <format dxfId="8889">
      <pivotArea field="12" dataOnly="0" labelOnly="1" grandCol="1" outline="0" axis="axisCol" fieldPosition="0">
        <references count="1">
          <reference field="4294967294" count="1" selected="0">
            <x v="1"/>
          </reference>
        </references>
      </pivotArea>
    </format>
    <format dxfId="8888">
      <pivotArea dataOnly="0" labelOnly="1" outline="0" fieldPosition="0">
        <references count="2">
          <reference field="4294967294" count="2">
            <x v="0"/>
            <x v="1"/>
          </reference>
          <reference field="12" count="1" selected="0">
            <x v="0"/>
          </reference>
        </references>
      </pivotArea>
    </format>
    <format dxfId="8887">
      <pivotArea dataOnly="0" labelOnly="1" outline="0" fieldPosition="0">
        <references count="2">
          <reference field="4294967294" count="2">
            <x v="0"/>
            <x v="1"/>
          </reference>
          <reference field="12" count="1" selected="0">
            <x v="1"/>
          </reference>
        </references>
      </pivotArea>
    </format>
    <format dxfId="8886">
      <pivotArea dataOnly="0" labelOnly="1" grandRow="1" outline="0" fieldPosition="0"/>
    </format>
    <format dxfId="8885">
      <pivotArea grandRow="1" outline="0" collapsedLevelsAreSubtotals="1" fieldPosition="0"/>
    </format>
    <format dxfId="8884">
      <pivotArea dataOnly="0" labelOnly="1" grandRow="1" outline="0" fieldPosition="0"/>
    </format>
    <format dxfId="8883">
      <pivotArea outline="0" collapsedLevelsAreSubtotals="1" fieldPosition="0"/>
    </format>
    <format dxfId="8882">
      <pivotArea dataOnly="0" labelOnly="1" grandRow="1" outline="0" fieldPosition="0"/>
    </format>
    <format dxfId="8881">
      <pivotArea type="all" dataOnly="0" outline="0" fieldPosition="0"/>
    </format>
    <format dxfId="8880">
      <pivotArea outline="0" collapsedLevelsAreSubtotals="1" fieldPosition="0"/>
    </format>
    <format dxfId="8879">
      <pivotArea type="origin" dataOnly="0" labelOnly="1" outline="0" fieldPosition="0"/>
    </format>
    <format dxfId="8878">
      <pivotArea field="12" type="button" dataOnly="0" labelOnly="1" outline="0" axis="axisCol" fieldPosition="0"/>
    </format>
    <format dxfId="8877">
      <pivotArea field="-2" type="button" dataOnly="0" labelOnly="1" outline="0" axis="axisCol" fieldPosition="1"/>
    </format>
    <format dxfId="8876">
      <pivotArea type="topRight" dataOnly="0" labelOnly="1" outline="0" fieldPosition="0"/>
    </format>
    <format dxfId="8875">
      <pivotArea dataOnly="0" labelOnly="1" grandRow="1" outline="0" fieldPosition="0"/>
    </format>
    <format dxfId="8874">
      <pivotArea dataOnly="0" labelOnly="1" fieldPosition="0">
        <references count="1">
          <reference field="12" count="0"/>
        </references>
      </pivotArea>
    </format>
    <format dxfId="8873">
      <pivotArea field="12" dataOnly="0" labelOnly="1" grandCol="1" outline="0" axis="axisCol" fieldPosition="0">
        <references count="1">
          <reference field="4294967294" count="1" selected="0">
            <x v="0"/>
          </reference>
        </references>
      </pivotArea>
    </format>
    <format dxfId="8872">
      <pivotArea field="12" dataOnly="0" labelOnly="1" grandCol="1" outline="0" axis="axisCol" fieldPosition="0">
        <references count="1">
          <reference field="4294967294" count="1" selected="0">
            <x v="1"/>
          </reference>
        </references>
      </pivotArea>
    </format>
    <format dxfId="8871">
      <pivotArea field="12" dataOnly="0" labelOnly="1" grandCol="1" outline="0" axis="axisCol" fieldPosition="0">
        <references count="1">
          <reference field="4294967294" count="1" selected="0">
            <x v="0"/>
          </reference>
        </references>
      </pivotArea>
    </format>
    <format dxfId="8870">
      <pivotArea field="12" dataOnly="0" labelOnly="1" grandCol="1" outline="0" axis="axisCol" fieldPosition="0">
        <references count="1">
          <reference field="4294967294" count="1" selected="0">
            <x v="1"/>
          </reference>
        </references>
      </pivotArea>
    </format>
    <format dxfId="8869">
      <pivotArea dataOnly="0" labelOnly="1" outline="0" fieldPosition="0">
        <references count="2">
          <reference field="4294967294" count="2">
            <x v="0"/>
            <x v="1"/>
          </reference>
          <reference field="12" count="1" selected="0">
            <x v="0"/>
          </reference>
        </references>
      </pivotArea>
    </format>
    <format dxfId="8868">
      <pivotArea dataOnly="0" labelOnly="1" outline="0" fieldPosition="0">
        <references count="2">
          <reference field="4294967294" count="2">
            <x v="0"/>
            <x v="1"/>
          </reference>
          <reference field="12" count="1" selected="0">
            <x v="1"/>
          </reference>
        </references>
      </pivotArea>
    </format>
    <format dxfId="8867">
      <pivotArea outline="0" collapsedLevelsAreSubtotals="1" fieldPosition="0">
        <references count="2">
          <reference field="4294967294" count="2" selected="0">
            <x v="0"/>
            <x v="1"/>
          </reference>
          <reference field="12" count="1" selected="0">
            <x v="0"/>
          </reference>
        </references>
      </pivotArea>
    </format>
    <format dxfId="8866">
      <pivotArea dataOnly="0" labelOnly="1" fieldPosition="0">
        <references count="1">
          <reference field="12" count="1">
            <x v="0"/>
          </reference>
        </references>
      </pivotArea>
    </format>
    <format dxfId="8865">
      <pivotArea dataOnly="0" labelOnly="1" outline="0" fieldPosition="0">
        <references count="2">
          <reference field="4294967294" count="2">
            <x v="0"/>
            <x v="1"/>
          </reference>
          <reference field="12" count="1" selected="0">
            <x v="0"/>
          </reference>
        </references>
      </pivotArea>
    </format>
    <format dxfId="8864">
      <pivotArea outline="0" collapsedLevelsAreSubtotals="1" fieldPosition="0">
        <references count="2">
          <reference field="4294967294" count="2" selected="0">
            <x v="0"/>
            <x v="1"/>
          </reference>
          <reference field="12" count="1" selected="0">
            <x v="1"/>
          </reference>
        </references>
      </pivotArea>
    </format>
    <format dxfId="8863">
      <pivotArea dataOnly="0" labelOnly="1" fieldPosition="0">
        <references count="1">
          <reference field="12" count="1">
            <x v="1"/>
          </reference>
        </references>
      </pivotArea>
    </format>
    <format dxfId="8862">
      <pivotArea dataOnly="0" labelOnly="1" outline="0" fieldPosition="0">
        <references count="2">
          <reference field="4294967294" count="2">
            <x v="0"/>
            <x v="1"/>
          </reference>
          <reference field="12" count="1" selected="0">
            <x v="1"/>
          </reference>
        </references>
      </pivotArea>
    </format>
    <format dxfId="8861">
      <pivotArea field="12" grandRow="1" outline="0" collapsedLevelsAreSubtotals="1" axis="axisCol" fieldPosition="0">
        <references count="2">
          <reference field="4294967294" count="2" selected="0">
            <x v="0"/>
            <x v="1"/>
          </reference>
          <reference field="12" count="0" selected="0"/>
        </references>
      </pivotArea>
    </format>
    <format dxfId="8860">
      <pivotArea dataOnly="0" labelOnly="1" fieldPosition="0">
        <references count="1">
          <reference field="12" count="0"/>
        </references>
      </pivotArea>
    </format>
    <format dxfId="8859">
      <pivotArea dataOnly="0" labelOnly="1" outline="0" fieldPosition="0">
        <references count="2">
          <reference field="4294967294" count="2">
            <x v="0"/>
            <x v="1"/>
          </reference>
          <reference field="12" count="1" selected="0">
            <x v="0"/>
          </reference>
        </references>
      </pivotArea>
    </format>
    <format dxfId="8858">
      <pivotArea dataOnly="0" labelOnly="1" outline="0" fieldPosition="0">
        <references count="2">
          <reference field="4294967294" count="2">
            <x v="0"/>
            <x v="1"/>
          </reference>
          <reference field="12" count="1" selected="0">
            <x v="1"/>
          </reference>
        </references>
      </pivotArea>
    </format>
    <format dxfId="8857">
      <pivotArea type="origin" dataOnly="0" labelOnly="1" outline="0" fieldPosition="0"/>
    </format>
    <format dxfId="8856">
      <pivotArea field="12" type="button" dataOnly="0" labelOnly="1" outline="0" axis="axisCol" fieldPosition="0"/>
    </format>
    <format dxfId="8855">
      <pivotArea field="-2" type="button" dataOnly="0" labelOnly="1" outline="0" axis="axisCol" fieldPosition="1"/>
    </format>
    <format dxfId="8854">
      <pivotArea type="topRight" dataOnly="0" labelOnly="1" outline="0" fieldPosition="0"/>
    </format>
    <format dxfId="8853">
      <pivotArea dataOnly="0" labelOnly="1" fieldPosition="0">
        <references count="1">
          <reference field="12" count="0"/>
        </references>
      </pivotArea>
    </format>
    <format dxfId="8852">
      <pivotArea field="12" dataOnly="0" labelOnly="1" grandCol="1" outline="0" axis="axisCol" fieldPosition="0">
        <references count="1">
          <reference field="4294967294" count="1" selected="0">
            <x v="0"/>
          </reference>
        </references>
      </pivotArea>
    </format>
    <format dxfId="8851">
      <pivotArea field="12" dataOnly="0" labelOnly="1" grandCol="1" outline="0" axis="axisCol" fieldPosition="0">
        <references count="1">
          <reference field="4294967294" count="1" selected="0">
            <x v="1"/>
          </reference>
        </references>
      </pivotArea>
    </format>
    <format dxfId="8850">
      <pivotArea field="12" dataOnly="0" labelOnly="1" grandCol="1" outline="0" axis="axisCol" fieldPosition="0">
        <references count="1">
          <reference field="4294967294" count="1" selected="0">
            <x v="0"/>
          </reference>
        </references>
      </pivotArea>
    </format>
    <format dxfId="8849">
      <pivotArea field="12" dataOnly="0" labelOnly="1" grandCol="1" outline="0" axis="axisCol" fieldPosition="0">
        <references count="1">
          <reference field="4294967294" count="1" selected="0">
            <x v="1"/>
          </reference>
        </references>
      </pivotArea>
    </format>
    <format dxfId="8848">
      <pivotArea dataOnly="0" labelOnly="1" outline="0" fieldPosition="0">
        <references count="2">
          <reference field="4294967294" count="2">
            <x v="0"/>
            <x v="1"/>
          </reference>
          <reference field="12" count="1" selected="0">
            <x v="0"/>
          </reference>
        </references>
      </pivotArea>
    </format>
    <format dxfId="8847">
      <pivotArea dataOnly="0" labelOnly="1" outline="0" fieldPosition="0">
        <references count="2">
          <reference field="4294967294" count="2">
            <x v="0"/>
            <x v="1"/>
          </reference>
          <reference field="12" count="1" selected="0">
            <x v="1"/>
          </reference>
        </references>
      </pivotArea>
    </format>
    <format dxfId="8846">
      <pivotArea type="all" dataOnly="0" outline="0" fieldPosition="0"/>
    </format>
    <format dxfId="8845">
      <pivotArea outline="0" collapsedLevelsAreSubtotals="1" fieldPosition="0"/>
    </format>
    <format dxfId="8844">
      <pivotArea type="origin" dataOnly="0" labelOnly="1" outline="0" fieldPosition="0"/>
    </format>
    <format dxfId="8843">
      <pivotArea field="12" type="button" dataOnly="0" labelOnly="1" outline="0" axis="axisCol" fieldPosition="0"/>
    </format>
    <format dxfId="8842">
      <pivotArea field="-2" type="button" dataOnly="0" labelOnly="1" outline="0" axis="axisCol" fieldPosition="1"/>
    </format>
    <format dxfId="8841">
      <pivotArea type="topRight" dataOnly="0" labelOnly="1" outline="0" fieldPosition="0"/>
    </format>
    <format dxfId="8840">
      <pivotArea dataOnly="0" labelOnly="1" grandRow="1" outline="0" fieldPosition="0"/>
    </format>
    <format dxfId="8839">
      <pivotArea dataOnly="0" labelOnly="1" fieldPosition="0">
        <references count="1">
          <reference field="12" count="0"/>
        </references>
      </pivotArea>
    </format>
    <format dxfId="8838">
      <pivotArea field="12" dataOnly="0" labelOnly="1" grandCol="1" outline="0" axis="axisCol" fieldPosition="0">
        <references count="1">
          <reference field="4294967294" count="1" selected="0">
            <x v="0"/>
          </reference>
        </references>
      </pivotArea>
    </format>
    <format dxfId="8837">
      <pivotArea field="12" dataOnly="0" labelOnly="1" grandCol="1" outline="0" axis="axisCol" fieldPosition="0">
        <references count="1">
          <reference field="4294967294" count="1" selected="0">
            <x v="1"/>
          </reference>
        </references>
      </pivotArea>
    </format>
    <format dxfId="8836">
      <pivotArea field="12" dataOnly="0" labelOnly="1" grandCol="1" outline="0" axis="axisCol" fieldPosition="0">
        <references count="1">
          <reference field="4294967294" count="1" selected="0">
            <x v="0"/>
          </reference>
        </references>
      </pivotArea>
    </format>
    <format dxfId="8835">
      <pivotArea field="12" dataOnly="0" labelOnly="1" grandCol="1" outline="0" axis="axisCol" fieldPosition="0">
        <references count="1">
          <reference field="4294967294" count="1" selected="0">
            <x v="1"/>
          </reference>
        </references>
      </pivotArea>
    </format>
    <format dxfId="8834">
      <pivotArea dataOnly="0" labelOnly="1" outline="0" fieldPosition="0">
        <references count="2">
          <reference field="4294967294" count="2">
            <x v="0"/>
            <x v="1"/>
          </reference>
          <reference field="12" count="1" selected="0">
            <x v="0"/>
          </reference>
        </references>
      </pivotArea>
    </format>
    <format dxfId="8833">
      <pivotArea dataOnly="0" labelOnly="1" outline="0" fieldPosition="0">
        <references count="2">
          <reference field="4294967294" count="2">
            <x v="0"/>
            <x v="1"/>
          </reference>
          <reference field="12" count="1" selected="0">
            <x v="1"/>
          </reference>
        </references>
      </pivotArea>
    </format>
    <format dxfId="8832">
      <pivotArea type="all" dataOnly="0" outline="0" fieldPosition="0"/>
    </format>
    <format dxfId="8831">
      <pivotArea outline="0" collapsedLevelsAreSubtotals="1" fieldPosition="0"/>
    </format>
    <format dxfId="8830">
      <pivotArea type="origin" dataOnly="0" labelOnly="1" outline="0" fieldPosition="0"/>
    </format>
    <format dxfId="8829">
      <pivotArea field="12" type="button" dataOnly="0" labelOnly="1" outline="0" axis="axisCol" fieldPosition="0"/>
    </format>
    <format dxfId="8828">
      <pivotArea field="-2" type="button" dataOnly="0" labelOnly="1" outline="0" axis="axisCol" fieldPosition="1"/>
    </format>
    <format dxfId="8827">
      <pivotArea type="topRight" dataOnly="0" labelOnly="1" outline="0" fieldPosition="0"/>
    </format>
    <format dxfId="8826">
      <pivotArea dataOnly="0" labelOnly="1" grandRow="1" outline="0" fieldPosition="0"/>
    </format>
    <format dxfId="8825">
      <pivotArea dataOnly="0" labelOnly="1" fieldPosition="0">
        <references count="1">
          <reference field="12" count="0"/>
        </references>
      </pivotArea>
    </format>
    <format dxfId="8824">
      <pivotArea field="12" dataOnly="0" labelOnly="1" grandCol="1" outline="0" axis="axisCol" fieldPosition="0">
        <references count="1">
          <reference field="4294967294" count="1" selected="0">
            <x v="0"/>
          </reference>
        </references>
      </pivotArea>
    </format>
    <format dxfId="8823">
      <pivotArea field="12" dataOnly="0" labelOnly="1" grandCol="1" outline="0" axis="axisCol" fieldPosition="0">
        <references count="1">
          <reference field="4294967294" count="1" selected="0">
            <x v="1"/>
          </reference>
        </references>
      </pivotArea>
    </format>
    <format dxfId="8822">
      <pivotArea field="12" dataOnly="0" labelOnly="1" grandCol="1" outline="0" axis="axisCol" fieldPosition="0">
        <references count="1">
          <reference field="4294967294" count="1" selected="0">
            <x v="0"/>
          </reference>
        </references>
      </pivotArea>
    </format>
    <format dxfId="8821">
      <pivotArea field="12" dataOnly="0" labelOnly="1" grandCol="1" outline="0" axis="axisCol" fieldPosition="0">
        <references count="1">
          <reference field="4294967294" count="1" selected="0">
            <x v="1"/>
          </reference>
        </references>
      </pivotArea>
    </format>
    <format dxfId="8820">
      <pivotArea dataOnly="0" labelOnly="1" outline="0" fieldPosition="0">
        <references count="2">
          <reference field="4294967294" count="2">
            <x v="0"/>
            <x v="1"/>
          </reference>
          <reference field="12" count="1" selected="0">
            <x v="0"/>
          </reference>
        </references>
      </pivotArea>
    </format>
    <format dxfId="8819">
      <pivotArea dataOnly="0" labelOnly="1" outline="0" fieldPosition="0">
        <references count="2">
          <reference field="4294967294" count="2">
            <x v="0"/>
            <x v="1"/>
          </reference>
          <reference field="12" count="1" selected="0">
            <x v="1"/>
          </reference>
        </references>
      </pivotArea>
    </format>
    <format dxfId="8818">
      <pivotArea grandRow="1" outline="0" collapsedLevelsAreSubtotals="1" fieldPosition="0"/>
    </format>
    <format dxfId="8817">
      <pivotArea dataOnly="0" labelOnly="1" grandRow="1" outline="0" fieldPosition="0"/>
    </format>
    <format dxfId="8816">
      <pivotArea type="origin" dataOnly="0" labelOnly="1" outline="0" offset="A1" fieldPosition="0"/>
    </format>
    <format dxfId="8815">
      <pivotArea field="12" type="button" dataOnly="0" labelOnly="1" outline="0" axis="axisCol" fieldPosition="0"/>
    </format>
    <format dxfId="8814">
      <pivotArea field="-2" type="button" dataOnly="0" labelOnly="1" outline="0" axis="axisCol" fieldPosition="1"/>
    </format>
    <format dxfId="8813">
      <pivotArea type="topRight" dataOnly="0" labelOnly="1" outline="0" fieldPosition="0"/>
    </format>
    <format dxfId="8812">
      <pivotArea grandRow="1" outline="0" collapsedLevelsAreSubtotals="1" fieldPosition="0"/>
    </format>
    <format dxfId="8811">
      <pivotArea dataOnly="0" labelOnly="1" grandRow="1" outline="0" fieldPosition="0"/>
    </format>
    <format dxfId="8810">
      <pivotArea grandRow="1" outline="0" collapsedLevelsAreSubtotals="1" fieldPosition="0"/>
    </format>
    <format dxfId="8809">
      <pivotArea dataOnly="0" labelOnly="1" grandRow="1" outline="0" fieldPosition="0"/>
    </format>
    <format dxfId="8808">
      <pivotArea type="origin" dataOnly="0" labelOnly="1" outline="0" offset="A1" fieldPosition="0"/>
    </format>
    <format dxfId="8807">
      <pivotArea field="12" type="button" dataOnly="0" labelOnly="1" outline="0" axis="axisCol" fieldPosition="0"/>
    </format>
    <format dxfId="8806">
      <pivotArea field="-2" type="button" dataOnly="0" labelOnly="1" outline="0" axis="axisCol" fieldPosition="1"/>
    </format>
    <format dxfId="8805">
      <pivotArea type="topRight" dataOnly="0" labelOnly="1" outline="0" fieldPosition="0"/>
    </format>
    <format dxfId="8804">
      <pivotArea grandRow="1" outline="0" collapsedLevelsAreSubtotals="1" fieldPosition="0"/>
    </format>
    <format dxfId="8803">
      <pivotArea dataOnly="0" labelOnly="1" grandRow="1" outline="0" fieldPosition="0"/>
    </format>
    <format dxfId="8802">
      <pivotArea grandRow="1" outline="0" collapsedLevelsAreSubtotals="1" fieldPosition="0"/>
    </format>
    <format dxfId="8801">
      <pivotArea dataOnly="0" labelOnly="1" grandRow="1" outline="0" fieldPosition="0"/>
    </format>
    <format dxfId="8800">
      <pivotArea outline="0" collapsedLevelsAreSubtotals="1" fieldPosition="0"/>
    </format>
    <format dxfId="8799">
      <pivotArea dataOnly="0" labelOnly="1" grandRow="1" outline="0" fieldPosition="0"/>
    </format>
    <format dxfId="8798">
      <pivotArea field="12" dataOnly="0" labelOnly="1" grandCol="1" outline="0" axis="axisCol" fieldPosition="0">
        <references count="1">
          <reference field="4294967294" count="1" selected="0">
            <x v="0"/>
          </reference>
        </references>
      </pivotArea>
    </format>
    <format dxfId="8797">
      <pivotArea field="12" dataOnly="0" labelOnly="1" grandCol="1" outline="0" axis="axisCol" fieldPosition="0">
        <references count="1">
          <reference field="4294967294" count="1" selected="0">
            <x v="1"/>
          </reference>
        </references>
      </pivotArea>
    </format>
    <format dxfId="8796">
      <pivotArea field="12" dataOnly="0" labelOnly="1" grandCol="1" outline="0" axis="axisCol" fieldPosition="0">
        <references count="1">
          <reference field="4294967294" count="1" selected="0">
            <x v="0"/>
          </reference>
        </references>
      </pivotArea>
    </format>
    <format dxfId="8795">
      <pivotArea field="12" dataOnly="0" labelOnly="1" grandCol="1" outline="0" axis="axisCol" fieldPosition="0">
        <references count="1">
          <reference field="4294967294" count="1" selected="0">
            <x v="1"/>
          </reference>
        </references>
      </pivotArea>
    </format>
    <format dxfId="8794">
      <pivotArea dataOnly="0" labelOnly="1" outline="0" fieldPosition="0">
        <references count="2">
          <reference field="4294967294" count="2">
            <x v="0"/>
            <x v="1"/>
          </reference>
          <reference field="12" count="1" selected="0">
            <x v="0"/>
          </reference>
        </references>
      </pivotArea>
    </format>
    <format dxfId="8793">
      <pivotArea dataOnly="0" labelOnly="1" outline="0" fieldPosition="0">
        <references count="2">
          <reference field="4294967294" count="2">
            <x v="0"/>
            <x v="1"/>
          </reference>
          <reference field="12" count="1" selected="0">
            <x v="1"/>
          </reference>
        </references>
      </pivotArea>
    </format>
    <format dxfId="8792">
      <pivotArea field="12" dataOnly="0" labelOnly="1" grandCol="1" outline="0" axis="axisCol" fieldPosition="0">
        <references count="1">
          <reference field="4294967294" count="1" selected="0">
            <x v="0"/>
          </reference>
        </references>
      </pivotArea>
    </format>
    <format dxfId="8791">
      <pivotArea field="12" dataOnly="0" labelOnly="1" grandCol="1" outline="0" axis="axisCol" fieldPosition="0">
        <references count="1">
          <reference field="4294967294" count="1" selected="0">
            <x v="1"/>
          </reference>
        </references>
      </pivotArea>
    </format>
    <format dxfId="8790">
      <pivotArea field="12" dataOnly="0" labelOnly="1" grandCol="1" outline="0" axis="axisCol" fieldPosition="0">
        <references count="1">
          <reference field="4294967294" count="1" selected="0">
            <x v="0"/>
          </reference>
        </references>
      </pivotArea>
    </format>
    <format dxfId="8789">
      <pivotArea field="12" dataOnly="0" labelOnly="1" grandCol="1" outline="0" axis="axisCol" fieldPosition="0">
        <references count="1">
          <reference field="4294967294" count="1" selected="0">
            <x v="1"/>
          </reference>
        </references>
      </pivotArea>
    </format>
    <format dxfId="8788">
      <pivotArea dataOnly="0" labelOnly="1" outline="0" fieldPosition="0">
        <references count="2">
          <reference field="4294967294" count="2">
            <x v="0"/>
            <x v="1"/>
          </reference>
          <reference field="12" count="1" selected="0">
            <x v="0"/>
          </reference>
        </references>
      </pivotArea>
    </format>
    <format dxfId="8787">
      <pivotArea dataOnly="0" labelOnly="1" outline="0" fieldPosition="0">
        <references count="2">
          <reference field="4294967294" count="2">
            <x v="0"/>
            <x v="1"/>
          </reference>
          <reference field="12" count="1" selected="0">
            <x v="1"/>
          </reference>
        </references>
      </pivotArea>
    </format>
    <format dxfId="8786">
      <pivotArea outline="0" collapsedLevelsAreSubtotals="1" fieldPosition="0"/>
    </format>
    <format dxfId="8785">
      <pivotArea type="origin" dataOnly="0" labelOnly="1" outline="0" offset="A2" fieldPosition="0"/>
    </format>
    <format dxfId="8784">
      <pivotArea dataOnly="0" labelOnly="1" grandRow="1" outline="0" fieldPosition="0"/>
    </format>
    <format dxfId="8783">
      <pivotArea dataOnly="0" labelOnly="1" fieldPosition="0">
        <references count="1">
          <reference field="12" count="0"/>
        </references>
      </pivotArea>
    </format>
    <format dxfId="8782">
      <pivotArea field="12" dataOnly="0" labelOnly="1" grandCol="1" outline="0" axis="axisCol" fieldPosition="0">
        <references count="1">
          <reference field="4294967294" count="1" selected="0">
            <x v="0"/>
          </reference>
        </references>
      </pivotArea>
    </format>
    <format dxfId="8781">
      <pivotArea field="12" dataOnly="0" labelOnly="1" grandCol="1" outline="0" axis="axisCol" fieldPosition="0">
        <references count="1">
          <reference field="4294967294" count="1" selected="0">
            <x v="1"/>
          </reference>
        </references>
      </pivotArea>
    </format>
    <format dxfId="8780">
      <pivotArea field="12" dataOnly="0" labelOnly="1" grandCol="1" outline="0" axis="axisCol" fieldPosition="0">
        <references count="1">
          <reference field="4294967294" count="1" selected="0">
            <x v="0"/>
          </reference>
        </references>
      </pivotArea>
    </format>
    <format dxfId="8779">
      <pivotArea field="12" dataOnly="0" labelOnly="1" grandCol="1" outline="0" axis="axisCol" fieldPosition="0">
        <references count="1">
          <reference field="4294967294" count="1" selected="0">
            <x v="1"/>
          </reference>
        </references>
      </pivotArea>
    </format>
    <format dxfId="8778">
      <pivotArea dataOnly="0" labelOnly="1" outline="0" fieldPosition="0">
        <references count="2">
          <reference field="4294967294" count="2">
            <x v="0"/>
            <x v="1"/>
          </reference>
          <reference field="12" count="1" selected="0">
            <x v="0"/>
          </reference>
        </references>
      </pivotArea>
    </format>
    <format dxfId="8777">
      <pivotArea dataOnly="0" labelOnly="1" outline="0" fieldPosition="0">
        <references count="2">
          <reference field="4294967294" count="2">
            <x v="0"/>
            <x v="1"/>
          </reference>
          <reference field="12" count="1" selected="0">
            <x v="1"/>
          </reference>
        </references>
      </pivotArea>
    </format>
    <format dxfId="8776">
      <pivotArea outline="0" collapsedLevelsAreSubtotals="1" fieldPosition="0"/>
    </format>
    <format dxfId="8775">
      <pivotArea type="origin" dataOnly="0" labelOnly="1" outline="0" offset="A2" fieldPosition="0"/>
    </format>
    <format dxfId="8774">
      <pivotArea dataOnly="0" labelOnly="1" grandRow="1" outline="0" fieldPosition="0"/>
    </format>
    <format dxfId="8773">
      <pivotArea dataOnly="0" labelOnly="1" fieldPosition="0">
        <references count="1">
          <reference field="12" count="0"/>
        </references>
      </pivotArea>
    </format>
    <format dxfId="8772">
      <pivotArea field="12" dataOnly="0" labelOnly="1" grandCol="1" outline="0" axis="axisCol" fieldPosition="0">
        <references count="1">
          <reference field="4294967294" count="1" selected="0">
            <x v="0"/>
          </reference>
        </references>
      </pivotArea>
    </format>
    <format dxfId="8771">
      <pivotArea field="12" dataOnly="0" labelOnly="1" grandCol="1" outline="0" axis="axisCol" fieldPosition="0">
        <references count="1">
          <reference field="4294967294" count="1" selected="0">
            <x v="1"/>
          </reference>
        </references>
      </pivotArea>
    </format>
    <format dxfId="8770">
      <pivotArea field="12" dataOnly="0" labelOnly="1" grandCol="1" outline="0" axis="axisCol" fieldPosition="0">
        <references count="1">
          <reference field="4294967294" count="1" selected="0">
            <x v="0"/>
          </reference>
        </references>
      </pivotArea>
    </format>
    <format dxfId="8769">
      <pivotArea field="12" dataOnly="0" labelOnly="1" grandCol="1" outline="0" axis="axisCol" fieldPosition="0">
        <references count="1">
          <reference field="4294967294" count="1" selected="0">
            <x v="1"/>
          </reference>
        </references>
      </pivotArea>
    </format>
    <format dxfId="8768">
      <pivotArea dataOnly="0" labelOnly="1" outline="0" fieldPosition="0">
        <references count="2">
          <reference field="4294967294" count="2">
            <x v="0"/>
            <x v="1"/>
          </reference>
          <reference field="12" count="1" selected="0">
            <x v="0"/>
          </reference>
        </references>
      </pivotArea>
    </format>
    <format dxfId="8767">
      <pivotArea dataOnly="0" labelOnly="1" outline="0" fieldPosition="0">
        <references count="2">
          <reference field="4294967294" count="2">
            <x v="0"/>
            <x v="1"/>
          </reference>
          <reference field="12" count="1" selected="0">
            <x v="1"/>
          </reference>
        </references>
      </pivotArea>
    </format>
    <format dxfId="8766">
      <pivotArea grandRow="1" outline="0" collapsedLevelsAreSubtotals="1" fieldPosition="0"/>
    </format>
    <format dxfId="8765">
      <pivotArea dataOnly="0" labelOnly="1" grandRow="1" outline="0" fieldPosition="0"/>
    </format>
    <format dxfId="8764">
      <pivotArea field="12" dataOnly="0" labelOnly="1" grandCol="1" outline="0" axis="axisCol" fieldPosition="0">
        <references count="1">
          <reference field="4294967294" count="1" selected="0">
            <x v="0"/>
          </reference>
        </references>
      </pivotArea>
    </format>
    <format dxfId="8763">
      <pivotArea field="12" dataOnly="0" labelOnly="1" grandCol="1" outline="0" axis="axisCol" fieldPosition="0">
        <references count="1">
          <reference field="4294967294" count="1" selected="0">
            <x v="1"/>
          </reference>
        </references>
      </pivotArea>
    </format>
    <format dxfId="8762">
      <pivotArea field="12" dataOnly="0" labelOnly="1" grandCol="1" outline="0" axis="axisCol" fieldPosition="0">
        <references count="1">
          <reference field="4294967294" count="1" selected="0">
            <x v="0"/>
          </reference>
        </references>
      </pivotArea>
    </format>
    <format dxfId="8761">
      <pivotArea field="12" dataOnly="0" labelOnly="1" grandCol="1" outline="0" axis="axisCol" fieldPosition="0">
        <references count="1">
          <reference field="4294967294" count="1" selected="0">
            <x v="1"/>
          </reference>
        </references>
      </pivotArea>
    </format>
    <format dxfId="8760">
      <pivotArea dataOnly="0" labelOnly="1" outline="0" fieldPosition="0">
        <references count="2">
          <reference field="4294967294" count="2">
            <x v="0"/>
            <x v="1"/>
          </reference>
          <reference field="12" count="1" selected="0">
            <x v="0"/>
          </reference>
        </references>
      </pivotArea>
    </format>
    <format dxfId="8759">
      <pivotArea dataOnly="0" labelOnly="1" outline="0" fieldPosition="0">
        <references count="2">
          <reference field="4294967294" count="2">
            <x v="0"/>
            <x v="1"/>
          </reference>
          <reference field="12" count="1" selected="0">
            <x v="1"/>
          </reference>
        </references>
      </pivotArea>
    </format>
    <format dxfId="8758">
      <pivotArea field="12" dataOnly="0" labelOnly="1" grandCol="1" outline="0" axis="axisCol" fieldPosition="0">
        <references count="1">
          <reference field="4294967294" count="1" selected="0">
            <x v="0"/>
          </reference>
        </references>
      </pivotArea>
    </format>
    <format dxfId="8757">
      <pivotArea field="12" dataOnly="0" labelOnly="1" grandCol="1" outline="0" axis="axisCol" fieldPosition="0">
        <references count="1">
          <reference field="4294967294" count="1" selected="0">
            <x v="1"/>
          </reference>
        </references>
      </pivotArea>
    </format>
    <format dxfId="8756">
      <pivotArea field="12" dataOnly="0" labelOnly="1" grandCol="1" outline="0" axis="axisCol" fieldPosition="0">
        <references count="1">
          <reference field="4294967294" count="1" selected="0">
            <x v="0"/>
          </reference>
        </references>
      </pivotArea>
    </format>
    <format dxfId="8755">
      <pivotArea field="12" dataOnly="0" labelOnly="1" grandCol="1" outline="0" axis="axisCol" fieldPosition="0">
        <references count="1">
          <reference field="4294967294" count="1" selected="0">
            <x v="1"/>
          </reference>
        </references>
      </pivotArea>
    </format>
    <format dxfId="8754">
      <pivotArea dataOnly="0" labelOnly="1" outline="0" fieldPosition="0">
        <references count="2">
          <reference field="4294967294" count="2">
            <x v="0"/>
            <x v="1"/>
          </reference>
          <reference field="12" count="1" selected="0">
            <x v="0"/>
          </reference>
        </references>
      </pivotArea>
    </format>
    <format dxfId="8753">
      <pivotArea dataOnly="0" labelOnly="1" outline="0" fieldPosition="0">
        <references count="2">
          <reference field="4294967294" count="2">
            <x v="0"/>
            <x v="1"/>
          </reference>
          <reference field="12" count="1" selected="0">
            <x v="1"/>
          </reference>
        </references>
      </pivotArea>
    </format>
    <format dxfId="8752">
      <pivotArea field="12" dataOnly="0" labelOnly="1" grandCol="1" outline="0" offset="IV256" axis="axisCol" fieldPosition="0">
        <references count="1">
          <reference field="4294967294" count="1" selected="0">
            <x v="0"/>
          </reference>
        </references>
      </pivotArea>
    </format>
    <format dxfId="8751">
      <pivotArea field="12" dataOnly="0" labelOnly="1" grandCol="1" outline="0" offset="IV256" axis="axisCol" fieldPosition="0">
        <references count="1">
          <reference field="4294967294" count="1" selected="0">
            <x v="1"/>
          </reference>
        </references>
      </pivotArea>
    </format>
    <format dxfId="8750">
      <pivotArea field="12" dataOnly="0" labelOnly="1" grandCol="1" outline="0" offset="IV256" axis="axisCol" fieldPosition="0">
        <references count="1">
          <reference field="4294967294" count="1" selected="0">
            <x v="0"/>
          </reference>
        </references>
      </pivotArea>
    </format>
    <format dxfId="8749">
      <pivotArea field="12" dataOnly="0" labelOnly="1" grandCol="1" outline="0" offset="IV256" axis="axisCol" fieldPosition="0">
        <references count="1">
          <reference field="4294967294" count="1" selected="0">
            <x v="1"/>
          </reference>
        </references>
      </pivotArea>
    </format>
    <format dxfId="8748">
      <pivotArea dataOnly="0" labelOnly="1" outline="0" fieldPosition="0">
        <references count="2">
          <reference field="4294967294" count="2">
            <x v="0"/>
            <x v="1"/>
          </reference>
          <reference field="12" count="1" selected="0">
            <x v="0"/>
          </reference>
        </references>
      </pivotArea>
    </format>
    <format dxfId="8747">
      <pivotArea dataOnly="0" labelOnly="1" outline="0" fieldPosition="0">
        <references count="2">
          <reference field="4294967294" count="2">
            <x v="0"/>
            <x v="1"/>
          </reference>
          <reference field="12" count="1" selected="0">
            <x v="1"/>
          </reference>
        </references>
      </pivotArea>
    </format>
    <format dxfId="8746">
      <pivotArea grandRow="1" outline="0" collapsedLevelsAreSubtotals="1" fieldPosition="0"/>
    </format>
    <format dxfId="8745">
      <pivotArea dataOnly="0" labelOnly="1" grandRow="1" outline="0" fieldPosition="0"/>
    </format>
    <format dxfId="8744">
      <pivotArea grandRow="1" outline="0" collapsedLevelsAreSubtotals="1" fieldPosition="0"/>
    </format>
    <format dxfId="8743">
      <pivotArea dataOnly="0" labelOnly="1" grandRow="1" outline="0" fieldPosition="0"/>
    </format>
    <format dxfId="8742">
      <pivotArea field="12" dataOnly="0" labelOnly="1" grandCol="1" outline="0" offset="IV256" axis="axisCol" fieldPosition="0">
        <references count="1">
          <reference field="4294967294" count="1" selected="0">
            <x v="0"/>
          </reference>
        </references>
      </pivotArea>
    </format>
    <format dxfId="8741">
      <pivotArea field="12" dataOnly="0" labelOnly="1" grandCol="1" outline="0" offset="IV256" axis="axisCol" fieldPosition="0">
        <references count="1">
          <reference field="4294967294" count="1" selected="0">
            <x v="1"/>
          </reference>
        </references>
      </pivotArea>
    </format>
    <format dxfId="8740">
      <pivotArea field="12" dataOnly="0" labelOnly="1" grandCol="1" outline="0" offset="IV256" axis="axisCol" fieldPosition="0">
        <references count="1">
          <reference field="4294967294" count="1" selected="0">
            <x v="0"/>
          </reference>
        </references>
      </pivotArea>
    </format>
    <format dxfId="8739">
      <pivotArea field="12" dataOnly="0" labelOnly="1" grandCol="1" outline="0" offset="IV256" axis="axisCol" fieldPosition="0">
        <references count="1">
          <reference field="4294967294" count="1" selected="0">
            <x v="1"/>
          </reference>
        </references>
      </pivotArea>
    </format>
    <format dxfId="8738">
      <pivotArea dataOnly="0" labelOnly="1" outline="0" fieldPosition="0">
        <references count="2">
          <reference field="4294967294" count="2">
            <x v="0"/>
            <x v="1"/>
          </reference>
          <reference field="12" count="1" selected="0">
            <x v="0"/>
          </reference>
        </references>
      </pivotArea>
    </format>
    <format dxfId="8737">
      <pivotArea dataOnly="0" labelOnly="1" outline="0" fieldPosition="0">
        <references count="2">
          <reference field="4294967294" count="2">
            <x v="0"/>
            <x v="1"/>
          </reference>
          <reference field="12" count="1" selected="0">
            <x v="1"/>
          </reference>
        </references>
      </pivotArea>
    </format>
    <format dxfId="8736">
      <pivotArea field="12" dataOnly="0" labelOnly="1" grandCol="1" outline="0" offset="IV256" axis="axisCol" fieldPosition="0">
        <references count="1">
          <reference field="4294967294" count="1" selected="0">
            <x v="0"/>
          </reference>
        </references>
      </pivotArea>
    </format>
    <format dxfId="8735">
      <pivotArea field="12" dataOnly="0" labelOnly="1" grandCol="1" outline="0" offset="IV256" axis="axisCol" fieldPosition="0">
        <references count="1">
          <reference field="4294967294" count="1" selected="0">
            <x v="1"/>
          </reference>
        </references>
      </pivotArea>
    </format>
    <format dxfId="8734">
      <pivotArea field="12" dataOnly="0" labelOnly="1" grandCol="1" outline="0" offset="IV256" axis="axisCol" fieldPosition="0">
        <references count="1">
          <reference field="4294967294" count="1" selected="0">
            <x v="0"/>
          </reference>
        </references>
      </pivotArea>
    </format>
    <format dxfId="8733">
      <pivotArea field="12" dataOnly="0" labelOnly="1" grandCol="1" outline="0" offset="IV256" axis="axisCol" fieldPosition="0">
        <references count="1">
          <reference field="4294967294" count="1" selected="0">
            <x v="1"/>
          </reference>
        </references>
      </pivotArea>
    </format>
    <format dxfId="8732">
      <pivotArea dataOnly="0" labelOnly="1" outline="0" fieldPosition="0">
        <references count="2">
          <reference field="4294967294" count="2">
            <x v="0"/>
            <x v="1"/>
          </reference>
          <reference field="12" count="1" selected="0">
            <x v="0"/>
          </reference>
        </references>
      </pivotArea>
    </format>
    <format dxfId="8731">
      <pivotArea dataOnly="0" labelOnly="1" outline="0" fieldPosition="0">
        <references count="2">
          <reference field="4294967294" count="2">
            <x v="0"/>
            <x v="1"/>
          </reference>
          <reference field="12" count="1" selected="0">
            <x v="1"/>
          </reference>
        </references>
      </pivotArea>
    </format>
    <format dxfId="8730">
      <pivotArea outline="0" collapsedLevelsAreSubtotals="1" fieldPosition="0"/>
    </format>
    <format dxfId="8729">
      <pivotArea type="origin" dataOnly="0" labelOnly="1" outline="0" offset="A2" fieldPosition="0"/>
    </format>
    <format dxfId="8728">
      <pivotArea dataOnly="0" labelOnly="1" grandRow="1" outline="0" fieldPosition="0"/>
    </format>
    <format dxfId="8727">
      <pivotArea dataOnly="0" labelOnly="1" fieldPosition="0">
        <references count="1">
          <reference field="12" count="0"/>
        </references>
      </pivotArea>
    </format>
    <format dxfId="8726">
      <pivotArea field="12" dataOnly="0" labelOnly="1" grandCol="1" outline="0" axis="axisCol" fieldPosition="0">
        <references count="1">
          <reference field="4294967294" count="1" selected="0">
            <x v="0"/>
          </reference>
        </references>
      </pivotArea>
    </format>
    <format dxfId="8725">
      <pivotArea field="12" dataOnly="0" labelOnly="1" grandCol="1" outline="0" axis="axisCol" fieldPosition="0">
        <references count="1">
          <reference field="4294967294" count="1" selected="0">
            <x v="1"/>
          </reference>
        </references>
      </pivotArea>
    </format>
    <format dxfId="8724">
      <pivotArea field="12" dataOnly="0" labelOnly="1" grandCol="1" outline="0" axis="axisCol" fieldPosition="0">
        <references count="1">
          <reference field="4294967294" count="1" selected="0">
            <x v="0"/>
          </reference>
        </references>
      </pivotArea>
    </format>
    <format dxfId="8723">
      <pivotArea field="12" dataOnly="0" labelOnly="1" grandCol="1" outline="0" axis="axisCol" fieldPosition="0">
        <references count="1">
          <reference field="4294967294" count="1" selected="0">
            <x v="1"/>
          </reference>
        </references>
      </pivotArea>
    </format>
    <format dxfId="8722">
      <pivotArea dataOnly="0" labelOnly="1" outline="0" fieldPosition="0">
        <references count="2">
          <reference field="4294967294" count="2">
            <x v="0"/>
            <x v="1"/>
          </reference>
          <reference field="12" count="1" selected="0">
            <x v="0"/>
          </reference>
        </references>
      </pivotArea>
    </format>
    <format dxfId="8721">
      <pivotArea dataOnly="0" labelOnly="1" outline="0" fieldPosition="0">
        <references count="2">
          <reference field="4294967294" count="2">
            <x v="0"/>
            <x v="1"/>
          </reference>
          <reference field="12" count="1" selected="0">
            <x v="1"/>
          </reference>
        </references>
      </pivotArea>
    </format>
    <format dxfId="8720">
      <pivotArea outline="0" collapsedLevelsAreSubtotals="1" fieldPosition="0"/>
    </format>
    <format dxfId="8719">
      <pivotArea type="origin" dataOnly="0" labelOnly="1" outline="0" offset="A2" fieldPosition="0"/>
    </format>
    <format dxfId="8718">
      <pivotArea dataOnly="0" labelOnly="1" grandRow="1" outline="0" fieldPosition="0"/>
    </format>
    <format dxfId="8717">
      <pivotArea dataOnly="0" labelOnly="1" fieldPosition="0">
        <references count="1">
          <reference field="12" count="0"/>
        </references>
      </pivotArea>
    </format>
    <format dxfId="8716">
      <pivotArea field="12" dataOnly="0" labelOnly="1" grandCol="1" outline="0" axis="axisCol" fieldPosition="0">
        <references count="1">
          <reference field="4294967294" count="1" selected="0">
            <x v="0"/>
          </reference>
        </references>
      </pivotArea>
    </format>
    <format dxfId="8715">
      <pivotArea field="12" dataOnly="0" labelOnly="1" grandCol="1" outline="0" axis="axisCol" fieldPosition="0">
        <references count="1">
          <reference field="4294967294" count="1" selected="0">
            <x v="1"/>
          </reference>
        </references>
      </pivotArea>
    </format>
    <format dxfId="8714">
      <pivotArea field="12" dataOnly="0" labelOnly="1" grandCol="1" outline="0" axis="axisCol" fieldPosition="0">
        <references count="1">
          <reference field="4294967294" count="1" selected="0">
            <x v="0"/>
          </reference>
        </references>
      </pivotArea>
    </format>
    <format dxfId="8713">
      <pivotArea field="12" dataOnly="0" labelOnly="1" grandCol="1" outline="0" axis="axisCol" fieldPosition="0">
        <references count="1">
          <reference field="4294967294" count="1" selected="0">
            <x v="1"/>
          </reference>
        </references>
      </pivotArea>
    </format>
    <format dxfId="8712">
      <pivotArea dataOnly="0" labelOnly="1" outline="0" fieldPosition="0">
        <references count="2">
          <reference field="4294967294" count="2">
            <x v="0"/>
            <x v="1"/>
          </reference>
          <reference field="12" count="1" selected="0">
            <x v="0"/>
          </reference>
        </references>
      </pivotArea>
    </format>
    <format dxfId="8711">
      <pivotArea dataOnly="0" labelOnly="1" outline="0" fieldPosition="0">
        <references count="2">
          <reference field="4294967294" count="2">
            <x v="0"/>
            <x v="1"/>
          </reference>
          <reference field="12" count="1" selected="0">
            <x v="1"/>
          </reference>
        </references>
      </pivotArea>
    </format>
    <format dxfId="8710">
      <pivotArea grandRow="1" outline="0" collapsedLevelsAreSubtotals="1" fieldPosition="0"/>
    </format>
    <format dxfId="8709">
      <pivotArea dataOnly="0" labelOnly="1" grandRow="1" outline="0" fieldPosition="0"/>
    </format>
    <format dxfId="8708">
      <pivotArea grandRow="1" outline="0" collapsedLevelsAreSubtotals="1" fieldPosition="0"/>
    </format>
    <format dxfId="8707">
      <pivotArea dataOnly="0" labelOnly="1" grandRow="1" outline="0" fieldPosition="0"/>
    </format>
    <format dxfId="8706">
      <pivotArea outline="0" collapsedLevelsAreSubtotals="1" fieldPosition="0"/>
    </format>
    <format dxfId="8705">
      <pivotArea type="origin" dataOnly="0" labelOnly="1" outline="0" offset="A2" fieldPosition="0"/>
    </format>
    <format dxfId="8704">
      <pivotArea dataOnly="0" labelOnly="1" grandRow="1" outline="0" fieldPosition="0"/>
    </format>
    <format dxfId="8703">
      <pivotArea dataOnly="0" labelOnly="1" fieldPosition="0">
        <references count="1">
          <reference field="12" count="0"/>
        </references>
      </pivotArea>
    </format>
    <format dxfId="8702">
      <pivotArea field="12" dataOnly="0" labelOnly="1" grandCol="1" outline="0" axis="axisCol" fieldPosition="0">
        <references count="1">
          <reference field="4294967294" count="1" selected="0">
            <x v="0"/>
          </reference>
        </references>
      </pivotArea>
    </format>
    <format dxfId="8701">
      <pivotArea field="12" dataOnly="0" labelOnly="1" grandCol="1" outline="0" axis="axisCol" fieldPosition="0">
        <references count="1">
          <reference field="4294967294" count="1" selected="0">
            <x v="1"/>
          </reference>
        </references>
      </pivotArea>
    </format>
    <format dxfId="8700">
      <pivotArea field="12" dataOnly="0" labelOnly="1" grandCol="1" outline="0" axis="axisCol" fieldPosition="0">
        <references count="1">
          <reference field="4294967294" count="1" selected="0">
            <x v="0"/>
          </reference>
        </references>
      </pivotArea>
    </format>
    <format dxfId="8699">
      <pivotArea field="12" dataOnly="0" labelOnly="1" grandCol="1" outline="0" axis="axisCol" fieldPosition="0">
        <references count="1">
          <reference field="4294967294" count="1" selected="0">
            <x v="1"/>
          </reference>
        </references>
      </pivotArea>
    </format>
    <format dxfId="8698">
      <pivotArea dataOnly="0" labelOnly="1" outline="0" fieldPosition="0">
        <references count="2">
          <reference field="4294967294" count="2">
            <x v="0"/>
            <x v="1"/>
          </reference>
          <reference field="12" count="1" selected="0">
            <x v="0"/>
          </reference>
        </references>
      </pivotArea>
    </format>
    <format dxfId="8697">
      <pivotArea dataOnly="0" labelOnly="1" outline="0" fieldPosition="0">
        <references count="2">
          <reference field="4294967294" count="2">
            <x v="0"/>
            <x v="1"/>
          </reference>
          <reference field="12" count="1" selected="0">
            <x v="1"/>
          </reference>
        </references>
      </pivotArea>
    </format>
    <format dxfId="8696">
      <pivotArea outline="0" collapsedLevelsAreSubtotals="1" fieldPosition="0"/>
    </format>
    <format dxfId="8695">
      <pivotArea outline="0" collapsedLevelsAreSubtotals="1" fieldPosition="0"/>
    </format>
    <format dxfId="8694">
      <pivotArea outline="0" collapsedLevelsAreSubtotals="1" fieldPosition="0"/>
    </format>
    <format dxfId="8693">
      <pivotArea type="origin" dataOnly="0" labelOnly="1" outline="0" offset="A2" fieldPosition="0"/>
    </format>
    <format dxfId="8692">
      <pivotArea field="13" type="button" dataOnly="0" labelOnly="1" outline="0" axis="axisRow" fieldPosition="0"/>
    </format>
    <format dxfId="8691">
      <pivotArea dataOnly="0" labelOnly="1" fieldPosition="0">
        <references count="1">
          <reference field="13" count="15">
            <x v="0"/>
            <x v="1"/>
            <x v="2"/>
            <x v="3"/>
            <x v="5"/>
            <x v="7"/>
            <x v="8"/>
            <x v="10"/>
            <x v="11"/>
            <x v="12"/>
            <x v="14"/>
            <x v="15"/>
            <x v="16"/>
            <x v="17"/>
            <x v="18"/>
          </reference>
        </references>
      </pivotArea>
    </format>
    <format dxfId="8690">
      <pivotArea dataOnly="0" labelOnly="1" grandRow="1" outline="0" fieldPosition="0"/>
    </format>
    <format dxfId="8689">
      <pivotArea dataOnly="0" labelOnly="1" fieldPosition="0">
        <references count="1">
          <reference field="12" count="0"/>
        </references>
      </pivotArea>
    </format>
    <format dxfId="8688">
      <pivotArea field="12" dataOnly="0" labelOnly="1" grandCol="1" outline="0" axis="axisCol" fieldPosition="0">
        <references count="1">
          <reference field="4294967294" count="1" selected="0">
            <x v="0"/>
          </reference>
        </references>
      </pivotArea>
    </format>
    <format dxfId="8687">
      <pivotArea field="12" dataOnly="0" labelOnly="1" grandCol="1" outline="0" axis="axisCol" fieldPosition="0">
        <references count="1">
          <reference field="4294967294" count="1" selected="0">
            <x v="1"/>
          </reference>
        </references>
      </pivotArea>
    </format>
    <format dxfId="8686">
      <pivotArea field="12" dataOnly="0" labelOnly="1" grandCol="1" outline="0" axis="axisCol" fieldPosition="0">
        <references count="1">
          <reference field="4294967294" count="1" selected="0">
            <x v="0"/>
          </reference>
        </references>
      </pivotArea>
    </format>
    <format dxfId="8685">
      <pivotArea field="12" dataOnly="0" labelOnly="1" grandCol="1" outline="0" axis="axisCol" fieldPosition="0">
        <references count="1">
          <reference field="4294967294" count="1" selected="0">
            <x v="1"/>
          </reference>
        </references>
      </pivotArea>
    </format>
    <format dxfId="8684">
      <pivotArea dataOnly="0" labelOnly="1" outline="0" fieldPosition="0">
        <references count="2">
          <reference field="4294967294" count="2">
            <x v="0"/>
            <x v="1"/>
          </reference>
          <reference field="12" count="1" selected="0">
            <x v="0"/>
          </reference>
        </references>
      </pivotArea>
    </format>
    <format dxfId="8683">
      <pivotArea dataOnly="0" labelOnly="1" outline="0" fieldPosition="0">
        <references count="2">
          <reference field="4294967294" count="2">
            <x v="0"/>
            <x v="1"/>
          </reference>
          <reference field="12" count="1" selected="0">
            <x v="1"/>
          </reference>
        </references>
      </pivotArea>
    </format>
    <format dxfId="8682">
      <pivotArea outline="0" collapsedLevelsAreSubtotals="1" fieldPosition="0"/>
    </format>
    <format dxfId="8681">
      <pivotArea type="origin" dataOnly="0" labelOnly="1" outline="0" offset="A2" fieldPosition="0"/>
    </format>
    <format dxfId="8680">
      <pivotArea field="13" type="button" dataOnly="0" labelOnly="1" outline="0" axis="axisRow" fieldPosition="0"/>
    </format>
    <format dxfId="8679">
      <pivotArea dataOnly="0" labelOnly="1" fieldPosition="0">
        <references count="1">
          <reference field="13" count="15">
            <x v="0"/>
            <x v="1"/>
            <x v="2"/>
            <x v="3"/>
            <x v="5"/>
            <x v="7"/>
            <x v="8"/>
            <x v="10"/>
            <x v="11"/>
            <x v="12"/>
            <x v="14"/>
            <x v="15"/>
            <x v="16"/>
            <x v="17"/>
            <x v="18"/>
          </reference>
        </references>
      </pivotArea>
    </format>
    <format dxfId="8678">
      <pivotArea dataOnly="0" labelOnly="1" grandRow="1" outline="0" fieldPosition="0"/>
    </format>
    <format dxfId="8677">
      <pivotArea dataOnly="0" labelOnly="1" fieldPosition="0">
        <references count="1">
          <reference field="12" count="0"/>
        </references>
      </pivotArea>
    </format>
    <format dxfId="8676">
      <pivotArea field="12" dataOnly="0" labelOnly="1" grandCol="1" outline="0" axis="axisCol" fieldPosition="0">
        <references count="1">
          <reference field="4294967294" count="1" selected="0">
            <x v="0"/>
          </reference>
        </references>
      </pivotArea>
    </format>
    <format dxfId="8675">
      <pivotArea field="12" dataOnly="0" labelOnly="1" grandCol="1" outline="0" axis="axisCol" fieldPosition="0">
        <references count="1">
          <reference field="4294967294" count="1" selected="0">
            <x v="1"/>
          </reference>
        </references>
      </pivotArea>
    </format>
    <format dxfId="8674">
      <pivotArea field="12" dataOnly="0" labelOnly="1" grandCol="1" outline="0" axis="axisCol" fieldPosition="0">
        <references count="1">
          <reference field="4294967294" count="1" selected="0">
            <x v="0"/>
          </reference>
        </references>
      </pivotArea>
    </format>
    <format dxfId="8673">
      <pivotArea field="12" dataOnly="0" labelOnly="1" grandCol="1" outline="0" axis="axisCol" fieldPosition="0">
        <references count="1">
          <reference field="4294967294" count="1" selected="0">
            <x v="1"/>
          </reference>
        </references>
      </pivotArea>
    </format>
    <format dxfId="8672">
      <pivotArea dataOnly="0" labelOnly="1" outline="0" fieldPosition="0">
        <references count="2">
          <reference field="4294967294" count="2">
            <x v="0"/>
            <x v="1"/>
          </reference>
          <reference field="12" count="1" selected="0">
            <x v="0"/>
          </reference>
        </references>
      </pivotArea>
    </format>
    <format dxfId="8671">
      <pivotArea dataOnly="0" labelOnly="1" outline="0" fieldPosition="0">
        <references count="2">
          <reference field="4294967294" count="2">
            <x v="0"/>
            <x v="1"/>
          </reference>
          <reference field="12" count="1" selected="0">
            <x v="1"/>
          </reference>
        </references>
      </pivotArea>
    </format>
    <format dxfId="8670">
      <pivotArea outline="0" collapsedLevelsAreSubtotals="1" fieldPosition="0"/>
    </format>
    <format dxfId="8669">
      <pivotArea field="12" type="button" dataOnly="0" labelOnly="1" outline="0" axis="axisCol" fieldPosition="0"/>
    </format>
    <format dxfId="8668">
      <pivotArea field="-2" type="button" dataOnly="0" labelOnly="1" outline="0" axis="axisCol" fieldPosition="1"/>
    </format>
    <format dxfId="8667">
      <pivotArea type="topRight" dataOnly="0" labelOnly="1" outline="0" fieldPosition="0"/>
    </format>
    <format dxfId="8666">
      <pivotArea dataOnly="0" labelOnly="1" fieldPosition="0">
        <references count="1">
          <reference field="12" count="0"/>
        </references>
      </pivotArea>
    </format>
    <format dxfId="8665">
      <pivotArea field="12" dataOnly="0" labelOnly="1" grandCol="1" outline="0" axis="axisCol" fieldPosition="0">
        <references count="1">
          <reference field="4294967294" count="1" selected="0">
            <x v="0"/>
          </reference>
        </references>
      </pivotArea>
    </format>
    <format dxfId="8664">
      <pivotArea field="12" dataOnly="0" labelOnly="1" grandCol="1" outline="0" axis="axisCol" fieldPosition="0">
        <references count="1">
          <reference field="4294967294" count="1" selected="0">
            <x v="1"/>
          </reference>
        </references>
      </pivotArea>
    </format>
    <format dxfId="8663">
      <pivotArea field="12" dataOnly="0" labelOnly="1" grandCol="1" outline="0" axis="axisCol" fieldPosition="0">
        <references count="1">
          <reference field="4294967294" count="1" selected="0">
            <x v="0"/>
          </reference>
        </references>
      </pivotArea>
    </format>
    <format dxfId="8662">
      <pivotArea field="12" dataOnly="0" labelOnly="1" grandCol="1" outline="0" axis="axisCol" fieldPosition="0">
        <references count="1">
          <reference field="4294967294" count="1" selected="0">
            <x v="1"/>
          </reference>
        </references>
      </pivotArea>
    </format>
    <format dxfId="8661">
      <pivotArea dataOnly="0" labelOnly="1" outline="0" fieldPosition="0">
        <references count="2">
          <reference field="4294967294" count="2">
            <x v="0"/>
            <x v="1"/>
          </reference>
          <reference field="12" count="1" selected="0">
            <x v="0"/>
          </reference>
        </references>
      </pivotArea>
    </format>
    <format dxfId="8660">
      <pivotArea dataOnly="0" labelOnly="1" outline="0" fieldPosition="0">
        <references count="2">
          <reference field="4294967294" count="2">
            <x v="0"/>
            <x v="1"/>
          </reference>
          <reference field="12" count="1" selected="0">
            <x v="1"/>
          </reference>
        </references>
      </pivotArea>
    </format>
    <format dxfId="8659">
      <pivotArea type="all" dataOnly="0" outline="0" fieldPosition="0"/>
    </format>
    <format dxfId="8658">
      <pivotArea outline="0" collapsedLevelsAreSubtotals="1" fieldPosition="0"/>
    </format>
    <format dxfId="8657">
      <pivotArea type="origin" dataOnly="0" labelOnly="1" outline="0" fieldPosition="0"/>
    </format>
    <format dxfId="8656">
      <pivotArea field="12" type="button" dataOnly="0" labelOnly="1" outline="0" axis="axisCol" fieldPosition="0"/>
    </format>
    <format dxfId="8655">
      <pivotArea field="-2" type="button" dataOnly="0" labelOnly="1" outline="0" axis="axisCol" fieldPosition="1"/>
    </format>
    <format dxfId="8654">
      <pivotArea type="topRight" dataOnly="0" labelOnly="1" outline="0" fieldPosition="0"/>
    </format>
    <format dxfId="8653">
      <pivotArea field="13" type="button" dataOnly="0" labelOnly="1" outline="0" axis="axisRow" fieldPosition="0"/>
    </format>
    <format dxfId="8652">
      <pivotArea dataOnly="0" labelOnly="1" fieldPosition="0">
        <references count="1">
          <reference field="13" count="15">
            <x v="0"/>
            <x v="1"/>
            <x v="2"/>
            <x v="3"/>
            <x v="6"/>
            <x v="7"/>
            <x v="8"/>
            <x v="9"/>
            <x v="10"/>
            <x v="11"/>
            <x v="13"/>
            <x v="14"/>
            <x v="16"/>
            <x v="17"/>
            <x v="18"/>
          </reference>
        </references>
      </pivotArea>
    </format>
    <format dxfId="8651">
      <pivotArea dataOnly="0" labelOnly="1" grandRow="1" outline="0" fieldPosition="0"/>
    </format>
    <format dxfId="8650">
      <pivotArea dataOnly="0" labelOnly="1" fieldPosition="0">
        <references count="1">
          <reference field="12" count="0"/>
        </references>
      </pivotArea>
    </format>
    <format dxfId="8649">
      <pivotArea field="12" dataOnly="0" labelOnly="1" grandCol="1" outline="0" axis="axisCol" fieldPosition="0">
        <references count="1">
          <reference field="4294967294" count="1" selected="0">
            <x v="0"/>
          </reference>
        </references>
      </pivotArea>
    </format>
    <format dxfId="8648">
      <pivotArea field="12" dataOnly="0" labelOnly="1" grandCol="1" outline="0" axis="axisCol" fieldPosition="0">
        <references count="1">
          <reference field="4294967294" count="1" selected="0">
            <x v="1"/>
          </reference>
        </references>
      </pivotArea>
    </format>
    <format dxfId="8647">
      <pivotArea field="12" dataOnly="0" labelOnly="1" grandCol="1" outline="0" axis="axisCol" fieldPosition="0">
        <references count="1">
          <reference field="4294967294" count="1" selected="0">
            <x v="0"/>
          </reference>
        </references>
      </pivotArea>
    </format>
    <format dxfId="8646">
      <pivotArea field="12" dataOnly="0" labelOnly="1" grandCol="1" outline="0" axis="axisCol" fieldPosition="0">
        <references count="1">
          <reference field="4294967294" count="1" selected="0">
            <x v="1"/>
          </reference>
        </references>
      </pivotArea>
    </format>
    <format dxfId="8645">
      <pivotArea dataOnly="0" labelOnly="1" outline="0" fieldPosition="0">
        <references count="2">
          <reference field="4294967294" count="2">
            <x v="0"/>
            <x v="1"/>
          </reference>
          <reference field="12" count="1" selected="0">
            <x v="0"/>
          </reference>
        </references>
      </pivotArea>
    </format>
    <format dxfId="8644">
      <pivotArea dataOnly="0" labelOnly="1" outline="0" fieldPosition="0">
        <references count="2">
          <reference field="4294967294" count="2">
            <x v="0"/>
            <x v="1"/>
          </reference>
          <reference field="12" count="1" selected="0">
            <x v="1"/>
          </reference>
        </references>
      </pivotArea>
    </format>
    <format dxfId="8643">
      <pivotArea outline="0" collapsedLevelsAreSubtotals="1" fieldPosition="0"/>
    </format>
    <format dxfId="8642">
      <pivotArea type="origin" dataOnly="0" labelOnly="1" outline="0" offset="A2" fieldPosition="0"/>
    </format>
    <format dxfId="8641">
      <pivotArea field="13" type="button" dataOnly="0" labelOnly="1" outline="0" axis="axisRow" fieldPosition="0"/>
    </format>
    <format dxfId="8640">
      <pivotArea dataOnly="0" labelOnly="1" fieldPosition="0">
        <references count="1">
          <reference field="13" count="16">
            <x v="0"/>
            <x v="1"/>
            <x v="2"/>
            <x v="3"/>
            <x v="6"/>
            <x v="7"/>
            <x v="8"/>
            <x v="9"/>
            <x v="10"/>
            <x v="11"/>
            <x v="13"/>
            <x v="14"/>
            <x v="15"/>
            <x v="16"/>
            <x v="17"/>
            <x v="18"/>
          </reference>
        </references>
      </pivotArea>
    </format>
    <format dxfId="8639">
      <pivotArea dataOnly="0" labelOnly="1" grandRow="1" outline="0" fieldPosition="0"/>
    </format>
    <format dxfId="8638">
      <pivotArea dataOnly="0" labelOnly="1" fieldPosition="0">
        <references count="1">
          <reference field="12" count="0"/>
        </references>
      </pivotArea>
    </format>
    <format dxfId="8637">
      <pivotArea field="12" dataOnly="0" labelOnly="1" grandCol="1" outline="0" axis="axisCol" fieldPosition="0">
        <references count="1">
          <reference field="4294967294" count="1" selected="0">
            <x v="0"/>
          </reference>
        </references>
      </pivotArea>
    </format>
    <format dxfId="8636">
      <pivotArea field="12" dataOnly="0" labelOnly="1" grandCol="1" outline="0" axis="axisCol" fieldPosition="0">
        <references count="1">
          <reference field="4294967294" count="1" selected="0">
            <x v="1"/>
          </reference>
        </references>
      </pivotArea>
    </format>
    <format dxfId="8635">
      <pivotArea field="12" dataOnly="0" labelOnly="1" grandCol="1" outline="0" axis="axisCol" fieldPosition="0">
        <references count="1">
          <reference field="4294967294" count="1" selected="0">
            <x v="0"/>
          </reference>
        </references>
      </pivotArea>
    </format>
    <format dxfId="8634">
      <pivotArea field="12" dataOnly="0" labelOnly="1" grandCol="1" outline="0" axis="axisCol" fieldPosition="0">
        <references count="1">
          <reference field="4294967294" count="1" selected="0">
            <x v="1"/>
          </reference>
        </references>
      </pivotArea>
    </format>
    <format dxfId="8633">
      <pivotArea dataOnly="0" labelOnly="1" outline="0" fieldPosition="0">
        <references count="2">
          <reference field="4294967294" count="2">
            <x v="0"/>
            <x v="1"/>
          </reference>
          <reference field="12" count="1" selected="0">
            <x v="0"/>
          </reference>
        </references>
      </pivotArea>
    </format>
    <format dxfId="8632">
      <pivotArea dataOnly="0" labelOnly="1" outline="0" fieldPosition="0">
        <references count="2">
          <reference field="4294967294" count="2">
            <x v="0"/>
            <x v="1"/>
          </reference>
          <reference field="12" count="1" selected="0">
            <x v="1"/>
          </reference>
        </references>
      </pivotArea>
    </format>
    <format dxfId="8631">
      <pivotArea outline="0" collapsedLevelsAreSubtotals="1" fieldPosition="0"/>
    </format>
    <format dxfId="8630">
      <pivotArea type="origin" dataOnly="0" labelOnly="1" outline="0" offset="A2" fieldPosition="0"/>
    </format>
    <format dxfId="8629">
      <pivotArea field="13" type="button" dataOnly="0" labelOnly="1" outline="0" axis="axisRow" fieldPosition="0"/>
    </format>
    <format dxfId="8628">
      <pivotArea dataOnly="0" labelOnly="1" fieldPosition="0">
        <references count="1">
          <reference field="13" count="16">
            <x v="0"/>
            <x v="1"/>
            <x v="2"/>
            <x v="3"/>
            <x v="6"/>
            <x v="7"/>
            <x v="8"/>
            <x v="9"/>
            <x v="10"/>
            <x v="11"/>
            <x v="13"/>
            <x v="14"/>
            <x v="15"/>
            <x v="16"/>
            <x v="17"/>
            <x v="18"/>
          </reference>
        </references>
      </pivotArea>
    </format>
    <format dxfId="8627">
      <pivotArea dataOnly="0" labelOnly="1" grandRow="1" outline="0" fieldPosition="0"/>
    </format>
    <format dxfId="8626">
      <pivotArea dataOnly="0" labelOnly="1" fieldPosition="0">
        <references count="1">
          <reference field="12" count="0"/>
        </references>
      </pivotArea>
    </format>
    <format dxfId="8625">
      <pivotArea field="12" dataOnly="0" labelOnly="1" grandCol="1" outline="0" axis="axisCol" fieldPosition="0">
        <references count="1">
          <reference field="4294967294" count="1" selected="0">
            <x v="0"/>
          </reference>
        </references>
      </pivotArea>
    </format>
    <format dxfId="8624">
      <pivotArea field="12" dataOnly="0" labelOnly="1" grandCol="1" outline="0" axis="axisCol" fieldPosition="0">
        <references count="1">
          <reference field="4294967294" count="1" selected="0">
            <x v="1"/>
          </reference>
        </references>
      </pivotArea>
    </format>
    <format dxfId="8623">
      <pivotArea field="12" dataOnly="0" labelOnly="1" grandCol="1" outline="0" axis="axisCol" fieldPosition="0">
        <references count="1">
          <reference field="4294967294" count="1" selected="0">
            <x v="0"/>
          </reference>
        </references>
      </pivotArea>
    </format>
    <format dxfId="8622">
      <pivotArea field="12" dataOnly="0" labelOnly="1" grandCol="1" outline="0" axis="axisCol" fieldPosition="0">
        <references count="1">
          <reference field="4294967294" count="1" selected="0">
            <x v="1"/>
          </reference>
        </references>
      </pivotArea>
    </format>
    <format dxfId="8621">
      <pivotArea dataOnly="0" labelOnly="1" outline="0" fieldPosition="0">
        <references count="2">
          <reference field="4294967294" count="2">
            <x v="0"/>
            <x v="1"/>
          </reference>
          <reference field="12" count="1" selected="0">
            <x v="0"/>
          </reference>
        </references>
      </pivotArea>
    </format>
    <format dxfId="8620">
      <pivotArea dataOnly="0" labelOnly="1" outline="0" fieldPosition="0">
        <references count="2">
          <reference field="4294967294" count="2">
            <x v="0"/>
            <x v="1"/>
          </reference>
          <reference field="12" count="1" selected="0">
            <x v="1"/>
          </reference>
        </references>
      </pivotArea>
    </format>
    <format dxfId="8619">
      <pivotArea outline="0" collapsedLevelsAreSubtotals="1" fieldPosition="0"/>
    </format>
    <format dxfId="8618">
      <pivotArea type="origin" dataOnly="0" labelOnly="1" outline="0" offset="A2" fieldPosition="0"/>
    </format>
    <format dxfId="8617">
      <pivotArea field="13" type="button" dataOnly="0" labelOnly="1" outline="0" axis="axisRow" fieldPosition="0"/>
    </format>
    <format dxfId="8616">
      <pivotArea dataOnly="0" labelOnly="1" fieldPosition="0">
        <references count="1">
          <reference field="13" count="16">
            <x v="0"/>
            <x v="1"/>
            <x v="2"/>
            <x v="3"/>
            <x v="6"/>
            <x v="7"/>
            <x v="8"/>
            <x v="9"/>
            <x v="10"/>
            <x v="11"/>
            <x v="13"/>
            <x v="14"/>
            <x v="15"/>
            <x v="16"/>
            <x v="17"/>
            <x v="18"/>
          </reference>
        </references>
      </pivotArea>
    </format>
    <format dxfId="8615">
      <pivotArea dataOnly="0" labelOnly="1" grandRow="1" outline="0" fieldPosition="0"/>
    </format>
    <format dxfId="8614">
      <pivotArea dataOnly="0" labelOnly="1" fieldPosition="0">
        <references count="1">
          <reference field="12" count="0"/>
        </references>
      </pivotArea>
    </format>
    <format dxfId="8613">
      <pivotArea field="12" dataOnly="0" labelOnly="1" grandCol="1" outline="0" axis="axisCol" fieldPosition="0">
        <references count="1">
          <reference field="4294967294" count="1" selected="0">
            <x v="0"/>
          </reference>
        </references>
      </pivotArea>
    </format>
    <format dxfId="8612">
      <pivotArea field="12" dataOnly="0" labelOnly="1" grandCol="1" outline="0" axis="axisCol" fieldPosition="0">
        <references count="1">
          <reference field="4294967294" count="1" selected="0">
            <x v="1"/>
          </reference>
        </references>
      </pivotArea>
    </format>
    <format dxfId="8611">
      <pivotArea field="12" dataOnly="0" labelOnly="1" grandCol="1" outline="0" axis="axisCol" fieldPosition="0">
        <references count="1">
          <reference field="4294967294" count="1" selected="0">
            <x v="0"/>
          </reference>
        </references>
      </pivotArea>
    </format>
    <format dxfId="8610">
      <pivotArea field="12" dataOnly="0" labelOnly="1" grandCol="1" outline="0" axis="axisCol" fieldPosition="0">
        <references count="1">
          <reference field="4294967294" count="1" selected="0">
            <x v="1"/>
          </reference>
        </references>
      </pivotArea>
    </format>
    <format dxfId="8609">
      <pivotArea dataOnly="0" labelOnly="1" outline="0" fieldPosition="0">
        <references count="2">
          <reference field="4294967294" count="2">
            <x v="0"/>
            <x v="1"/>
          </reference>
          <reference field="12" count="1" selected="0">
            <x v="0"/>
          </reference>
        </references>
      </pivotArea>
    </format>
    <format dxfId="8608">
      <pivotArea dataOnly="0" labelOnly="1" outline="0" fieldPosition="0">
        <references count="2">
          <reference field="4294967294" count="2">
            <x v="0"/>
            <x v="1"/>
          </reference>
          <reference field="12" count="1" selected="0">
            <x v="1"/>
          </reference>
        </references>
      </pivotArea>
    </format>
    <format dxfId="8607">
      <pivotArea outline="0" collapsedLevelsAreSubtotals="1" fieldPosition="0">
        <references count="2">
          <reference field="4294967294" count="2" selected="0">
            <x v="0"/>
            <x v="1"/>
          </reference>
          <reference field="12" count="1" selected="0">
            <x v="0"/>
          </reference>
        </references>
      </pivotArea>
    </format>
    <format dxfId="8606">
      <pivotArea type="origin" dataOnly="0" labelOnly="1" outline="0" offset="A2" fieldPosition="0"/>
    </format>
    <format dxfId="8605">
      <pivotArea field="13" type="button" dataOnly="0" labelOnly="1" outline="0" axis="axisRow" fieldPosition="0"/>
    </format>
    <format dxfId="8604">
      <pivotArea dataOnly="0" labelOnly="1" fieldPosition="0">
        <references count="1">
          <reference field="13" count="16">
            <x v="0"/>
            <x v="1"/>
            <x v="2"/>
            <x v="3"/>
            <x v="6"/>
            <x v="7"/>
            <x v="8"/>
            <x v="9"/>
            <x v="10"/>
            <x v="11"/>
            <x v="13"/>
            <x v="14"/>
            <x v="15"/>
            <x v="16"/>
            <x v="17"/>
            <x v="18"/>
          </reference>
        </references>
      </pivotArea>
    </format>
    <format dxfId="8603">
      <pivotArea dataOnly="0" labelOnly="1" grandRow="1" outline="0" fieldPosition="0"/>
    </format>
    <format dxfId="8602">
      <pivotArea dataOnly="0" labelOnly="1" fieldPosition="0">
        <references count="1">
          <reference field="12" count="1">
            <x v="0"/>
          </reference>
        </references>
      </pivotArea>
    </format>
    <format dxfId="8601">
      <pivotArea dataOnly="0" labelOnly="1" outline="0" fieldPosition="0">
        <references count="2">
          <reference field="4294967294" count="2">
            <x v="0"/>
            <x v="1"/>
          </reference>
          <reference field="12" count="1" selected="0">
            <x v="0"/>
          </reference>
        </references>
      </pivotArea>
    </format>
    <format dxfId="8600">
      <pivotArea outline="0" collapsedLevelsAreSubtotals="1" fieldPosition="0">
        <references count="2">
          <reference field="4294967294" count="2" selected="0">
            <x v="0"/>
            <x v="1"/>
          </reference>
          <reference field="12" count="1" selected="0">
            <x v="1"/>
          </reference>
        </references>
      </pivotArea>
    </format>
    <format dxfId="8599">
      <pivotArea field="12" grandCol="1" outline="0" collapsedLevelsAreSubtotals="1" axis="axisCol" fieldPosition="0">
        <references count="1">
          <reference field="4294967294" count="1" selected="0">
            <x v="0"/>
          </reference>
        </references>
      </pivotArea>
    </format>
    <format dxfId="8598">
      <pivotArea dataOnly="0" labelOnly="1" fieldPosition="0">
        <references count="1">
          <reference field="12" count="1">
            <x v="1"/>
          </reference>
        </references>
      </pivotArea>
    </format>
    <format dxfId="8597">
      <pivotArea field="12" dataOnly="0" labelOnly="1" grandCol="1" outline="0" axis="axisCol" fieldPosition="0">
        <references count="1">
          <reference field="4294967294" count="1" selected="0">
            <x v="0"/>
          </reference>
        </references>
      </pivotArea>
    </format>
    <format dxfId="8596">
      <pivotArea field="12" dataOnly="0" labelOnly="1" grandCol="1" outline="0" axis="axisCol" fieldPosition="0">
        <references count="1">
          <reference field="4294967294" count="1" selected="0">
            <x v="1"/>
          </reference>
        </references>
      </pivotArea>
    </format>
    <format dxfId="8595">
      <pivotArea dataOnly="0" labelOnly="1" outline="0" fieldPosition="0">
        <references count="2">
          <reference field="4294967294" count="2">
            <x v="0"/>
            <x v="1"/>
          </reference>
          <reference field="12" count="1" selected="0">
            <x v="1"/>
          </reference>
        </references>
      </pivotArea>
    </format>
    <format dxfId="8594">
      <pivotArea field="12" grandCol="1" outline="0" collapsedLevelsAreSubtotals="1" axis="axisCol" fieldPosition="0">
        <references count="1">
          <reference field="4294967294" count="1" selected="0">
            <x v="1"/>
          </reference>
        </references>
      </pivotArea>
    </format>
    <format dxfId="8593">
      <pivotArea field="12" dataOnly="0" labelOnly="1" grandCol="1" outline="0" axis="axisCol" fieldPosition="0">
        <references count="1">
          <reference field="4294967294" count="1" selected="0">
            <x v="0"/>
          </reference>
        </references>
      </pivotArea>
    </format>
    <format dxfId="8592">
      <pivotArea field="12" dataOnly="0" labelOnly="1" grandCol="1" outline="0" axis="axisCol" fieldPosition="0">
        <references count="1">
          <reference field="4294967294" count="1" selected="0">
            <x v="1"/>
          </reference>
        </references>
      </pivotArea>
    </format>
    <format dxfId="8591">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8590">
      <pivotArea type="origin" dataOnly="0" labelOnly="1" outline="0" offset="A2" fieldPosition="0"/>
    </format>
    <format dxfId="8589">
      <pivotArea field="13" type="button" dataOnly="0" labelOnly="1" outline="0" axis="axisRow" fieldPosition="0"/>
    </format>
    <format dxfId="8588">
      <pivotArea dataOnly="0" labelOnly="1" fieldPosition="0">
        <references count="1">
          <reference field="13" count="16">
            <x v="0"/>
            <x v="1"/>
            <x v="2"/>
            <x v="3"/>
            <x v="6"/>
            <x v="7"/>
            <x v="8"/>
            <x v="9"/>
            <x v="10"/>
            <x v="11"/>
            <x v="13"/>
            <x v="14"/>
            <x v="15"/>
            <x v="16"/>
            <x v="17"/>
            <x v="18"/>
          </reference>
        </references>
      </pivotArea>
    </format>
    <format dxfId="8587">
      <pivotArea dataOnly="0" labelOnly="1" fieldPosition="0">
        <references count="1">
          <reference field="12" count="1">
            <x v="0"/>
          </reference>
        </references>
      </pivotArea>
    </format>
    <format dxfId="8586">
      <pivotArea dataOnly="0" labelOnly="1" outline="0" fieldPosition="0">
        <references count="2">
          <reference field="4294967294" count="2">
            <x v="0"/>
            <x v="1"/>
          </reference>
          <reference field="12" count="1" selected="0">
            <x v="0"/>
          </reference>
        </references>
      </pivotArea>
    </format>
    <format dxfId="8585">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8584">
      <pivotArea type="origin" dataOnly="0" labelOnly="1" outline="0" offset="A2" fieldPosition="0"/>
    </format>
    <format dxfId="8583">
      <pivotArea field="13" type="button" dataOnly="0" labelOnly="1" outline="0" axis="axisRow" fieldPosition="0"/>
    </format>
    <format dxfId="8582">
      <pivotArea dataOnly="0" labelOnly="1" fieldPosition="0">
        <references count="1">
          <reference field="13" count="16">
            <x v="0"/>
            <x v="1"/>
            <x v="2"/>
            <x v="3"/>
            <x v="6"/>
            <x v="7"/>
            <x v="8"/>
            <x v="9"/>
            <x v="10"/>
            <x v="11"/>
            <x v="13"/>
            <x v="14"/>
            <x v="15"/>
            <x v="16"/>
            <x v="17"/>
            <x v="18"/>
          </reference>
        </references>
      </pivotArea>
    </format>
    <format dxfId="8581">
      <pivotArea dataOnly="0" labelOnly="1" fieldPosition="0">
        <references count="1">
          <reference field="12" count="1">
            <x v="0"/>
          </reference>
        </references>
      </pivotArea>
    </format>
    <format dxfId="8580">
      <pivotArea dataOnly="0" labelOnly="1" outline="0" fieldPosition="0">
        <references count="2">
          <reference field="4294967294" count="2">
            <x v="0"/>
            <x v="1"/>
          </reference>
          <reference field="12" count="1" selected="0">
            <x v="0"/>
          </reference>
        </references>
      </pivotArea>
    </format>
    <format dxfId="8579">
      <pivotArea outline="0" collapsedLevelsAreSubtotals="1" fieldPosition="0">
        <references count="2">
          <reference field="4294967294" count="2" selected="0">
            <x v="0"/>
            <x v="1"/>
          </reference>
          <reference field="12" count="1" selected="0">
            <x v="1"/>
          </reference>
        </references>
      </pivotArea>
    </format>
    <format dxfId="8578">
      <pivotArea field="12" grandCol="1" outline="0" collapsedLevelsAreSubtotals="1" axis="axisCol" fieldPosition="0">
        <references count="1">
          <reference field="4294967294" count="1" selected="0">
            <x v="0"/>
          </reference>
        </references>
      </pivotArea>
    </format>
    <format dxfId="8577">
      <pivotArea dataOnly="0" labelOnly="1" fieldPosition="0">
        <references count="1">
          <reference field="12" count="1">
            <x v="1"/>
          </reference>
        </references>
      </pivotArea>
    </format>
    <format dxfId="8576">
      <pivotArea field="12" dataOnly="0" labelOnly="1" grandCol="1" outline="0" axis="axisCol" fieldPosition="0">
        <references count="1">
          <reference field="4294967294" count="1" selected="0">
            <x v="0"/>
          </reference>
        </references>
      </pivotArea>
    </format>
    <format dxfId="8575">
      <pivotArea field="12" dataOnly="0" labelOnly="1" grandCol="1" outline="0" axis="axisCol" fieldPosition="0">
        <references count="1">
          <reference field="4294967294" count="1" selected="0">
            <x v="1"/>
          </reference>
        </references>
      </pivotArea>
    </format>
    <format dxfId="8574">
      <pivotArea dataOnly="0" labelOnly="1" outline="0" fieldPosition="0">
        <references count="2">
          <reference field="4294967294" count="2">
            <x v="0"/>
            <x v="1"/>
          </reference>
          <reference field="12" count="1" selected="0">
            <x v="1"/>
          </reference>
        </references>
      </pivotArea>
    </format>
    <format dxfId="8573">
      <pivotArea field="12" grandCol="1" outline="0" collapsedLevelsAreSubtotals="1" axis="axisCol" fieldPosition="0">
        <references count="1">
          <reference field="4294967294" count="1" selected="0">
            <x v="1"/>
          </reference>
        </references>
      </pivotArea>
    </format>
    <format dxfId="8572">
      <pivotArea field="12" dataOnly="0" labelOnly="1" grandCol="1" outline="0" axis="axisCol" fieldPosition="0">
        <references count="1">
          <reference field="4294967294" count="1" selected="0">
            <x v="0"/>
          </reference>
        </references>
      </pivotArea>
    </format>
    <format dxfId="8571">
      <pivotArea field="12" dataOnly="0" labelOnly="1" grandCol="1" outline="0" axis="axisCol" fieldPosition="0">
        <references count="1">
          <reference field="4294967294" count="1" selected="0">
            <x v="1"/>
          </reference>
        </references>
      </pivotArea>
    </format>
    <format dxfId="8570">
      <pivotArea grandRow="1" outline="0" collapsedLevelsAreSubtotals="1" fieldPosition="0"/>
    </format>
    <format dxfId="8569">
      <pivotArea dataOnly="0" labelOnly="1" grandRow="1" outline="0" fieldPosition="0"/>
    </format>
    <format dxfId="8568">
      <pivotArea collapsedLevelsAreSubtotals="1" fieldPosition="0">
        <references count="3">
          <reference field="4294967294" count="2" selected="0">
            <x v="0"/>
            <x v="1"/>
          </reference>
          <reference field="12" count="1" selected="0">
            <x v="0"/>
          </reference>
          <reference field="13" count="1">
            <x v="5"/>
          </reference>
        </references>
      </pivotArea>
    </format>
    <format dxfId="8567">
      <pivotArea dataOnly="0" labelOnly="1" fieldPosition="0">
        <references count="1">
          <reference field="13" count="1">
            <x v="5"/>
          </reference>
        </references>
      </pivotArea>
    </format>
    <format dxfId="8566">
      <pivotArea dataOnly="0" labelOnly="1" fieldPosition="0">
        <references count="1">
          <reference field="13" count="1">
            <x v="12"/>
          </reference>
        </references>
      </pivotArea>
    </format>
    <format dxfId="8565">
      <pivotArea collapsedLevelsAreSubtotals="1" fieldPosition="0">
        <references count="1">
          <reference field="13" count="12">
            <x v="3"/>
            <x v="5"/>
            <x v="6"/>
            <x v="7"/>
            <x v="8"/>
            <x v="10"/>
            <x v="11"/>
            <x v="12"/>
            <x v="14"/>
            <x v="16"/>
            <x v="17"/>
            <x v="18"/>
          </reference>
        </references>
      </pivotArea>
    </format>
    <format dxfId="8564">
      <pivotArea type="origin" dataOnly="0" labelOnly="1" outline="0" offset="A2" fieldPosition="0"/>
    </format>
    <format dxfId="8563">
      <pivotArea field="13" type="button" dataOnly="0" labelOnly="1" outline="0" axis="axisRow" fieldPosition="0"/>
    </format>
    <format dxfId="8562">
      <pivotArea dataOnly="0" labelOnly="1" fieldPosition="0">
        <references count="1">
          <reference field="13" count="12">
            <x v="3"/>
            <x v="5"/>
            <x v="6"/>
            <x v="7"/>
            <x v="8"/>
            <x v="10"/>
            <x v="11"/>
            <x v="12"/>
            <x v="14"/>
            <x v="16"/>
            <x v="17"/>
            <x v="18"/>
          </reference>
        </references>
      </pivotArea>
    </format>
    <format dxfId="8561">
      <pivotArea dataOnly="0" labelOnly="1" fieldPosition="0">
        <references count="1">
          <reference field="12" count="0"/>
        </references>
      </pivotArea>
    </format>
    <format dxfId="8560">
      <pivotArea field="12" dataOnly="0" labelOnly="1" grandCol="1" outline="0" axis="axisCol" fieldPosition="0">
        <references count="1">
          <reference field="4294967294" count="1" selected="0">
            <x v="0"/>
          </reference>
        </references>
      </pivotArea>
    </format>
    <format dxfId="8559">
      <pivotArea field="12" dataOnly="0" labelOnly="1" grandCol="1" outline="0" axis="axisCol" fieldPosition="0">
        <references count="1">
          <reference field="4294967294" count="1" selected="0">
            <x v="1"/>
          </reference>
        </references>
      </pivotArea>
    </format>
    <format dxfId="8558">
      <pivotArea field="12" dataOnly="0" labelOnly="1" grandCol="1" outline="0" axis="axisCol" fieldPosition="0">
        <references count="1">
          <reference field="4294967294" count="1" selected="0">
            <x v="0"/>
          </reference>
        </references>
      </pivotArea>
    </format>
    <format dxfId="8557">
      <pivotArea field="12" dataOnly="0" labelOnly="1" grandCol="1" outline="0" axis="axisCol" fieldPosition="0">
        <references count="1">
          <reference field="4294967294" count="1" selected="0">
            <x v="1"/>
          </reference>
        </references>
      </pivotArea>
    </format>
    <format dxfId="8556">
      <pivotArea dataOnly="0" labelOnly="1" outline="0" fieldPosition="0">
        <references count="2">
          <reference field="4294967294" count="2">
            <x v="0"/>
            <x v="1"/>
          </reference>
          <reference field="12" count="1" selected="0">
            <x v="0"/>
          </reference>
        </references>
      </pivotArea>
    </format>
    <format dxfId="8555">
      <pivotArea dataOnly="0" labelOnly="1" outline="0" fieldPosition="0">
        <references count="2">
          <reference field="4294967294" count="2">
            <x v="0"/>
            <x v="1"/>
          </reference>
          <reference field="12" count="1" selected="0">
            <x v="1"/>
          </reference>
        </references>
      </pivotArea>
    </format>
    <format dxfId="8554">
      <pivotArea collapsedLevelsAreSubtotals="1" fieldPosition="0">
        <references count="1">
          <reference field="13" count="12">
            <x v="3"/>
            <x v="5"/>
            <x v="6"/>
            <x v="7"/>
            <x v="8"/>
            <x v="10"/>
            <x v="11"/>
            <x v="12"/>
            <x v="14"/>
            <x v="16"/>
            <x v="17"/>
            <x v="18"/>
          </reference>
        </references>
      </pivotArea>
    </format>
    <format dxfId="8553">
      <pivotArea type="origin" dataOnly="0" labelOnly="1" outline="0" offset="A2" fieldPosition="0"/>
    </format>
    <format dxfId="8552">
      <pivotArea field="13" type="button" dataOnly="0" labelOnly="1" outline="0" axis="axisRow" fieldPosition="0"/>
    </format>
    <format dxfId="8551">
      <pivotArea dataOnly="0" labelOnly="1" fieldPosition="0">
        <references count="1">
          <reference field="13" count="12">
            <x v="3"/>
            <x v="5"/>
            <x v="6"/>
            <x v="7"/>
            <x v="8"/>
            <x v="10"/>
            <x v="11"/>
            <x v="12"/>
            <x v="14"/>
            <x v="16"/>
            <x v="17"/>
            <x v="18"/>
          </reference>
        </references>
      </pivotArea>
    </format>
    <format dxfId="8550">
      <pivotArea dataOnly="0" labelOnly="1" fieldPosition="0">
        <references count="1">
          <reference field="12" count="0"/>
        </references>
      </pivotArea>
    </format>
    <format dxfId="8549">
      <pivotArea field="12" dataOnly="0" labelOnly="1" grandCol="1" outline="0" axis="axisCol" fieldPosition="0">
        <references count="1">
          <reference field="4294967294" count="1" selected="0">
            <x v="0"/>
          </reference>
        </references>
      </pivotArea>
    </format>
    <format dxfId="8548">
      <pivotArea field="12" dataOnly="0" labelOnly="1" grandCol="1" outline="0" axis="axisCol" fieldPosition="0">
        <references count="1">
          <reference field="4294967294" count="1" selected="0">
            <x v="1"/>
          </reference>
        </references>
      </pivotArea>
    </format>
    <format dxfId="8547">
      <pivotArea field="12" dataOnly="0" labelOnly="1" grandCol="1" outline="0" axis="axisCol" fieldPosition="0">
        <references count="1">
          <reference field="4294967294" count="1" selected="0">
            <x v="0"/>
          </reference>
        </references>
      </pivotArea>
    </format>
    <format dxfId="8546">
      <pivotArea field="12" dataOnly="0" labelOnly="1" grandCol="1" outline="0" axis="axisCol" fieldPosition="0">
        <references count="1">
          <reference field="4294967294" count="1" selected="0">
            <x v="1"/>
          </reference>
        </references>
      </pivotArea>
    </format>
    <format dxfId="8545">
      <pivotArea dataOnly="0" labelOnly="1" outline="0" fieldPosition="0">
        <references count="2">
          <reference field="4294967294" count="2">
            <x v="0"/>
            <x v="1"/>
          </reference>
          <reference field="12" count="1" selected="0">
            <x v="0"/>
          </reference>
        </references>
      </pivotArea>
    </format>
    <format dxfId="8544">
      <pivotArea dataOnly="0" labelOnly="1" outline="0" fieldPosition="0">
        <references count="2">
          <reference field="4294967294" count="2">
            <x v="0"/>
            <x v="1"/>
          </reference>
          <reference field="12" count="1" selected="0">
            <x v="1"/>
          </reference>
        </references>
      </pivotArea>
    </format>
    <format dxfId="8543">
      <pivotArea type="origin" dataOnly="0" labelOnly="1" outline="0" offset="A2" fieldPosition="0"/>
    </format>
    <format dxfId="8542">
      <pivotArea dataOnly="0" labelOnly="1" fieldPosition="0">
        <references count="1">
          <reference field="12" count="0"/>
        </references>
      </pivotArea>
    </format>
    <format dxfId="8541">
      <pivotArea field="12" dataOnly="0" labelOnly="1" grandCol="1" outline="0" offset="IV1" axis="axisCol" fieldPosition="0">
        <references count="1">
          <reference field="4294967294" count="1" selected="0">
            <x v="0"/>
          </reference>
        </references>
      </pivotArea>
    </format>
    <format dxfId="8540">
      <pivotArea field="12" dataOnly="0" labelOnly="1" grandCol="1" outline="0" offset="IV1" axis="axisCol" fieldPosition="0">
        <references count="1">
          <reference field="4294967294" count="1" selected="0">
            <x v="1"/>
          </reference>
        </references>
      </pivotArea>
    </format>
    <format dxfId="8539">
      <pivotArea field="12" dataOnly="0" labelOnly="1" grandCol="1" outline="0" offset="IV1" axis="axisCol" fieldPosition="0">
        <references count="1">
          <reference field="4294967294" count="1" selected="0">
            <x v="0"/>
          </reference>
        </references>
      </pivotArea>
    </format>
    <format dxfId="8538">
      <pivotArea field="12" dataOnly="0" labelOnly="1" grandCol="1" outline="0" offset="IV1" axis="axisCol" fieldPosition="0">
        <references count="1">
          <reference field="4294967294" count="1" selected="0">
            <x v="1"/>
          </reference>
        </references>
      </pivotArea>
    </format>
    <format dxfId="8537">
      <pivotArea field="12" dataOnly="0" grandCol="1" outline="0" axis="axisCol" fieldPosition="0">
        <references count="1">
          <reference field="4294967294" count="1" selected="0">
            <x v="1"/>
          </reference>
        </references>
      </pivotArea>
    </format>
    <format dxfId="8536">
      <pivotArea field="12" dataOnly="0" labelOnly="1" grandCol="1" outline="0" offset="IV1" axis="axisCol" fieldPosition="0">
        <references count="1">
          <reference field="4294967294" count="1" selected="0">
            <x v="0"/>
          </reference>
        </references>
      </pivotArea>
    </format>
    <format dxfId="8535">
      <pivotArea field="12" dataOnly="0" labelOnly="1" grandCol="1" outline="0" offset="IV1" axis="axisCol" fieldPosition="0">
        <references count="1">
          <reference field="4294967294" count="1" selected="0">
            <x v="1"/>
          </reference>
        </references>
      </pivotArea>
    </format>
    <format dxfId="8534">
      <pivotArea field="12" dataOnly="0" labelOnly="1" grandCol="1" outline="0" offset="IV1" axis="axisCol" fieldPosition="0">
        <references count="1">
          <reference field="4294967294" count="1" selected="0">
            <x v="0"/>
          </reference>
        </references>
      </pivotArea>
    </format>
    <format dxfId="8533">
      <pivotArea field="12" dataOnly="0" labelOnly="1" grandCol="1" outline="0" offset="IV1" axis="axisCol" fieldPosition="0">
        <references count="1">
          <reference field="4294967294" count="1" selected="0">
            <x v="1"/>
          </reference>
        </references>
      </pivotArea>
    </format>
    <format dxfId="8532">
      <pivotArea field="12" dataOnly="0" labelOnly="1" grandCol="1" outline="0" offset="IV1" axis="axisCol" fieldPosition="0">
        <references count="1">
          <reference field="4294967294" count="1" selected="0">
            <x v="0"/>
          </reference>
        </references>
      </pivotArea>
    </format>
    <format dxfId="8531">
      <pivotArea field="12" dataOnly="0" labelOnly="1" grandCol="1" outline="0" offset="IV1" axis="axisCol" fieldPosition="0">
        <references count="1">
          <reference field="4294967294" count="1" selected="0">
            <x v="1"/>
          </reference>
        </references>
      </pivotArea>
    </format>
    <format dxfId="8530">
      <pivotArea type="all" dataOnly="0" outline="0" fieldPosition="0"/>
    </format>
    <format dxfId="8529">
      <pivotArea outline="0" collapsedLevelsAreSubtotals="1" fieldPosition="0"/>
    </format>
    <format dxfId="8528">
      <pivotArea type="origin" dataOnly="0" labelOnly="1" outline="0" fieldPosition="0"/>
    </format>
    <format dxfId="8527">
      <pivotArea field="12" type="button" dataOnly="0" labelOnly="1" outline="0" axis="axisCol" fieldPosition="0"/>
    </format>
    <format dxfId="8526">
      <pivotArea field="-2" type="button" dataOnly="0" labelOnly="1" outline="0" axis="axisCol" fieldPosition="1"/>
    </format>
    <format dxfId="8525">
      <pivotArea type="topRight" dataOnly="0" labelOnly="1" outline="0" fieldPosition="0"/>
    </format>
    <format dxfId="8524">
      <pivotArea field="13" type="button" dataOnly="0" labelOnly="1" outline="0" axis="axisRow" fieldPosition="0"/>
    </format>
    <format dxfId="8523">
      <pivotArea dataOnly="0" labelOnly="1" fieldPosition="0">
        <references count="1">
          <reference field="13" count="12">
            <x v="3"/>
            <x v="5"/>
            <x v="6"/>
            <x v="7"/>
            <x v="8"/>
            <x v="10"/>
            <x v="11"/>
            <x v="12"/>
            <x v="14"/>
            <x v="16"/>
            <x v="17"/>
            <x v="18"/>
          </reference>
        </references>
      </pivotArea>
    </format>
    <format dxfId="8522">
      <pivotArea dataOnly="0" labelOnly="1" grandRow="1" outline="0" fieldPosition="0"/>
    </format>
    <format dxfId="8521">
      <pivotArea dataOnly="0" labelOnly="1" fieldPosition="0">
        <references count="1">
          <reference field="12" count="0"/>
        </references>
      </pivotArea>
    </format>
    <format dxfId="8520">
      <pivotArea field="12" dataOnly="0" labelOnly="1" grandCol="1" outline="0" axis="axisCol" fieldPosition="0">
        <references count="1">
          <reference field="4294967294" count="1" selected="0">
            <x v="0"/>
          </reference>
        </references>
      </pivotArea>
    </format>
    <format dxfId="8519">
      <pivotArea field="12" dataOnly="0" labelOnly="1" grandCol="1" outline="0" axis="axisCol" fieldPosition="0">
        <references count="1">
          <reference field="4294967294" count="1" selected="0">
            <x v="1"/>
          </reference>
        </references>
      </pivotArea>
    </format>
    <format dxfId="8518">
      <pivotArea field="12" dataOnly="0" labelOnly="1" grandCol="1" outline="0" axis="axisCol" fieldPosition="0">
        <references count="1">
          <reference field="4294967294" count="1" selected="0">
            <x v="0"/>
          </reference>
        </references>
      </pivotArea>
    </format>
    <format dxfId="8517">
      <pivotArea field="12" dataOnly="0" labelOnly="1" grandCol="1" outline="0" axis="axisCol" fieldPosition="0">
        <references count="1">
          <reference field="4294967294" count="1" selected="0">
            <x v="1"/>
          </reference>
        </references>
      </pivotArea>
    </format>
    <format dxfId="8516">
      <pivotArea dataOnly="0" labelOnly="1" outline="0" fieldPosition="0">
        <references count="2">
          <reference field="4294967294" count="2">
            <x v="0"/>
            <x v="1"/>
          </reference>
          <reference field="12" count="1" selected="0">
            <x v="0"/>
          </reference>
        </references>
      </pivotArea>
    </format>
    <format dxfId="8515">
      <pivotArea dataOnly="0" labelOnly="1" outline="0" fieldPosition="0">
        <references count="2">
          <reference field="4294967294" count="2">
            <x v="0"/>
            <x v="1"/>
          </reference>
          <reference field="12" count="1" selected="0">
            <x v="1"/>
          </reference>
        </references>
      </pivotArea>
    </format>
    <format dxfId="8514">
      <pivotArea type="all" dataOnly="0" outline="0" fieldPosition="0"/>
    </format>
    <format dxfId="8513">
      <pivotArea outline="0" collapsedLevelsAreSubtotals="1" fieldPosition="0"/>
    </format>
    <format dxfId="8512">
      <pivotArea type="origin" dataOnly="0" labelOnly="1" outline="0" fieldPosition="0"/>
    </format>
    <format dxfId="8511">
      <pivotArea field="12" type="button" dataOnly="0" labelOnly="1" outline="0" axis="axisCol" fieldPosition="0"/>
    </format>
    <format dxfId="8510">
      <pivotArea field="-2" type="button" dataOnly="0" labelOnly="1" outline="0" axis="axisCol" fieldPosition="1"/>
    </format>
    <format dxfId="8509">
      <pivotArea type="topRight" dataOnly="0" labelOnly="1" outline="0" fieldPosition="0"/>
    </format>
    <format dxfId="8508">
      <pivotArea field="13" type="button" dataOnly="0" labelOnly="1" outline="0" axis="axisRow" fieldPosition="0"/>
    </format>
    <format dxfId="8507">
      <pivotArea dataOnly="0" labelOnly="1" fieldPosition="0">
        <references count="1">
          <reference field="13" count="12">
            <x v="3"/>
            <x v="5"/>
            <x v="6"/>
            <x v="7"/>
            <x v="8"/>
            <x v="10"/>
            <x v="11"/>
            <x v="12"/>
            <x v="14"/>
            <x v="16"/>
            <x v="17"/>
            <x v="18"/>
          </reference>
        </references>
      </pivotArea>
    </format>
    <format dxfId="8506">
      <pivotArea dataOnly="0" labelOnly="1" grandRow="1" outline="0" fieldPosition="0"/>
    </format>
    <format dxfId="8505">
      <pivotArea dataOnly="0" labelOnly="1" fieldPosition="0">
        <references count="1">
          <reference field="12" count="0"/>
        </references>
      </pivotArea>
    </format>
    <format dxfId="8504">
      <pivotArea field="12" dataOnly="0" labelOnly="1" grandCol="1" outline="0" axis="axisCol" fieldPosition="0">
        <references count="1">
          <reference field="4294967294" count="1" selected="0">
            <x v="0"/>
          </reference>
        </references>
      </pivotArea>
    </format>
    <format dxfId="8503">
      <pivotArea field="12" dataOnly="0" labelOnly="1" grandCol="1" outline="0" axis="axisCol" fieldPosition="0">
        <references count="1">
          <reference field="4294967294" count="1" selected="0">
            <x v="1"/>
          </reference>
        </references>
      </pivotArea>
    </format>
    <format dxfId="8502">
      <pivotArea field="12" dataOnly="0" labelOnly="1" grandCol="1" outline="0" axis="axisCol" fieldPosition="0">
        <references count="1">
          <reference field="4294967294" count="1" selected="0">
            <x v="0"/>
          </reference>
        </references>
      </pivotArea>
    </format>
    <format dxfId="8501">
      <pivotArea field="12" dataOnly="0" labelOnly="1" grandCol="1" outline="0" axis="axisCol" fieldPosition="0">
        <references count="1">
          <reference field="4294967294" count="1" selected="0">
            <x v="1"/>
          </reference>
        </references>
      </pivotArea>
    </format>
    <format dxfId="8500">
      <pivotArea dataOnly="0" labelOnly="1" outline="0" fieldPosition="0">
        <references count="2">
          <reference field="4294967294" count="2">
            <x v="0"/>
            <x v="1"/>
          </reference>
          <reference field="12" count="1" selected="0">
            <x v="0"/>
          </reference>
        </references>
      </pivotArea>
    </format>
    <format dxfId="8499">
      <pivotArea dataOnly="0" labelOnly="1" outline="0" fieldPosition="0">
        <references count="2">
          <reference field="4294967294" count="2">
            <x v="0"/>
            <x v="1"/>
          </reference>
          <reference field="12" count="1" selected="0">
            <x v="1"/>
          </reference>
        </references>
      </pivotArea>
    </format>
    <format dxfId="8498">
      <pivotArea outline="0" collapsedLevelsAreSubtotals="1" fieldPosition="0"/>
    </format>
    <format dxfId="8497">
      <pivotArea type="origin" dataOnly="0" labelOnly="1" outline="0" offset="A2" fieldPosition="0"/>
    </format>
    <format dxfId="8496">
      <pivotArea field="13" type="button" dataOnly="0" labelOnly="1" outline="0" axis="axisRow" fieldPosition="0"/>
    </format>
    <format dxfId="8495">
      <pivotArea dataOnly="0" labelOnly="1" fieldPosition="0">
        <references count="1">
          <reference field="13" count="12">
            <x v="3"/>
            <x v="5"/>
            <x v="6"/>
            <x v="7"/>
            <x v="8"/>
            <x v="10"/>
            <x v="11"/>
            <x v="12"/>
            <x v="14"/>
            <x v="16"/>
            <x v="17"/>
            <x v="18"/>
          </reference>
        </references>
      </pivotArea>
    </format>
    <format dxfId="8494">
      <pivotArea dataOnly="0" labelOnly="1" grandRow="1" outline="0" fieldPosition="0"/>
    </format>
    <format dxfId="8493">
      <pivotArea dataOnly="0" labelOnly="1" fieldPosition="0">
        <references count="1">
          <reference field="12" count="0"/>
        </references>
      </pivotArea>
    </format>
    <format dxfId="8492">
      <pivotArea field="12" dataOnly="0" labelOnly="1" grandCol="1" outline="0" axis="axisCol" fieldPosition="0">
        <references count="1">
          <reference field="4294967294" count="1" selected="0">
            <x v="0"/>
          </reference>
        </references>
      </pivotArea>
    </format>
    <format dxfId="8491">
      <pivotArea field="12" dataOnly="0" labelOnly="1" grandCol="1" outline="0" axis="axisCol" fieldPosition="0">
        <references count="1">
          <reference field="4294967294" count="1" selected="0">
            <x v="1"/>
          </reference>
        </references>
      </pivotArea>
    </format>
    <format dxfId="8490">
      <pivotArea field="12" dataOnly="0" labelOnly="1" grandCol="1" outline="0" axis="axisCol" fieldPosition="0">
        <references count="1">
          <reference field="4294967294" count="1" selected="0">
            <x v="0"/>
          </reference>
        </references>
      </pivotArea>
    </format>
    <format dxfId="8489">
      <pivotArea field="12" dataOnly="0" labelOnly="1" grandCol="1" outline="0" axis="axisCol" fieldPosition="0">
        <references count="1">
          <reference field="4294967294" count="1" selected="0">
            <x v="1"/>
          </reference>
        </references>
      </pivotArea>
    </format>
    <format dxfId="8488">
      <pivotArea dataOnly="0" labelOnly="1" outline="0" fieldPosition="0">
        <references count="2">
          <reference field="4294967294" count="2">
            <x v="0"/>
            <x v="1"/>
          </reference>
          <reference field="12" count="1" selected="0">
            <x v="0"/>
          </reference>
        </references>
      </pivotArea>
    </format>
    <format dxfId="8487">
      <pivotArea dataOnly="0" labelOnly="1" outline="0" fieldPosition="0">
        <references count="2">
          <reference field="4294967294" count="2">
            <x v="0"/>
            <x v="1"/>
          </reference>
          <reference field="12" count="1" selected="0">
            <x v="1"/>
          </reference>
        </references>
      </pivotArea>
    </format>
    <format dxfId="8486">
      <pivotArea outline="0" collapsedLevelsAreSubtotals="1" fieldPosition="0"/>
    </format>
    <format dxfId="8485">
      <pivotArea type="origin" dataOnly="0" labelOnly="1" outline="0" offset="A2" fieldPosition="0"/>
    </format>
    <format dxfId="8484">
      <pivotArea field="13" type="button" dataOnly="0" labelOnly="1" outline="0" axis="axisRow" fieldPosition="0"/>
    </format>
    <format dxfId="8483">
      <pivotArea dataOnly="0" labelOnly="1" fieldPosition="0">
        <references count="1">
          <reference field="13" count="12">
            <x v="3"/>
            <x v="5"/>
            <x v="6"/>
            <x v="7"/>
            <x v="8"/>
            <x v="10"/>
            <x v="11"/>
            <x v="12"/>
            <x v="14"/>
            <x v="16"/>
            <x v="17"/>
            <x v="18"/>
          </reference>
        </references>
      </pivotArea>
    </format>
    <format dxfId="8482">
      <pivotArea dataOnly="0" labelOnly="1" grandRow="1" outline="0" fieldPosition="0"/>
    </format>
    <format dxfId="8481">
      <pivotArea dataOnly="0" labelOnly="1" fieldPosition="0">
        <references count="1">
          <reference field="12" count="0"/>
        </references>
      </pivotArea>
    </format>
    <format dxfId="8480">
      <pivotArea field="12" dataOnly="0" labelOnly="1" grandCol="1" outline="0" axis="axisCol" fieldPosition="0">
        <references count="1">
          <reference field="4294967294" count="1" selected="0">
            <x v="0"/>
          </reference>
        </references>
      </pivotArea>
    </format>
    <format dxfId="8479">
      <pivotArea field="12" dataOnly="0" labelOnly="1" grandCol="1" outline="0" axis="axisCol" fieldPosition="0">
        <references count="1">
          <reference field="4294967294" count="1" selected="0">
            <x v="1"/>
          </reference>
        </references>
      </pivotArea>
    </format>
    <format dxfId="8478">
      <pivotArea field="12" dataOnly="0" labelOnly="1" grandCol="1" outline="0" axis="axisCol" fieldPosition="0">
        <references count="1">
          <reference field="4294967294" count="1" selected="0">
            <x v="0"/>
          </reference>
        </references>
      </pivotArea>
    </format>
    <format dxfId="8477">
      <pivotArea field="12" dataOnly="0" labelOnly="1" grandCol="1" outline="0" axis="axisCol" fieldPosition="0">
        <references count="1">
          <reference field="4294967294" count="1" selected="0">
            <x v="1"/>
          </reference>
        </references>
      </pivotArea>
    </format>
    <format dxfId="8476">
      <pivotArea dataOnly="0" labelOnly="1" outline="0" fieldPosition="0">
        <references count="2">
          <reference field="4294967294" count="2">
            <x v="0"/>
            <x v="1"/>
          </reference>
          <reference field="12" count="1" selected="0">
            <x v="0"/>
          </reference>
        </references>
      </pivotArea>
    </format>
    <format dxfId="8475">
      <pivotArea dataOnly="0" labelOnly="1" outline="0" fieldPosition="0">
        <references count="2">
          <reference field="4294967294" count="2">
            <x v="0"/>
            <x v="1"/>
          </reference>
          <reference field="12" count="1" selected="0">
            <x v="1"/>
          </reference>
        </references>
      </pivotArea>
    </format>
    <format dxfId="8474">
      <pivotArea type="origin" dataOnly="0" labelOnly="1" outline="0" offset="A2" fieldPosition="0"/>
    </format>
    <format dxfId="8473">
      <pivotArea dataOnly="0" labelOnly="1" fieldPosition="0">
        <references count="1">
          <reference field="12" count="0"/>
        </references>
      </pivotArea>
    </format>
    <format dxfId="8472">
      <pivotArea field="12" dataOnly="0" labelOnly="1" grandCol="1" outline="0" offset="IV1" axis="axisCol" fieldPosition="0">
        <references count="1">
          <reference field="4294967294" count="1" selected="0">
            <x v="0"/>
          </reference>
        </references>
      </pivotArea>
    </format>
    <format dxfId="8471">
      <pivotArea field="12" dataOnly="0" labelOnly="1" grandCol="1" outline="0" offset="IV1" axis="axisCol" fieldPosition="0">
        <references count="1">
          <reference field="4294967294" count="1" selected="0">
            <x v="1"/>
          </reference>
        </references>
      </pivotArea>
    </format>
    <format dxfId="8470">
      <pivotArea field="12" dataOnly="0" labelOnly="1" grandCol="1" outline="0" offset="IV1" axis="axisCol" fieldPosition="0">
        <references count="1">
          <reference field="4294967294" count="1" selected="0">
            <x v="0"/>
          </reference>
        </references>
      </pivotArea>
    </format>
    <format dxfId="8469">
      <pivotArea field="12" dataOnly="0" labelOnly="1" grandCol="1" outline="0" offset="IV1" axis="axisCol" fieldPosition="0">
        <references count="1">
          <reference field="4294967294" count="1" selected="0">
            <x v="1"/>
          </reference>
        </references>
      </pivotArea>
    </format>
    <format dxfId="8468">
      <pivotArea grandRow="1" outline="0" collapsedLevelsAreSubtotals="1" fieldPosition="0"/>
    </format>
    <format dxfId="8467">
      <pivotArea dataOnly="0" labelOnly="1" grandRow="1" outline="0" fieldPosition="0"/>
    </format>
    <format dxfId="8466">
      <pivotArea field="12" grandCol="1" outline="0" collapsedLevelsAreSubtotals="1" axis="axisCol" fieldPosition="0">
        <references count="1">
          <reference field="4294967294" count="1" selected="0">
            <x v="1"/>
          </reference>
        </references>
      </pivotArea>
    </format>
    <format dxfId="8465">
      <pivotArea field="12" dataOnly="0" labelOnly="1" grandCol="1" outline="0" axis="axisCol" fieldPosition="0">
        <references count="1">
          <reference field="4294967294" count="1" selected="0">
            <x v="0"/>
          </reference>
        </references>
      </pivotArea>
    </format>
    <format dxfId="8464">
      <pivotArea field="12" dataOnly="0" labelOnly="1" grandCol="1" outline="0" axis="axisCol" fieldPosition="0">
        <references count="1">
          <reference field="4294967294" count="1" selected="0">
            <x v="1"/>
          </reference>
        </references>
      </pivotArea>
    </format>
    <format dxfId="8463">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8462">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8461">
      <pivotArea dataOnly="0" labelOnly="1" fieldPosition="0">
        <references count="1">
          <reference field="12" count="1">
            <x v="1"/>
          </reference>
        </references>
      </pivotArea>
    </format>
    <format dxfId="8460">
      <pivotArea field="12" dataOnly="0" labelOnly="1" grandCol="1" outline="0" axis="axisCol" fieldPosition="0">
        <references count="1">
          <reference field="4294967294" count="1" selected="0">
            <x v="0"/>
          </reference>
        </references>
      </pivotArea>
    </format>
    <format dxfId="8459">
      <pivotArea field="12" dataOnly="0" labelOnly="1" grandCol="1" outline="0" axis="axisCol" fieldPosition="0">
        <references count="1">
          <reference field="4294967294" count="1" selected="0">
            <x v="1"/>
          </reference>
        </references>
      </pivotArea>
    </format>
    <format dxfId="8458">
      <pivotArea field="12" dataOnly="0" labelOnly="1" grandCol="1" outline="0" axis="axisCol" fieldPosition="0">
        <references count="1">
          <reference field="4294967294" count="1" selected="0">
            <x v="0"/>
          </reference>
        </references>
      </pivotArea>
    </format>
    <format dxfId="8457">
      <pivotArea field="12" dataOnly="0" labelOnly="1" grandCol="1" outline="0" axis="axisCol" fieldPosition="0">
        <references count="1">
          <reference field="4294967294" count="1" selected="0">
            <x v="1"/>
          </reference>
        </references>
      </pivotArea>
    </format>
    <format dxfId="8456">
      <pivotArea dataOnly="0" labelOnly="1" outline="0" fieldPosition="0">
        <references count="2">
          <reference field="4294967294" count="2">
            <x v="0"/>
            <x v="1"/>
          </reference>
          <reference field="12" count="1" selected="0">
            <x v="1"/>
          </reference>
        </references>
      </pivotArea>
    </format>
    <format dxfId="8455">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8454">
      <pivotArea type="origin" dataOnly="0" labelOnly="1" outline="0" offset="A2" fieldPosition="0"/>
    </format>
    <format dxfId="8453">
      <pivotArea field="13" type="button" dataOnly="0" labelOnly="1" outline="0" axis="axisRow" fieldPosition="0"/>
    </format>
    <format dxfId="8452">
      <pivotArea dataOnly="0" labelOnly="1" fieldPosition="0">
        <references count="1">
          <reference field="13" count="12">
            <x v="3"/>
            <x v="5"/>
            <x v="6"/>
            <x v="7"/>
            <x v="8"/>
            <x v="10"/>
            <x v="11"/>
            <x v="12"/>
            <x v="14"/>
            <x v="16"/>
            <x v="17"/>
            <x v="18"/>
          </reference>
        </references>
      </pivotArea>
    </format>
    <format dxfId="8451">
      <pivotArea dataOnly="0" labelOnly="1" fieldPosition="0">
        <references count="1">
          <reference field="12" count="1">
            <x v="0"/>
          </reference>
        </references>
      </pivotArea>
    </format>
    <format dxfId="8450">
      <pivotArea dataOnly="0" labelOnly="1" outline="0" fieldPosition="0">
        <references count="2">
          <reference field="4294967294" count="2">
            <x v="0"/>
            <x v="1"/>
          </reference>
          <reference field="12" count="1" selected="0">
            <x v="0"/>
          </reference>
        </references>
      </pivotArea>
    </format>
    <format dxfId="8449">
      <pivotArea type="all" dataOnly="0" outline="0" fieldPosition="0"/>
    </format>
    <format dxfId="8448">
      <pivotArea outline="0" collapsedLevelsAreSubtotals="1" fieldPosition="0"/>
    </format>
    <format dxfId="8447">
      <pivotArea type="origin" dataOnly="0" labelOnly="1" outline="0" fieldPosition="0"/>
    </format>
    <format dxfId="8446">
      <pivotArea field="12" type="button" dataOnly="0" labelOnly="1" outline="0" axis="axisCol" fieldPosition="0"/>
    </format>
    <format dxfId="8445">
      <pivotArea field="-2" type="button" dataOnly="0" labelOnly="1" outline="0" axis="axisCol" fieldPosition="1"/>
    </format>
    <format dxfId="8444">
      <pivotArea type="topRight" dataOnly="0" labelOnly="1" outline="0" fieldPosition="0"/>
    </format>
    <format dxfId="8443">
      <pivotArea field="13" type="button" dataOnly="0" labelOnly="1" outline="0" axis="axisRow" fieldPosition="0"/>
    </format>
    <format dxfId="8442">
      <pivotArea dataOnly="0" labelOnly="1" fieldPosition="0">
        <references count="1">
          <reference field="13" count="14">
            <x v="1"/>
            <x v="2"/>
            <x v="3"/>
            <x v="6"/>
            <x v="7"/>
            <x v="8"/>
            <x v="9"/>
            <x v="10"/>
            <x v="11"/>
            <x v="14"/>
            <x v="15"/>
            <x v="16"/>
            <x v="17"/>
            <x v="18"/>
          </reference>
        </references>
      </pivotArea>
    </format>
    <format dxfId="8441">
      <pivotArea dataOnly="0" labelOnly="1" grandRow="1" outline="0" fieldPosition="0"/>
    </format>
    <format dxfId="8440">
      <pivotArea dataOnly="0" labelOnly="1" fieldPosition="0">
        <references count="1">
          <reference field="12" count="0"/>
        </references>
      </pivotArea>
    </format>
    <format dxfId="8439">
      <pivotArea field="12" dataOnly="0" labelOnly="1" grandCol="1" outline="0" axis="axisCol" fieldPosition="0">
        <references count="1">
          <reference field="4294967294" count="1" selected="0">
            <x v="0"/>
          </reference>
        </references>
      </pivotArea>
    </format>
    <format dxfId="8438">
      <pivotArea field="12" dataOnly="0" labelOnly="1" grandCol="1" outline="0" axis="axisCol" fieldPosition="0">
        <references count="1">
          <reference field="4294967294" count="1" selected="0">
            <x v="1"/>
          </reference>
        </references>
      </pivotArea>
    </format>
    <format dxfId="8437">
      <pivotArea field="12" dataOnly="0" labelOnly="1" grandCol="1" outline="0" axis="axisCol" fieldPosition="0">
        <references count="1">
          <reference field="4294967294" count="1" selected="0">
            <x v="0"/>
          </reference>
        </references>
      </pivotArea>
    </format>
    <format dxfId="8436">
      <pivotArea field="12" dataOnly="0" labelOnly="1" grandCol="1" outline="0" axis="axisCol" fieldPosition="0">
        <references count="1">
          <reference field="4294967294" count="1" selected="0">
            <x v="1"/>
          </reference>
        </references>
      </pivotArea>
    </format>
    <format dxfId="8435">
      <pivotArea dataOnly="0" labelOnly="1" outline="0" fieldPosition="0">
        <references count="2">
          <reference field="4294967294" count="2">
            <x v="0"/>
            <x v="1"/>
          </reference>
          <reference field="12" count="1" selected="0">
            <x v="0"/>
          </reference>
        </references>
      </pivotArea>
    </format>
    <format dxfId="8434">
      <pivotArea dataOnly="0" labelOnly="1" outline="0" fieldPosition="0">
        <references count="2">
          <reference field="4294967294" count="2">
            <x v="0"/>
            <x v="1"/>
          </reference>
          <reference field="12" count="1" selected="0">
            <x v="1"/>
          </reference>
        </references>
      </pivotArea>
    </format>
    <format dxfId="8433">
      <pivotArea type="all" dataOnly="0" outline="0" fieldPosition="0"/>
    </format>
    <format dxfId="8432">
      <pivotArea outline="0" collapsedLevelsAreSubtotals="1" fieldPosition="0"/>
    </format>
    <format dxfId="8431">
      <pivotArea type="origin" dataOnly="0" labelOnly="1" outline="0" fieldPosition="0"/>
    </format>
    <format dxfId="8430">
      <pivotArea field="12" type="button" dataOnly="0" labelOnly="1" outline="0" axis="axisCol" fieldPosition="0"/>
    </format>
    <format dxfId="8429">
      <pivotArea field="-2" type="button" dataOnly="0" labelOnly="1" outline="0" axis="axisCol" fieldPosition="1"/>
    </format>
    <format dxfId="8428">
      <pivotArea type="topRight" dataOnly="0" labelOnly="1" outline="0" fieldPosition="0"/>
    </format>
    <format dxfId="8427">
      <pivotArea field="13" type="button" dataOnly="0" labelOnly="1" outline="0" axis="axisRow" fieldPosition="0"/>
    </format>
    <format dxfId="8426">
      <pivotArea dataOnly="0" labelOnly="1" fieldPosition="0">
        <references count="1">
          <reference field="13" count="14">
            <x v="1"/>
            <x v="2"/>
            <x v="3"/>
            <x v="6"/>
            <x v="7"/>
            <x v="8"/>
            <x v="9"/>
            <x v="10"/>
            <x v="11"/>
            <x v="14"/>
            <x v="15"/>
            <x v="16"/>
            <x v="17"/>
            <x v="18"/>
          </reference>
        </references>
      </pivotArea>
    </format>
    <format dxfId="8425">
      <pivotArea dataOnly="0" labelOnly="1" grandRow="1" outline="0" fieldPosition="0"/>
    </format>
    <format dxfId="8424">
      <pivotArea dataOnly="0" labelOnly="1" fieldPosition="0">
        <references count="1">
          <reference field="12" count="0"/>
        </references>
      </pivotArea>
    </format>
    <format dxfId="8423">
      <pivotArea field="12" dataOnly="0" labelOnly="1" grandCol="1" outline="0" axis="axisCol" fieldPosition="0">
        <references count="1">
          <reference field="4294967294" count="1" selected="0">
            <x v="0"/>
          </reference>
        </references>
      </pivotArea>
    </format>
    <format dxfId="8422">
      <pivotArea field="12" dataOnly="0" labelOnly="1" grandCol="1" outline="0" axis="axisCol" fieldPosition="0">
        <references count="1">
          <reference field="4294967294" count="1" selected="0">
            <x v="1"/>
          </reference>
        </references>
      </pivotArea>
    </format>
    <format dxfId="8421">
      <pivotArea field="12" dataOnly="0" labelOnly="1" grandCol="1" outline="0" axis="axisCol" fieldPosition="0">
        <references count="1">
          <reference field="4294967294" count="1" selected="0">
            <x v="0"/>
          </reference>
        </references>
      </pivotArea>
    </format>
    <format dxfId="8420">
      <pivotArea field="12" dataOnly="0" labelOnly="1" grandCol="1" outline="0" axis="axisCol" fieldPosition="0">
        <references count="1">
          <reference field="4294967294" count="1" selected="0">
            <x v="1"/>
          </reference>
        </references>
      </pivotArea>
    </format>
    <format dxfId="8419">
      <pivotArea dataOnly="0" labelOnly="1" outline="0" fieldPosition="0">
        <references count="2">
          <reference field="4294967294" count="2">
            <x v="0"/>
            <x v="1"/>
          </reference>
          <reference field="12" count="1" selected="0">
            <x v="0"/>
          </reference>
        </references>
      </pivotArea>
    </format>
    <format dxfId="8418">
      <pivotArea dataOnly="0" labelOnly="1" outline="0" fieldPosition="0">
        <references count="2">
          <reference field="4294967294" count="2">
            <x v="0"/>
            <x v="1"/>
          </reference>
          <reference field="12" count="1" selected="0">
            <x v="1"/>
          </reference>
        </references>
      </pivotArea>
    </format>
    <format dxfId="8417">
      <pivotArea type="all" dataOnly="0" outline="0" fieldPosition="0"/>
    </format>
    <format dxfId="8416">
      <pivotArea outline="0" collapsedLevelsAreSubtotals="1" fieldPosition="0"/>
    </format>
    <format dxfId="8415">
      <pivotArea type="origin" dataOnly="0" labelOnly="1" outline="0" fieldPosition="0"/>
    </format>
    <format dxfId="8414">
      <pivotArea field="12" type="button" dataOnly="0" labelOnly="1" outline="0" axis="axisCol" fieldPosition="0"/>
    </format>
    <format dxfId="8413">
      <pivotArea field="-2" type="button" dataOnly="0" labelOnly="1" outline="0" axis="axisCol" fieldPosition="1"/>
    </format>
    <format dxfId="8412">
      <pivotArea type="topRight" dataOnly="0" labelOnly="1" outline="0" fieldPosition="0"/>
    </format>
    <format dxfId="8411">
      <pivotArea field="13" type="button" dataOnly="0" labelOnly="1" outline="0" axis="axisRow" fieldPosition="0"/>
    </format>
    <format dxfId="8410">
      <pivotArea dataOnly="0" labelOnly="1" fieldPosition="0">
        <references count="1">
          <reference field="13" count="14">
            <x v="1"/>
            <x v="2"/>
            <x v="3"/>
            <x v="6"/>
            <x v="7"/>
            <x v="8"/>
            <x v="9"/>
            <x v="10"/>
            <x v="11"/>
            <x v="14"/>
            <x v="15"/>
            <x v="16"/>
            <x v="17"/>
            <x v="18"/>
          </reference>
        </references>
      </pivotArea>
    </format>
    <format dxfId="8409">
      <pivotArea dataOnly="0" labelOnly="1" grandRow="1" outline="0" fieldPosition="0"/>
    </format>
    <format dxfId="8408">
      <pivotArea dataOnly="0" labelOnly="1" fieldPosition="0">
        <references count="1">
          <reference field="12" count="0"/>
        </references>
      </pivotArea>
    </format>
    <format dxfId="8407">
      <pivotArea field="12" dataOnly="0" labelOnly="1" grandCol="1" outline="0" axis="axisCol" fieldPosition="0">
        <references count="1">
          <reference field="4294967294" count="1" selected="0">
            <x v="0"/>
          </reference>
        </references>
      </pivotArea>
    </format>
    <format dxfId="8406">
      <pivotArea field="12" dataOnly="0" labelOnly="1" grandCol="1" outline="0" axis="axisCol" fieldPosition="0">
        <references count="1">
          <reference field="4294967294" count="1" selected="0">
            <x v="1"/>
          </reference>
        </references>
      </pivotArea>
    </format>
    <format dxfId="8405">
      <pivotArea field="12" dataOnly="0" labelOnly="1" grandCol="1" outline="0" axis="axisCol" fieldPosition="0">
        <references count="1">
          <reference field="4294967294" count="1" selected="0">
            <x v="0"/>
          </reference>
        </references>
      </pivotArea>
    </format>
    <format dxfId="8404">
      <pivotArea field="12" dataOnly="0" labelOnly="1" grandCol="1" outline="0" axis="axisCol" fieldPosition="0">
        <references count="1">
          <reference field="4294967294" count="1" selected="0">
            <x v="1"/>
          </reference>
        </references>
      </pivotArea>
    </format>
    <format dxfId="8403">
      <pivotArea dataOnly="0" labelOnly="1" outline="0" fieldPosition="0">
        <references count="2">
          <reference field="4294967294" count="2">
            <x v="0"/>
            <x v="1"/>
          </reference>
          <reference field="12" count="1" selected="0">
            <x v="0"/>
          </reference>
        </references>
      </pivotArea>
    </format>
    <format dxfId="8402">
      <pivotArea dataOnly="0" labelOnly="1" outline="0" fieldPosition="0">
        <references count="2">
          <reference field="4294967294" count="2">
            <x v="0"/>
            <x v="1"/>
          </reference>
          <reference field="12" count="1" selected="0">
            <x v="1"/>
          </reference>
        </references>
      </pivotArea>
    </format>
    <format dxfId="8401">
      <pivotArea outline="0" collapsedLevelsAreSubtotals="1" fieldPosition="0"/>
    </format>
    <format dxfId="8400">
      <pivotArea type="origin" dataOnly="0" labelOnly="1" outline="0" offset="A2" fieldPosition="0"/>
    </format>
    <format dxfId="8399">
      <pivotArea field="13" type="button" dataOnly="0" labelOnly="1" outline="0" axis="axisRow" fieldPosition="0"/>
    </format>
    <format dxfId="8398">
      <pivotArea dataOnly="0" labelOnly="1" fieldPosition="0">
        <references count="1">
          <reference field="13" count="14">
            <x v="1"/>
            <x v="2"/>
            <x v="3"/>
            <x v="6"/>
            <x v="7"/>
            <x v="8"/>
            <x v="9"/>
            <x v="10"/>
            <x v="11"/>
            <x v="14"/>
            <x v="15"/>
            <x v="16"/>
            <x v="17"/>
            <x v="18"/>
          </reference>
        </references>
      </pivotArea>
    </format>
    <format dxfId="8397">
      <pivotArea dataOnly="0" labelOnly="1" grandRow="1" outline="0" fieldPosition="0"/>
    </format>
    <format dxfId="8396">
      <pivotArea dataOnly="0" labelOnly="1" fieldPosition="0">
        <references count="1">
          <reference field="12" count="0"/>
        </references>
      </pivotArea>
    </format>
    <format dxfId="8395">
      <pivotArea field="12" dataOnly="0" labelOnly="1" grandCol="1" outline="0" axis="axisCol" fieldPosition="0">
        <references count="1">
          <reference field="4294967294" count="1" selected="0">
            <x v="0"/>
          </reference>
        </references>
      </pivotArea>
    </format>
    <format dxfId="8394">
      <pivotArea field="12" dataOnly="0" labelOnly="1" grandCol="1" outline="0" axis="axisCol" fieldPosition="0">
        <references count="1">
          <reference field="4294967294" count="1" selected="0">
            <x v="1"/>
          </reference>
        </references>
      </pivotArea>
    </format>
    <format dxfId="8393">
      <pivotArea field="12" dataOnly="0" labelOnly="1" grandCol="1" outline="0" axis="axisCol" fieldPosition="0">
        <references count="1">
          <reference field="4294967294" count="1" selected="0">
            <x v="0"/>
          </reference>
        </references>
      </pivotArea>
    </format>
    <format dxfId="8392">
      <pivotArea field="12" dataOnly="0" labelOnly="1" grandCol="1" outline="0" axis="axisCol" fieldPosition="0">
        <references count="1">
          <reference field="4294967294" count="1" selected="0">
            <x v="1"/>
          </reference>
        </references>
      </pivotArea>
    </format>
    <format dxfId="8391">
      <pivotArea dataOnly="0" labelOnly="1" outline="0" fieldPosition="0">
        <references count="2">
          <reference field="4294967294" count="2">
            <x v="0"/>
            <x v="1"/>
          </reference>
          <reference field="12" count="1" selected="0">
            <x v="0"/>
          </reference>
        </references>
      </pivotArea>
    </format>
    <format dxfId="8390">
      <pivotArea dataOnly="0" labelOnly="1" outline="0" fieldPosition="0">
        <references count="2">
          <reference field="4294967294" count="2">
            <x v="0"/>
            <x v="1"/>
          </reference>
          <reference field="12" count="1" selected="0">
            <x v="1"/>
          </reference>
        </references>
      </pivotArea>
    </format>
    <format dxfId="8389">
      <pivotArea collapsedLevelsAreSubtotals="1" fieldPosition="0">
        <references count="3">
          <reference field="4294967294" count="2" selected="0">
            <x v="0"/>
            <x v="1"/>
          </reference>
          <reference field="12" count="1" selected="0">
            <x v="1"/>
          </reference>
          <reference field="13" count="3">
            <x v="1"/>
            <x v="2"/>
            <x v="3"/>
          </reference>
        </references>
      </pivotArea>
    </format>
    <format dxfId="8388">
      <pivotArea field="13" grandCol="1" collapsedLevelsAreSubtotals="1" axis="axisRow" fieldPosition="0">
        <references count="2">
          <reference field="4294967294" count="2" selected="0">
            <x v="0"/>
            <x v="1"/>
          </reference>
          <reference field="13" count="3">
            <x v="1"/>
            <x v="2"/>
            <x v="3"/>
          </reference>
        </references>
      </pivotArea>
    </format>
    <format dxfId="8387">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8386">
      <pivotArea dataOnly="0" labelOnly="1" fieldPosition="0">
        <references count="1">
          <reference field="13" count="4">
            <x v="1"/>
            <x v="2"/>
            <x v="3"/>
            <x v="6"/>
          </reference>
        </references>
      </pivotArea>
    </format>
    <format dxfId="8385">
      <pivotArea outline="0" collapsedLevelsAreSubtotals="1" fieldPosition="0"/>
    </format>
    <format dxfId="8384">
      <pivotArea type="origin" dataOnly="0" labelOnly="1" outline="0" offset="A2" fieldPosition="0"/>
    </format>
    <format dxfId="8383">
      <pivotArea field="13" type="button" dataOnly="0" labelOnly="1" outline="0" axis="axisRow" fieldPosition="0"/>
    </format>
    <format dxfId="8382">
      <pivotArea dataOnly="0" labelOnly="1" fieldPosition="0">
        <references count="1">
          <reference field="13" count="14">
            <x v="1"/>
            <x v="2"/>
            <x v="3"/>
            <x v="6"/>
            <x v="7"/>
            <x v="8"/>
            <x v="9"/>
            <x v="10"/>
            <x v="11"/>
            <x v="14"/>
            <x v="15"/>
            <x v="16"/>
            <x v="17"/>
            <x v="18"/>
          </reference>
        </references>
      </pivotArea>
    </format>
    <format dxfId="8381">
      <pivotArea dataOnly="0" labelOnly="1" grandRow="1" outline="0" fieldPosition="0"/>
    </format>
    <format dxfId="8380">
      <pivotArea dataOnly="0" labelOnly="1" fieldPosition="0">
        <references count="1">
          <reference field="12" count="0"/>
        </references>
      </pivotArea>
    </format>
    <format dxfId="8379">
      <pivotArea field="12" dataOnly="0" labelOnly="1" grandCol="1" outline="0" axis="axisCol" fieldPosition="0">
        <references count="1">
          <reference field="4294967294" count="1" selected="0">
            <x v="0"/>
          </reference>
        </references>
      </pivotArea>
    </format>
    <format dxfId="8378">
      <pivotArea field="12" dataOnly="0" labelOnly="1" grandCol="1" outline="0" axis="axisCol" fieldPosition="0">
        <references count="1">
          <reference field="4294967294" count="1" selected="0">
            <x v="1"/>
          </reference>
        </references>
      </pivotArea>
    </format>
    <format dxfId="8377">
      <pivotArea field="12" dataOnly="0" labelOnly="1" grandCol="1" outline="0" axis="axisCol" fieldPosition="0">
        <references count="1">
          <reference field="4294967294" count="1" selected="0">
            <x v="0"/>
          </reference>
        </references>
      </pivotArea>
    </format>
    <format dxfId="8376">
      <pivotArea field="12" dataOnly="0" labelOnly="1" grandCol="1" outline="0" axis="axisCol" fieldPosition="0">
        <references count="1">
          <reference field="4294967294" count="1" selected="0">
            <x v="1"/>
          </reference>
        </references>
      </pivotArea>
    </format>
    <format dxfId="8375">
      <pivotArea dataOnly="0" labelOnly="1" outline="0" fieldPosition="0">
        <references count="2">
          <reference field="4294967294" count="2">
            <x v="0"/>
            <x v="1"/>
          </reference>
          <reference field="12" count="1" selected="0">
            <x v="0"/>
          </reference>
        </references>
      </pivotArea>
    </format>
    <format dxfId="8374">
      <pivotArea dataOnly="0" labelOnly="1" outline="0" fieldPosition="0">
        <references count="2">
          <reference field="4294967294" count="2">
            <x v="0"/>
            <x v="1"/>
          </reference>
          <reference field="12" count="1" selected="0">
            <x v="1"/>
          </reference>
        </references>
      </pivotArea>
    </format>
    <format dxfId="8373">
      <pivotArea grandRow="1" outline="0" collapsedLevelsAreSubtotals="1" fieldPosition="0"/>
    </format>
    <format dxfId="8372">
      <pivotArea dataOnly="0" labelOnly="1" grandRow="1" outline="0" fieldPosition="0"/>
    </format>
    <format dxfId="8371">
      <pivotArea type="origin" dataOnly="0" labelOnly="1" outline="0" offset="A2" fieldPosition="0"/>
    </format>
    <format dxfId="8370">
      <pivotArea dataOnly="0" labelOnly="1" fieldPosition="0">
        <references count="1">
          <reference field="12" count="0"/>
        </references>
      </pivotArea>
    </format>
    <format dxfId="8369">
      <pivotArea field="12" dataOnly="0" labelOnly="1" grandCol="1" outline="0" offset="IV1" axis="axisCol" fieldPosition="0">
        <references count="1">
          <reference field="4294967294" count="1" selected="0">
            <x v="0"/>
          </reference>
        </references>
      </pivotArea>
    </format>
    <format dxfId="8368">
      <pivotArea field="12" dataOnly="0" labelOnly="1" grandCol="1" outline="0" offset="IV1" axis="axisCol" fieldPosition="0">
        <references count="1">
          <reference field="4294967294" count="1" selected="0">
            <x v="1"/>
          </reference>
        </references>
      </pivotArea>
    </format>
    <format dxfId="8367">
      <pivotArea field="12" dataOnly="0" labelOnly="1" grandCol="1" outline="0" offset="IV1" axis="axisCol" fieldPosition="0">
        <references count="1">
          <reference field="4294967294" count="1" selected="0">
            <x v="0"/>
          </reference>
        </references>
      </pivotArea>
    </format>
    <format dxfId="8366">
      <pivotArea field="12" dataOnly="0" labelOnly="1" grandCol="1" outline="0" offset="IV1" axis="axisCol" fieldPosition="0">
        <references count="1">
          <reference field="4294967294" count="1" selected="0">
            <x v="1"/>
          </reference>
        </references>
      </pivotArea>
    </format>
    <format dxfId="8365">
      <pivotArea field="12" dataOnly="0" grandCol="1" outline="0" axis="axisCol" fieldPosition="0">
        <references count="1">
          <reference field="4294967294" count="1" selected="0">
            <x v="1"/>
          </reference>
        </references>
      </pivotArea>
    </format>
    <format dxfId="8364">
      <pivotArea collapsedLevelsAreSubtotals="1" fieldPosition="0">
        <references count="1">
          <reference field="13" count="14">
            <x v="1"/>
            <x v="2"/>
            <x v="3"/>
            <x v="6"/>
            <x v="7"/>
            <x v="8"/>
            <x v="9"/>
            <x v="10"/>
            <x v="11"/>
            <x v="14"/>
            <x v="15"/>
            <x v="16"/>
            <x v="17"/>
            <x v="18"/>
          </reference>
        </references>
      </pivotArea>
    </format>
    <format dxfId="8363">
      <pivotArea type="origin" dataOnly="0" labelOnly="1" outline="0" offset="A2" fieldPosition="0"/>
    </format>
    <format dxfId="8362">
      <pivotArea field="13" type="button" dataOnly="0" labelOnly="1" outline="0" axis="axisRow" fieldPosition="0"/>
    </format>
    <format dxfId="8361">
      <pivotArea dataOnly="0" labelOnly="1" fieldPosition="0">
        <references count="1">
          <reference field="13" count="14">
            <x v="1"/>
            <x v="2"/>
            <x v="3"/>
            <x v="6"/>
            <x v="7"/>
            <x v="8"/>
            <x v="9"/>
            <x v="10"/>
            <x v="11"/>
            <x v="14"/>
            <x v="15"/>
            <x v="16"/>
            <x v="17"/>
            <x v="18"/>
          </reference>
        </references>
      </pivotArea>
    </format>
    <format dxfId="8360">
      <pivotArea dataOnly="0" labelOnly="1" fieldPosition="0">
        <references count="1">
          <reference field="12" count="0"/>
        </references>
      </pivotArea>
    </format>
    <format dxfId="8359">
      <pivotArea field="12" dataOnly="0" labelOnly="1" grandCol="1" outline="0" axis="axisCol" fieldPosition="0">
        <references count="1">
          <reference field="4294967294" count="1" selected="0">
            <x v="0"/>
          </reference>
        </references>
      </pivotArea>
    </format>
    <format dxfId="8358">
      <pivotArea field="12" dataOnly="0" labelOnly="1" grandCol="1" outline="0" axis="axisCol" fieldPosition="0">
        <references count="1">
          <reference field="4294967294" count="1" selected="0">
            <x v="1"/>
          </reference>
        </references>
      </pivotArea>
    </format>
    <format dxfId="8357">
      <pivotArea field="12" dataOnly="0" labelOnly="1" grandCol="1" outline="0" axis="axisCol" fieldPosition="0">
        <references count="1">
          <reference field="4294967294" count="1" selected="0">
            <x v="0"/>
          </reference>
        </references>
      </pivotArea>
    </format>
    <format dxfId="8356">
      <pivotArea field="12" dataOnly="0" labelOnly="1" grandCol="1" outline="0" axis="axisCol" fieldPosition="0">
        <references count="1">
          <reference field="4294967294" count="1" selected="0">
            <x v="1"/>
          </reference>
        </references>
      </pivotArea>
    </format>
    <format dxfId="8355">
      <pivotArea dataOnly="0" labelOnly="1" outline="0" fieldPosition="0">
        <references count="2">
          <reference field="4294967294" count="2">
            <x v="0"/>
            <x v="1"/>
          </reference>
          <reference field="12" count="1" selected="0">
            <x v="0"/>
          </reference>
        </references>
      </pivotArea>
    </format>
    <format dxfId="8354">
      <pivotArea dataOnly="0" labelOnly="1" outline="0" fieldPosition="0">
        <references count="2">
          <reference field="4294967294" count="2">
            <x v="0"/>
            <x v="1"/>
          </reference>
          <reference field="12" count="1" selected="0">
            <x v="1"/>
          </reference>
        </references>
      </pivotArea>
    </format>
    <format dxfId="8353">
      <pivotArea collapsedLevelsAreSubtotals="1" fieldPosition="0">
        <references count="1">
          <reference field="13" count="14">
            <x v="1"/>
            <x v="2"/>
            <x v="3"/>
            <x v="6"/>
            <x v="7"/>
            <x v="8"/>
            <x v="9"/>
            <x v="10"/>
            <x v="11"/>
            <x v="14"/>
            <x v="15"/>
            <x v="16"/>
            <x v="17"/>
            <x v="18"/>
          </reference>
        </references>
      </pivotArea>
    </format>
    <format dxfId="8352">
      <pivotArea type="origin" dataOnly="0" labelOnly="1" outline="0" offset="A2" fieldPosition="0"/>
    </format>
    <format dxfId="8351">
      <pivotArea field="13" type="button" dataOnly="0" labelOnly="1" outline="0" axis="axisRow" fieldPosition="0"/>
    </format>
    <format dxfId="8350">
      <pivotArea dataOnly="0" labelOnly="1" fieldPosition="0">
        <references count="1">
          <reference field="13" count="14">
            <x v="1"/>
            <x v="2"/>
            <x v="3"/>
            <x v="6"/>
            <x v="7"/>
            <x v="8"/>
            <x v="9"/>
            <x v="10"/>
            <x v="11"/>
            <x v="14"/>
            <x v="15"/>
            <x v="16"/>
            <x v="17"/>
            <x v="18"/>
          </reference>
        </references>
      </pivotArea>
    </format>
    <format dxfId="8349">
      <pivotArea dataOnly="0" labelOnly="1" fieldPosition="0">
        <references count="1">
          <reference field="12" count="0"/>
        </references>
      </pivotArea>
    </format>
    <format dxfId="8348">
      <pivotArea field="12" dataOnly="0" labelOnly="1" grandCol="1" outline="0" axis="axisCol" fieldPosition="0">
        <references count="1">
          <reference field="4294967294" count="1" selected="0">
            <x v="0"/>
          </reference>
        </references>
      </pivotArea>
    </format>
    <format dxfId="8347">
      <pivotArea field="12" dataOnly="0" labelOnly="1" grandCol="1" outline="0" axis="axisCol" fieldPosition="0">
        <references count="1">
          <reference field="4294967294" count="1" selected="0">
            <x v="1"/>
          </reference>
        </references>
      </pivotArea>
    </format>
    <format dxfId="8346">
      <pivotArea field="12" dataOnly="0" labelOnly="1" grandCol="1" outline="0" axis="axisCol" fieldPosition="0">
        <references count="1">
          <reference field="4294967294" count="1" selected="0">
            <x v="0"/>
          </reference>
        </references>
      </pivotArea>
    </format>
    <format dxfId="8345">
      <pivotArea field="12" dataOnly="0" labelOnly="1" grandCol="1" outline="0" axis="axisCol" fieldPosition="0">
        <references count="1">
          <reference field="4294967294" count="1" selected="0">
            <x v="1"/>
          </reference>
        </references>
      </pivotArea>
    </format>
    <format dxfId="8344">
      <pivotArea dataOnly="0" labelOnly="1" outline="0" fieldPosition="0">
        <references count="2">
          <reference field="4294967294" count="2">
            <x v="0"/>
            <x v="1"/>
          </reference>
          <reference field="12" count="1" selected="0">
            <x v="0"/>
          </reference>
        </references>
      </pivotArea>
    </format>
    <format dxfId="8343">
      <pivotArea dataOnly="0" labelOnly="1" outline="0" fieldPosition="0">
        <references count="2">
          <reference field="4294967294" count="2">
            <x v="0"/>
            <x v="1"/>
          </reference>
          <reference field="12" count="1" selected="0">
            <x v="1"/>
          </reference>
        </references>
      </pivotArea>
    </format>
    <format dxfId="8342">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8341">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8340">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8339">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9334">
      <pivotArea type="all" dataOnly="0" outline="0" fieldPosition="0"/>
    </format>
    <format dxfId="9333">
      <pivotArea outline="0" collapsedLevelsAreSubtotals="1" fieldPosition="0"/>
    </format>
    <format dxfId="9332">
      <pivotArea dataOnly="0" labelOnly="1" grandRow="1" outline="0" fieldPosition="0"/>
    </format>
    <format dxfId="9331">
      <pivotArea type="all" dataOnly="0" outline="0" fieldPosition="0"/>
    </format>
    <format dxfId="9330">
      <pivotArea outline="0" collapsedLevelsAreSubtotals="1" fieldPosition="0"/>
    </format>
    <format dxfId="9329">
      <pivotArea dataOnly="0" labelOnly="1" grandRow="1" outline="0" fieldPosition="0"/>
    </format>
    <format dxfId="9328">
      <pivotArea type="all" dataOnly="0" outline="0" fieldPosition="0"/>
    </format>
    <format dxfId="9327">
      <pivotArea type="all" dataOnly="0" outline="0" fieldPosition="0"/>
    </format>
    <format dxfId="9326">
      <pivotArea outline="0" collapsedLevelsAreSubtotals="1" fieldPosition="0"/>
    </format>
    <format dxfId="9325">
      <pivotArea grandRow="1" outline="0" collapsedLevelsAreSubtotals="1" fieldPosition="0"/>
    </format>
    <format dxfId="9324">
      <pivotArea dataOnly="0" labelOnly="1" grandRow="1" outline="0" fieldPosition="0"/>
    </format>
    <format dxfId="9323">
      <pivotArea type="all" dataOnly="0" outline="0" fieldPosition="0"/>
    </format>
    <format dxfId="9322">
      <pivotArea outline="0" collapsedLevelsAreSubtotals="1" fieldPosition="0"/>
    </format>
    <format dxfId="9321">
      <pivotArea dataOnly="0" labelOnly="1" grandRow="1" outline="0" fieldPosition="0"/>
    </format>
    <format dxfId="9320">
      <pivotArea type="all" dataOnly="0" outline="0" fieldPosition="0"/>
    </format>
    <format dxfId="9319">
      <pivotArea outline="0" collapsedLevelsAreSubtotals="1" fieldPosition="0"/>
    </format>
    <format dxfId="9318">
      <pivotArea type="all" dataOnly="0" outline="0" fieldPosition="0"/>
    </format>
    <format dxfId="9317">
      <pivotArea outline="0" collapsedLevelsAreSubtotals="1" fieldPosition="0"/>
    </format>
    <format dxfId="9316">
      <pivotArea grandRow="1" outline="0" collapsedLevelsAreSubtotals="1" fieldPosition="0"/>
    </format>
    <format dxfId="9315">
      <pivotArea dataOnly="0" labelOnly="1" grandRow="1" outline="0" fieldPosition="0"/>
    </format>
    <format dxfId="9314">
      <pivotArea grandRow="1" outline="0" collapsedLevelsAreSubtotals="1" fieldPosition="0"/>
    </format>
    <format dxfId="9313">
      <pivotArea dataOnly="0" labelOnly="1" grandRow="1" outline="0" fieldPosition="0"/>
    </format>
    <format dxfId="9312">
      <pivotArea outline="0" collapsedLevelsAreSubtotals="1" fieldPosition="0"/>
    </format>
    <format dxfId="9311">
      <pivotArea dataOnly="0" labelOnly="1" grandRow="1" outline="0" fieldPosition="0"/>
    </format>
    <format dxfId="9310">
      <pivotArea type="all" dataOnly="0" outline="0" fieldPosition="0"/>
    </format>
    <format dxfId="9309">
      <pivotArea outline="0" collapsedLevelsAreSubtotals="1" fieldPosition="0"/>
    </format>
    <format dxfId="9308">
      <pivotArea dataOnly="0" labelOnly="1" grandRow="1" outline="0" fieldPosition="0"/>
    </format>
    <format dxfId="9307">
      <pivotArea type="all" dataOnly="0" outline="0" fieldPosition="0"/>
    </format>
    <format dxfId="9306">
      <pivotArea outline="0" collapsedLevelsAreSubtotals="1" fieldPosition="0"/>
    </format>
    <format dxfId="9305">
      <pivotArea dataOnly="0" labelOnly="1" grandRow="1" outline="0" fieldPosition="0"/>
    </format>
    <format dxfId="9304">
      <pivotArea grandRow="1" outline="0" collapsedLevelsAreSubtotals="1" fieldPosition="0"/>
    </format>
    <format dxfId="9303">
      <pivotArea dataOnly="0" labelOnly="1" grandRow="1" outline="0" fieldPosition="0"/>
    </format>
    <format dxfId="9302">
      <pivotArea type="all" dataOnly="0" outline="0" fieldPosition="0"/>
    </format>
    <format dxfId="9301">
      <pivotArea outline="0" collapsedLevelsAreSubtotals="1" fieldPosition="0"/>
    </format>
    <format dxfId="9300">
      <pivotArea dataOnly="0" labelOnly="1" grandRow="1" outline="0" fieldPosition="0"/>
    </format>
    <format dxfId="9299">
      <pivotArea type="all" dataOnly="0" outline="0" fieldPosition="0"/>
    </format>
    <format dxfId="9298">
      <pivotArea outline="0" collapsedLevelsAreSubtotals="1" fieldPosition="0"/>
    </format>
    <format dxfId="9297">
      <pivotArea dataOnly="0" labelOnly="1" grandRow="1" outline="0" fieldPosition="0"/>
    </format>
    <format dxfId="9296">
      <pivotArea grandRow="1" outline="0" collapsedLevelsAreSubtotals="1" fieldPosition="0"/>
    </format>
    <format dxfId="9295">
      <pivotArea dataOnly="0" labelOnly="1" grandRow="1" outline="0" fieldPosition="0"/>
    </format>
    <format dxfId="9294">
      <pivotArea grandRow="1" outline="0" collapsedLevelsAreSubtotals="1" fieldPosition="0"/>
    </format>
    <format dxfId="9293">
      <pivotArea dataOnly="0" labelOnly="1" grandRow="1" outline="0" fieldPosition="0"/>
    </format>
    <format dxfId="9292">
      <pivotArea type="all" dataOnly="0" outline="0" fieldPosition="0"/>
    </format>
    <format dxfId="9291">
      <pivotArea outline="0" collapsedLevelsAreSubtotals="1" fieldPosition="0"/>
    </format>
    <format dxfId="9290">
      <pivotArea dataOnly="0" labelOnly="1" grandRow="1" outline="0" fieldPosition="0"/>
    </format>
    <format dxfId="9289">
      <pivotArea type="all" dataOnly="0" outline="0" fieldPosition="0"/>
    </format>
    <format dxfId="9288">
      <pivotArea outline="0" collapsedLevelsAreSubtotals="1" fieldPosition="0"/>
    </format>
    <format dxfId="9287">
      <pivotArea dataOnly="0" labelOnly="1" grandRow="1" outline="0" fieldPosition="0"/>
    </format>
    <format dxfId="9286">
      <pivotArea grandRow="1" outline="0" collapsedLevelsAreSubtotals="1" fieldPosition="0"/>
    </format>
    <format dxfId="9285">
      <pivotArea dataOnly="0" labelOnly="1" grandRow="1" outline="0" fieldPosition="0"/>
    </format>
    <format dxfId="9284">
      <pivotArea type="all" dataOnly="0" outline="0" fieldPosition="0"/>
    </format>
    <format dxfId="9283">
      <pivotArea outline="0" collapsedLevelsAreSubtotals="1" fieldPosition="0"/>
    </format>
    <format dxfId="9282">
      <pivotArea dataOnly="0" labelOnly="1" grandRow="1" outline="0" fieldPosition="0"/>
    </format>
    <format dxfId="9281">
      <pivotArea type="all" dataOnly="0" outline="0" fieldPosition="0"/>
    </format>
    <format dxfId="9280">
      <pivotArea outline="0" collapsedLevelsAreSubtotals="1" fieldPosition="0"/>
    </format>
    <format dxfId="9279">
      <pivotArea dataOnly="0" labelOnly="1" grandRow="1" outline="0" fieldPosition="0"/>
    </format>
    <format dxfId="9278">
      <pivotArea type="all" dataOnly="0" outline="0" fieldPosition="0"/>
    </format>
    <format dxfId="9277">
      <pivotArea outline="0" collapsedLevelsAreSubtotals="1" fieldPosition="0"/>
    </format>
    <format dxfId="9276">
      <pivotArea dataOnly="0" labelOnly="1" grandRow="1" outline="0" fieldPosition="0"/>
    </format>
    <format dxfId="9275">
      <pivotArea grandRow="1" outline="0" collapsedLevelsAreSubtotals="1" fieldPosition="0"/>
    </format>
    <format dxfId="9274">
      <pivotArea dataOnly="0" labelOnly="1" grandRow="1" outline="0" fieldPosition="0"/>
    </format>
    <format dxfId="9273">
      <pivotArea type="all" dataOnly="0" outline="0" fieldPosition="0"/>
    </format>
    <format dxfId="9272">
      <pivotArea outline="0" collapsedLevelsAreSubtotals="1" fieldPosition="0"/>
    </format>
    <format dxfId="9271">
      <pivotArea dataOnly="0" labelOnly="1" grandRow="1" outline="0" fieldPosition="0"/>
    </format>
    <format dxfId="9270">
      <pivotArea grandRow="1" outline="0" collapsedLevelsAreSubtotals="1" fieldPosition="0"/>
    </format>
    <format dxfId="9269">
      <pivotArea dataOnly="0" labelOnly="1" grandRow="1" outline="0" fieldPosition="0"/>
    </format>
    <format dxfId="9268">
      <pivotArea type="all" dataOnly="0" outline="0" fieldPosition="0"/>
    </format>
    <format dxfId="9267">
      <pivotArea outline="0" collapsedLevelsAreSubtotals="1" fieldPosition="0"/>
    </format>
    <format dxfId="9266">
      <pivotArea dataOnly="0" labelOnly="1" grandRow="1" outline="0" fieldPosition="0"/>
    </format>
    <format dxfId="9265">
      <pivotArea grandRow="1" outline="0" collapsedLevelsAreSubtotals="1" fieldPosition="0"/>
    </format>
    <format dxfId="9264">
      <pivotArea dataOnly="0" labelOnly="1" grandRow="1" outline="0" fieldPosition="0"/>
    </format>
    <format dxfId="9263">
      <pivotArea type="all" dataOnly="0" outline="0" fieldPosition="0"/>
    </format>
    <format dxfId="9262">
      <pivotArea outline="0" collapsedLevelsAreSubtotals="1" fieldPosition="0"/>
    </format>
    <format dxfId="9261">
      <pivotArea dataOnly="0" labelOnly="1" grandRow="1" outline="0" fieldPosition="0"/>
    </format>
    <format dxfId="9260">
      <pivotArea type="all" dataOnly="0" outline="0" fieldPosition="0"/>
    </format>
    <format dxfId="9259">
      <pivotArea outline="0" collapsedLevelsAreSubtotals="1" fieldPosition="0"/>
    </format>
    <format dxfId="9258">
      <pivotArea dataOnly="0" labelOnly="1" grandRow="1" outline="0" fieldPosition="0"/>
    </format>
    <format dxfId="9257">
      <pivotArea type="all" dataOnly="0" outline="0" fieldPosition="0"/>
    </format>
    <format dxfId="9256">
      <pivotArea outline="0" collapsedLevelsAreSubtotals="1" fieldPosition="0"/>
    </format>
    <format dxfId="9255">
      <pivotArea dataOnly="0" labelOnly="1" grandRow="1" outline="0" fieldPosition="0"/>
    </format>
    <format dxfId="9254">
      <pivotArea type="all" dataOnly="0" outline="0" fieldPosition="0"/>
    </format>
    <format dxfId="9253">
      <pivotArea outline="0" collapsedLevelsAreSubtotals="1" fieldPosition="0"/>
    </format>
    <format dxfId="9252">
      <pivotArea dataOnly="0" labelOnly="1" grandRow="1" outline="0" fieldPosition="0"/>
    </format>
    <format dxfId="9251">
      <pivotArea type="all" dataOnly="0" outline="0" fieldPosition="0"/>
    </format>
    <format dxfId="9250">
      <pivotArea outline="0" collapsedLevelsAreSubtotals="1" fieldPosition="0"/>
    </format>
    <format dxfId="9249">
      <pivotArea dataOnly="0" labelOnly="1" grandRow="1" outline="0" fieldPosition="0"/>
    </format>
    <format dxfId="9248">
      <pivotArea type="all" dataOnly="0" outline="0" fieldPosition="0"/>
    </format>
    <format dxfId="9247">
      <pivotArea outline="0" collapsedLevelsAreSubtotals="1" fieldPosition="0"/>
    </format>
    <format dxfId="9246">
      <pivotArea dataOnly="0" labelOnly="1" grandRow="1" outline="0" fieldPosition="0"/>
    </format>
    <format dxfId="9245">
      <pivotArea type="all" dataOnly="0" outline="0" fieldPosition="0"/>
    </format>
    <format dxfId="9244">
      <pivotArea outline="0" collapsedLevelsAreSubtotals="1" fieldPosition="0"/>
    </format>
    <format dxfId="9243">
      <pivotArea dataOnly="0" labelOnly="1" grandRow="1" outline="0" fieldPosition="0"/>
    </format>
    <format dxfId="9242">
      <pivotArea type="all" dataOnly="0" outline="0" fieldPosition="0"/>
    </format>
    <format dxfId="9241">
      <pivotArea outline="0" collapsedLevelsAreSubtotals="1" fieldPosition="0"/>
    </format>
    <format dxfId="9240">
      <pivotArea dataOnly="0" labelOnly="1" grandRow="1" outline="0" fieldPosition="0"/>
    </format>
    <format dxfId="9239">
      <pivotArea type="all" dataOnly="0" outline="0" fieldPosition="0"/>
    </format>
    <format dxfId="9238">
      <pivotArea outline="0" collapsedLevelsAreSubtotals="1" fieldPosition="0"/>
    </format>
    <format dxfId="9237">
      <pivotArea dataOnly="0" labelOnly="1" grandRow="1" outline="0" fieldPosition="0"/>
    </format>
    <format dxfId="9236">
      <pivotArea grandRow="1" outline="0" collapsedLevelsAreSubtotals="1" fieldPosition="0"/>
    </format>
    <format dxfId="9235">
      <pivotArea dataOnly="0" labelOnly="1" grandRow="1" outline="0" fieldPosition="0"/>
    </format>
    <format dxfId="9234">
      <pivotArea type="all" dataOnly="0" outline="0" fieldPosition="0"/>
    </format>
    <format dxfId="9233">
      <pivotArea outline="0" collapsedLevelsAreSubtotals="1" fieldPosition="0"/>
    </format>
    <format dxfId="9232">
      <pivotArea dataOnly="0" labelOnly="1" grandRow="1" outline="0" fieldPosition="0"/>
    </format>
    <format dxfId="9231">
      <pivotArea type="all" dataOnly="0" outline="0" fieldPosition="0"/>
    </format>
    <format dxfId="9230">
      <pivotArea outline="0" collapsedLevelsAreSubtotals="1" fieldPosition="0"/>
    </format>
    <format dxfId="9229">
      <pivotArea dataOnly="0" labelOnly="1" grandRow="1" outline="0" fieldPosition="0"/>
    </format>
    <format dxfId="9228">
      <pivotArea type="all" dataOnly="0" outline="0" fieldPosition="0"/>
    </format>
    <format dxfId="9227">
      <pivotArea outline="0" collapsedLevelsAreSubtotals="1" fieldPosition="0"/>
    </format>
    <format dxfId="9226">
      <pivotArea dataOnly="0" labelOnly="1" grandRow="1" outline="0" fieldPosition="0"/>
    </format>
    <format dxfId="9225">
      <pivotArea type="all" dataOnly="0" outline="0" fieldPosition="0"/>
    </format>
    <format dxfId="9224">
      <pivotArea outline="0" collapsedLevelsAreSubtotals="1" fieldPosition="0"/>
    </format>
    <format dxfId="9223">
      <pivotArea dataOnly="0" labelOnly="1" grandRow="1" outline="0" fieldPosition="0"/>
    </format>
    <format dxfId="9222">
      <pivotArea type="all" dataOnly="0" outline="0" fieldPosition="0"/>
    </format>
    <format dxfId="9221">
      <pivotArea outline="0" collapsedLevelsAreSubtotals="1" fieldPosition="0"/>
    </format>
    <format dxfId="9220">
      <pivotArea dataOnly="0" labelOnly="1" grandRow="1" outline="0" fieldPosition="0"/>
    </format>
    <format dxfId="9219">
      <pivotArea outline="0" fieldPosition="0">
        <references count="1">
          <reference field="4294967294" count="1">
            <x v="1"/>
          </reference>
        </references>
      </pivotArea>
    </format>
    <format dxfId="9218">
      <pivotArea type="all" dataOnly="0" outline="0" fieldPosition="0"/>
    </format>
    <format dxfId="9217">
      <pivotArea outline="0" collapsedLevelsAreSubtotals="1" fieldPosition="0"/>
    </format>
    <format dxfId="9216">
      <pivotArea field="24" type="button" dataOnly="0" labelOnly="1" outline="0" axis="axisRow" fieldPosition="0"/>
    </format>
    <format dxfId="9215">
      <pivotArea dataOnly="0" labelOnly="1" grandRow="1" outline="0" fieldPosition="0"/>
    </format>
    <format dxfId="9214">
      <pivotArea dataOnly="0" labelOnly="1" outline="0" fieldPosition="0">
        <references count="1">
          <reference field="4294967294" count="2">
            <x v="0"/>
            <x v="1"/>
          </reference>
        </references>
      </pivotArea>
    </format>
    <format dxfId="9213">
      <pivotArea type="all" dataOnly="0" outline="0" fieldPosition="0"/>
    </format>
    <format dxfId="9212">
      <pivotArea outline="0" collapsedLevelsAreSubtotals="1" fieldPosition="0"/>
    </format>
    <format dxfId="9211">
      <pivotArea field="24" type="button" dataOnly="0" labelOnly="1" outline="0" axis="axisRow" fieldPosition="0"/>
    </format>
    <format dxfId="9210">
      <pivotArea dataOnly="0" labelOnly="1" grandRow="1" outline="0" fieldPosition="0"/>
    </format>
    <format dxfId="9209">
      <pivotArea dataOnly="0" labelOnly="1" outline="0" fieldPosition="0">
        <references count="1">
          <reference field="4294967294" count="2">
            <x v="0"/>
            <x v="1"/>
          </reference>
        </references>
      </pivotArea>
    </format>
    <format dxfId="9208">
      <pivotArea type="all" dataOnly="0" outline="0" fieldPosition="0"/>
    </format>
    <format dxfId="9207">
      <pivotArea outline="0" collapsedLevelsAreSubtotals="1" fieldPosition="0"/>
    </format>
    <format dxfId="9206">
      <pivotArea field="24" type="button" dataOnly="0" labelOnly="1" outline="0" axis="axisRow" fieldPosition="0"/>
    </format>
    <format dxfId="9205">
      <pivotArea dataOnly="0" labelOnly="1" grandRow="1" outline="0" fieldPosition="0"/>
    </format>
    <format dxfId="9204">
      <pivotArea dataOnly="0" labelOnly="1" outline="0" fieldPosition="0">
        <references count="1">
          <reference field="4294967294" count="2">
            <x v="0"/>
            <x v="1"/>
          </reference>
        </references>
      </pivotArea>
    </format>
    <format dxfId="9203">
      <pivotArea type="all" dataOnly="0" outline="0" fieldPosition="0"/>
    </format>
    <format dxfId="9202">
      <pivotArea outline="0" collapsedLevelsAreSubtotals="1" fieldPosition="0"/>
    </format>
    <format dxfId="9201">
      <pivotArea field="24" type="button" dataOnly="0" labelOnly="1" outline="0" axis="axisRow" fieldPosition="0"/>
    </format>
    <format dxfId="9200">
      <pivotArea dataOnly="0" labelOnly="1" grandRow="1" outline="0" fieldPosition="0"/>
    </format>
    <format dxfId="9199">
      <pivotArea dataOnly="0" labelOnly="1" outline="0" fieldPosition="0">
        <references count="1">
          <reference field="4294967294" count="2">
            <x v="0"/>
            <x v="1"/>
          </reference>
        </references>
      </pivotArea>
    </format>
    <format dxfId="9198">
      <pivotArea type="all" dataOnly="0" outline="0" fieldPosition="0"/>
    </format>
    <format dxfId="9197">
      <pivotArea outline="0" collapsedLevelsAreSubtotals="1" fieldPosition="0"/>
    </format>
    <format dxfId="9196">
      <pivotArea field="24" type="button" dataOnly="0" labelOnly="1" outline="0" axis="axisRow" fieldPosition="0"/>
    </format>
    <format dxfId="9195">
      <pivotArea dataOnly="0" labelOnly="1" grandRow="1" outline="0" fieldPosition="0"/>
    </format>
    <format dxfId="9194">
      <pivotArea dataOnly="0" labelOnly="1" outline="0" fieldPosition="0">
        <references count="1">
          <reference field="4294967294" count="2">
            <x v="0"/>
            <x v="1"/>
          </reference>
        </references>
      </pivotArea>
    </format>
    <format dxfId="9193">
      <pivotArea type="all" dataOnly="0" outline="0" fieldPosition="0"/>
    </format>
    <format dxfId="9192">
      <pivotArea outline="0" collapsedLevelsAreSubtotals="1" fieldPosition="0"/>
    </format>
    <format dxfId="9191">
      <pivotArea field="24" type="button" dataOnly="0" labelOnly="1" outline="0" axis="axisRow" fieldPosition="0"/>
    </format>
    <format dxfId="9190">
      <pivotArea dataOnly="0" labelOnly="1" grandRow="1" outline="0" fieldPosition="0"/>
    </format>
    <format dxfId="9189">
      <pivotArea dataOnly="0" labelOnly="1" outline="0" fieldPosition="0">
        <references count="1">
          <reference field="4294967294" count="2">
            <x v="0"/>
            <x v="1"/>
          </reference>
        </references>
      </pivotArea>
    </format>
    <format dxfId="9188">
      <pivotArea type="all" dataOnly="0" outline="0" fieldPosition="0"/>
    </format>
    <format dxfId="9187">
      <pivotArea outline="0" collapsedLevelsAreSubtotals="1" fieldPosition="0"/>
    </format>
    <format dxfId="9186">
      <pivotArea field="24" type="button" dataOnly="0" labelOnly="1" outline="0" axis="axisRow" fieldPosition="0"/>
    </format>
    <format dxfId="9185">
      <pivotArea dataOnly="0" labelOnly="1" grandRow="1" outline="0" fieldPosition="0"/>
    </format>
    <format dxfId="9184">
      <pivotArea dataOnly="0" labelOnly="1" outline="0" fieldPosition="0">
        <references count="1">
          <reference field="4294967294" count="2">
            <x v="0"/>
            <x v="1"/>
          </reference>
        </references>
      </pivotArea>
    </format>
    <format dxfId="9183">
      <pivotArea type="all" dataOnly="0" outline="0" fieldPosition="0"/>
    </format>
    <format dxfId="9182">
      <pivotArea outline="0" collapsedLevelsAreSubtotals="1" fieldPosition="0"/>
    </format>
    <format dxfId="9181">
      <pivotArea field="24" type="button" dataOnly="0" labelOnly="1" outline="0" axis="axisRow" fieldPosition="0"/>
    </format>
    <format dxfId="9180">
      <pivotArea dataOnly="0" labelOnly="1" grandRow="1" outline="0" fieldPosition="0"/>
    </format>
    <format dxfId="9179">
      <pivotArea dataOnly="0" labelOnly="1" outline="0" fieldPosition="0">
        <references count="1">
          <reference field="4294967294" count="2">
            <x v="0"/>
            <x v="1"/>
          </reference>
        </references>
      </pivotArea>
    </format>
    <format dxfId="9178">
      <pivotArea field="24" type="button" dataOnly="0" labelOnly="1" outline="0" axis="axisRow" fieldPosition="0"/>
    </format>
    <format dxfId="9177">
      <pivotArea dataOnly="0" labelOnly="1" outline="0" fieldPosition="0">
        <references count="1">
          <reference field="4294967294" count="2">
            <x v="0"/>
            <x v="1"/>
          </reference>
        </references>
      </pivotArea>
    </format>
    <format dxfId="9176">
      <pivotArea grandRow="1" outline="0" collapsedLevelsAreSubtotals="1" fieldPosition="0"/>
    </format>
    <format dxfId="9175">
      <pivotArea dataOnly="0" labelOnly="1" grandRow="1" outline="0" fieldPosition="0"/>
    </format>
    <format dxfId="9174">
      <pivotArea dataOnly="0" labelOnly="1" outline="0" fieldPosition="0">
        <references count="1">
          <reference field="4294967294" count="1">
            <x v="1"/>
          </reference>
        </references>
      </pivotArea>
    </format>
    <format dxfId="9173">
      <pivotArea type="all" dataOnly="0" outline="0" fieldPosition="0"/>
    </format>
    <format dxfId="9172">
      <pivotArea outline="0" collapsedLevelsAreSubtotals="1" fieldPosition="0"/>
    </format>
    <format dxfId="9171">
      <pivotArea field="24" type="button" dataOnly="0" labelOnly="1" outline="0" axis="axisRow" fieldPosition="0"/>
    </format>
    <format dxfId="9170">
      <pivotArea dataOnly="0" labelOnly="1" grandRow="1" outline="0" fieldPosition="0"/>
    </format>
    <format dxfId="9169">
      <pivotArea dataOnly="0" labelOnly="1" outline="0" fieldPosition="0">
        <references count="1">
          <reference field="4294967294" count="2">
            <x v="0"/>
            <x v="1"/>
          </reference>
        </references>
      </pivotArea>
    </format>
    <format dxfId="9168">
      <pivotArea type="all" dataOnly="0" outline="0" fieldPosition="0"/>
    </format>
    <format dxfId="9167">
      <pivotArea outline="0" collapsedLevelsAreSubtotals="1" fieldPosition="0"/>
    </format>
    <format dxfId="9166">
      <pivotArea field="24" type="button" dataOnly="0" labelOnly="1" outline="0" axis="axisRow" fieldPosition="0"/>
    </format>
    <format dxfId="9165">
      <pivotArea dataOnly="0" labelOnly="1" grandRow="1" outline="0" fieldPosition="0"/>
    </format>
    <format dxfId="9164">
      <pivotArea dataOnly="0" labelOnly="1" outline="0" fieldPosition="0">
        <references count="1">
          <reference field="4294967294" count="2">
            <x v="0"/>
            <x v="1"/>
          </reference>
        </references>
      </pivotArea>
    </format>
    <format dxfId="9163">
      <pivotArea type="all" dataOnly="0" outline="0" fieldPosition="0"/>
    </format>
    <format dxfId="9162">
      <pivotArea outline="0" collapsedLevelsAreSubtotals="1" fieldPosition="0"/>
    </format>
    <format dxfId="9161">
      <pivotArea field="24" type="button" dataOnly="0" labelOnly="1" outline="0" axis="axisRow" fieldPosition="0"/>
    </format>
    <format dxfId="9160">
      <pivotArea dataOnly="0" labelOnly="1" grandRow="1" outline="0" fieldPosition="0"/>
    </format>
    <format dxfId="9159">
      <pivotArea dataOnly="0" labelOnly="1" outline="0" fieldPosition="0">
        <references count="1">
          <reference field="4294967294" count="2">
            <x v="0"/>
            <x v="1"/>
          </reference>
        </references>
      </pivotArea>
    </format>
    <format dxfId="9158">
      <pivotArea type="all" dataOnly="0" outline="0" fieldPosition="0"/>
    </format>
    <format dxfId="9157">
      <pivotArea outline="0" collapsedLevelsAreSubtotals="1" fieldPosition="0"/>
    </format>
    <format dxfId="9156">
      <pivotArea field="24" type="button" dataOnly="0" labelOnly="1" outline="0" axis="axisRow" fieldPosition="0"/>
    </format>
    <format dxfId="9155">
      <pivotArea dataOnly="0" labelOnly="1" grandRow="1" outline="0" fieldPosition="0"/>
    </format>
    <format dxfId="9154">
      <pivotArea dataOnly="0" labelOnly="1" outline="0" fieldPosition="0">
        <references count="1">
          <reference field="4294967294" count="2">
            <x v="0"/>
            <x v="1"/>
          </reference>
        </references>
      </pivotArea>
    </format>
    <format dxfId="9153">
      <pivotArea type="all" dataOnly="0" outline="0" fieldPosition="0"/>
    </format>
    <format dxfId="9152">
      <pivotArea outline="0" collapsedLevelsAreSubtotals="1" fieldPosition="0"/>
    </format>
    <format dxfId="9151">
      <pivotArea field="24" type="button" dataOnly="0" labelOnly="1" outline="0" axis="axisRow" fieldPosition="0"/>
    </format>
    <format dxfId="9150">
      <pivotArea dataOnly="0" labelOnly="1" grandRow="1" outline="0" fieldPosition="0"/>
    </format>
    <format dxfId="9149">
      <pivotArea dataOnly="0" labelOnly="1" outline="0" fieldPosition="0">
        <references count="1">
          <reference field="4294967294" count="2">
            <x v="0"/>
            <x v="1"/>
          </reference>
        </references>
      </pivotArea>
    </format>
    <format dxfId="9148">
      <pivotArea type="all" dataOnly="0" outline="0" fieldPosition="0"/>
    </format>
    <format dxfId="9147">
      <pivotArea outline="0" collapsedLevelsAreSubtotals="1" fieldPosition="0"/>
    </format>
    <format dxfId="9146">
      <pivotArea field="24" type="button" dataOnly="0" labelOnly="1" outline="0" axis="axisRow" fieldPosition="0"/>
    </format>
    <format dxfId="9145">
      <pivotArea dataOnly="0" labelOnly="1" grandRow="1" outline="0" fieldPosition="0"/>
    </format>
    <format dxfId="9144">
      <pivotArea dataOnly="0" labelOnly="1" outline="0" fieldPosition="0">
        <references count="1">
          <reference field="4294967294" count="2">
            <x v="0"/>
            <x v="1"/>
          </reference>
        </references>
      </pivotArea>
    </format>
    <format dxfId="9143">
      <pivotArea type="all" dataOnly="0" outline="0" fieldPosition="0"/>
    </format>
    <format dxfId="9142">
      <pivotArea outline="0" collapsedLevelsAreSubtotals="1" fieldPosition="0"/>
    </format>
    <format dxfId="9141">
      <pivotArea field="24" type="button" dataOnly="0" labelOnly="1" outline="0" axis="axisRow" fieldPosition="0"/>
    </format>
    <format dxfId="9140">
      <pivotArea dataOnly="0" labelOnly="1" grandRow="1" outline="0" fieldPosition="0"/>
    </format>
    <format dxfId="9139">
      <pivotArea dataOnly="0" labelOnly="1" outline="0" fieldPosition="0">
        <references count="1">
          <reference field="4294967294" count="2">
            <x v="0"/>
            <x v="1"/>
          </reference>
        </references>
      </pivotArea>
    </format>
    <format dxfId="9138">
      <pivotArea type="all" dataOnly="0" outline="0" fieldPosition="0"/>
    </format>
    <format dxfId="9137">
      <pivotArea outline="0" collapsedLevelsAreSubtotals="1" fieldPosition="0"/>
    </format>
    <format dxfId="9136">
      <pivotArea field="24" type="button" dataOnly="0" labelOnly="1" outline="0" axis="axisRow" fieldPosition="0"/>
    </format>
    <format dxfId="9135">
      <pivotArea dataOnly="0" labelOnly="1" grandRow="1" outline="0" fieldPosition="0"/>
    </format>
    <format dxfId="9134">
      <pivotArea dataOnly="0" labelOnly="1" outline="0" fieldPosition="0">
        <references count="1">
          <reference field="4294967294" count="2">
            <x v="0"/>
            <x v="1"/>
          </reference>
        </references>
      </pivotArea>
    </format>
    <format dxfId="9133">
      <pivotArea field="24" type="button" dataOnly="0" labelOnly="1" outline="0" axis="axisRow" fieldPosition="0"/>
    </format>
    <format dxfId="9132">
      <pivotArea dataOnly="0" labelOnly="1" outline="0" fieldPosition="0">
        <references count="1">
          <reference field="4294967294" count="2">
            <x v="0"/>
            <x v="1"/>
          </reference>
        </references>
      </pivotArea>
    </format>
    <format dxfId="9131">
      <pivotArea type="all" dataOnly="0" outline="0" fieldPosition="0"/>
    </format>
    <format dxfId="9130">
      <pivotArea outline="0" collapsedLevelsAreSubtotals="1" fieldPosition="0"/>
    </format>
    <format dxfId="9129">
      <pivotArea field="24" type="button" dataOnly="0" labelOnly="1" outline="0" axis="axisRow" fieldPosition="0"/>
    </format>
    <format dxfId="9128">
      <pivotArea dataOnly="0" labelOnly="1" grandRow="1" outline="0" fieldPosition="0"/>
    </format>
    <format dxfId="9127">
      <pivotArea dataOnly="0" labelOnly="1" outline="0" fieldPosition="0">
        <references count="1">
          <reference field="4294967294" count="2">
            <x v="0"/>
            <x v="1"/>
          </reference>
        </references>
      </pivotArea>
    </format>
    <format dxfId="9126">
      <pivotArea type="all" dataOnly="0" outline="0" fieldPosition="0"/>
    </format>
    <format dxfId="9125">
      <pivotArea outline="0" collapsedLevelsAreSubtotals="1" fieldPosition="0"/>
    </format>
    <format dxfId="9124">
      <pivotArea field="24" type="button" dataOnly="0" labelOnly="1" outline="0" axis="axisRow" fieldPosition="0"/>
    </format>
    <format dxfId="9123">
      <pivotArea dataOnly="0" labelOnly="1" grandRow="1" outline="0" fieldPosition="0"/>
    </format>
    <format dxfId="9122">
      <pivotArea dataOnly="0" labelOnly="1" outline="0" fieldPosition="0">
        <references count="1">
          <reference field="4294967294" count="2">
            <x v="0"/>
            <x v="1"/>
          </reference>
        </references>
      </pivotArea>
    </format>
    <format dxfId="9121">
      <pivotArea type="all" dataOnly="0" outline="0" fieldPosition="0"/>
    </format>
    <format dxfId="9120">
      <pivotArea outline="0" collapsedLevelsAreSubtotals="1" fieldPosition="0"/>
    </format>
    <format dxfId="9119">
      <pivotArea field="24" type="button" dataOnly="0" labelOnly="1" outline="0" axis="axisRow" fieldPosition="0"/>
    </format>
    <format dxfId="9118">
      <pivotArea dataOnly="0" labelOnly="1" grandRow="1" outline="0" fieldPosition="0"/>
    </format>
    <format dxfId="9117">
      <pivotArea dataOnly="0" labelOnly="1" outline="0" fieldPosition="0">
        <references count="1">
          <reference field="4294967294" count="2">
            <x v="0"/>
            <x v="1"/>
          </reference>
        </references>
      </pivotArea>
    </format>
    <format dxfId="9116">
      <pivotArea grandRow="1" outline="0" collapsedLevelsAreSubtotals="1" fieldPosition="0"/>
    </format>
    <format dxfId="9115">
      <pivotArea dataOnly="0" labelOnly="1" grandRow="1" outline="0" fieldPosition="0"/>
    </format>
    <format dxfId="9114">
      <pivotArea grandRow="1" outline="0" collapsedLevelsAreSubtotals="1" fieldPosition="0"/>
    </format>
    <format dxfId="9113">
      <pivotArea dataOnly="0" labelOnly="1" grandRow="1" outline="0" fieldPosition="0"/>
    </format>
    <format dxfId="9112">
      <pivotArea type="all" dataOnly="0" outline="0" fieldPosition="0"/>
    </format>
    <format dxfId="9111">
      <pivotArea outline="0" collapsedLevelsAreSubtotals="1" fieldPosition="0"/>
    </format>
    <format dxfId="9110">
      <pivotArea field="24" type="button" dataOnly="0" labelOnly="1" outline="0" axis="axisRow" fieldPosition="0"/>
    </format>
    <format dxfId="9109">
      <pivotArea dataOnly="0" labelOnly="1" grandRow="1" outline="0" fieldPosition="0"/>
    </format>
    <format dxfId="9108">
      <pivotArea dataOnly="0" labelOnly="1" outline="0" fieldPosition="0">
        <references count="1">
          <reference field="4294967294" count="2">
            <x v="0"/>
            <x v="1"/>
          </reference>
        </references>
      </pivotArea>
    </format>
    <format dxfId="9107">
      <pivotArea type="all" dataOnly="0" outline="0" fieldPosition="0"/>
    </format>
    <format dxfId="9106">
      <pivotArea outline="0" collapsedLevelsAreSubtotals="1" fieldPosition="0"/>
    </format>
    <format dxfId="9105">
      <pivotArea field="24" type="button" dataOnly="0" labelOnly="1" outline="0" axis="axisRow" fieldPosition="0"/>
    </format>
    <format dxfId="9104">
      <pivotArea dataOnly="0" labelOnly="1" grandRow="1" outline="0" fieldPosition="0"/>
    </format>
    <format dxfId="9103">
      <pivotArea dataOnly="0" labelOnly="1" outline="0" fieldPosition="0">
        <references count="1">
          <reference field="4294967294" count="2">
            <x v="0"/>
            <x v="1"/>
          </reference>
        </references>
      </pivotArea>
    </format>
    <format dxfId="9102">
      <pivotArea type="all" dataOnly="0" outline="0" fieldPosition="0"/>
    </format>
    <format dxfId="9101">
      <pivotArea outline="0" collapsedLevelsAreSubtotals="1" fieldPosition="0"/>
    </format>
    <format dxfId="9100">
      <pivotArea field="24" type="button" dataOnly="0" labelOnly="1" outline="0" axis="axisRow" fieldPosition="0"/>
    </format>
    <format dxfId="9099">
      <pivotArea dataOnly="0" labelOnly="1" grandRow="1" outline="0" fieldPosition="0"/>
    </format>
    <format dxfId="9098">
      <pivotArea dataOnly="0" labelOnly="1" outline="0" fieldPosition="0">
        <references count="1">
          <reference field="4294967294" count="2">
            <x v="0"/>
            <x v="1"/>
          </reference>
        </references>
      </pivotArea>
    </format>
    <format dxfId="9097">
      <pivotArea type="all" dataOnly="0" outline="0" fieldPosition="0"/>
    </format>
    <format dxfId="9096">
      <pivotArea outline="0" collapsedLevelsAreSubtotals="1" fieldPosition="0"/>
    </format>
    <format dxfId="9095">
      <pivotArea field="24" type="button" dataOnly="0" labelOnly="1" outline="0" axis="axisRow" fieldPosition="0"/>
    </format>
    <format dxfId="9094">
      <pivotArea dataOnly="0" labelOnly="1" grandRow="1" outline="0" fieldPosition="0"/>
    </format>
    <format dxfId="9093">
      <pivotArea dataOnly="0" labelOnly="1" outline="0" fieldPosition="0">
        <references count="1">
          <reference field="4294967294" count="2">
            <x v="0"/>
            <x v="1"/>
          </reference>
        </references>
      </pivotArea>
    </format>
    <format dxfId="9092">
      <pivotArea type="all" dataOnly="0" outline="0" fieldPosition="0"/>
    </format>
    <format dxfId="9091">
      <pivotArea outline="0" collapsedLevelsAreSubtotals="1" fieldPosition="0"/>
    </format>
    <format dxfId="9090">
      <pivotArea field="24" type="button" dataOnly="0" labelOnly="1" outline="0" axis="axisRow" fieldPosition="0"/>
    </format>
    <format dxfId="9089">
      <pivotArea dataOnly="0" labelOnly="1" grandRow="1" outline="0" fieldPosition="0"/>
    </format>
    <format dxfId="9088">
      <pivotArea dataOnly="0" labelOnly="1" outline="0" fieldPosition="0">
        <references count="1">
          <reference field="4294967294" count="2">
            <x v="0"/>
            <x v="1"/>
          </reference>
        </references>
      </pivotArea>
    </format>
    <format dxfId="9087">
      <pivotArea type="all" dataOnly="0" outline="0" fieldPosition="0"/>
    </format>
    <format dxfId="9086">
      <pivotArea outline="0" collapsedLevelsAreSubtotals="1" fieldPosition="0"/>
    </format>
    <format dxfId="9085">
      <pivotArea field="24" type="button" dataOnly="0" labelOnly="1" outline="0" axis="axisRow" fieldPosition="0"/>
    </format>
    <format dxfId="9084">
      <pivotArea dataOnly="0" labelOnly="1" grandRow="1" outline="0" fieldPosition="0"/>
    </format>
    <format dxfId="9083">
      <pivotArea dataOnly="0" labelOnly="1" outline="0" fieldPosition="0">
        <references count="1">
          <reference field="4294967294" count="2">
            <x v="0"/>
            <x v="1"/>
          </reference>
        </references>
      </pivotArea>
    </format>
    <format dxfId="9082">
      <pivotArea type="all" dataOnly="0" outline="0" fieldPosition="0"/>
    </format>
    <format dxfId="9081">
      <pivotArea outline="0" collapsedLevelsAreSubtotals="1" fieldPosition="0"/>
    </format>
    <format dxfId="9080">
      <pivotArea field="24" type="button" dataOnly="0" labelOnly="1" outline="0" axis="axisRow" fieldPosition="0"/>
    </format>
    <format dxfId="9079">
      <pivotArea dataOnly="0" labelOnly="1" grandRow="1" outline="0" fieldPosition="0"/>
    </format>
    <format dxfId="9078">
      <pivotArea dataOnly="0" labelOnly="1" outline="0" fieldPosition="0">
        <references count="1">
          <reference field="4294967294" count="2">
            <x v="0"/>
            <x v="1"/>
          </reference>
        </references>
      </pivotArea>
    </format>
    <format dxfId="9077">
      <pivotArea type="all" dataOnly="0" outline="0" fieldPosition="0"/>
    </format>
    <format dxfId="9076">
      <pivotArea outline="0" collapsedLevelsAreSubtotals="1" fieldPosition="0"/>
    </format>
    <format dxfId="9075">
      <pivotArea field="24" type="button" dataOnly="0" labelOnly="1" outline="0" axis="axisRow" fieldPosition="0"/>
    </format>
    <format dxfId="9074">
      <pivotArea dataOnly="0" labelOnly="1" grandRow="1" outline="0" fieldPosition="0"/>
    </format>
    <format dxfId="9073">
      <pivotArea dataOnly="0" labelOnly="1" outline="0" fieldPosition="0">
        <references count="1">
          <reference field="4294967294" count="2">
            <x v="0"/>
            <x v="1"/>
          </reference>
        </references>
      </pivotArea>
    </format>
    <format dxfId="9072">
      <pivotArea type="all" dataOnly="0" outline="0" fieldPosition="0"/>
    </format>
    <format dxfId="9071">
      <pivotArea outline="0" collapsedLevelsAreSubtotals="1" fieldPosition="0"/>
    </format>
    <format dxfId="9070">
      <pivotArea field="24" type="button" dataOnly="0" labelOnly="1" outline="0" axis="axisRow" fieldPosition="0"/>
    </format>
    <format dxfId="9069">
      <pivotArea dataOnly="0" labelOnly="1" grandRow="1" outline="0" fieldPosition="0"/>
    </format>
    <format dxfId="9068">
      <pivotArea dataOnly="0" labelOnly="1" outline="0" fieldPosition="0">
        <references count="1">
          <reference field="4294967294" count="2">
            <x v="0"/>
            <x v="1"/>
          </reference>
        </references>
      </pivotArea>
    </format>
    <format dxfId="9067">
      <pivotArea type="all" dataOnly="0" outline="0" fieldPosition="0"/>
    </format>
    <format dxfId="9066">
      <pivotArea outline="0" collapsedLevelsAreSubtotals="1" fieldPosition="0"/>
    </format>
    <format dxfId="9065">
      <pivotArea field="24" type="button" dataOnly="0" labelOnly="1" outline="0" axis="axisRow" fieldPosition="0"/>
    </format>
    <format dxfId="9064">
      <pivotArea dataOnly="0" labelOnly="1" grandRow="1" outline="0" fieldPosition="0"/>
    </format>
    <format dxfId="9063">
      <pivotArea dataOnly="0" labelOnly="1" outline="0" fieldPosition="0">
        <references count="1">
          <reference field="4294967294" count="2">
            <x v="0"/>
            <x v="1"/>
          </reference>
        </references>
      </pivotArea>
    </format>
    <format dxfId="9062">
      <pivotArea type="all" dataOnly="0" outline="0" fieldPosition="0"/>
    </format>
    <format dxfId="9061">
      <pivotArea outline="0" collapsedLevelsAreSubtotals="1" fieldPosition="0"/>
    </format>
    <format dxfId="9060">
      <pivotArea field="24" type="button" dataOnly="0" labelOnly="1" outline="0" axis="axisRow" fieldPosition="0"/>
    </format>
    <format dxfId="9059">
      <pivotArea dataOnly="0" labelOnly="1" grandRow="1" outline="0" fieldPosition="0"/>
    </format>
    <format dxfId="9058">
      <pivotArea dataOnly="0" labelOnly="1" outline="0" fieldPosition="0">
        <references count="1">
          <reference field="4294967294" count="2">
            <x v="0"/>
            <x v="1"/>
          </reference>
        </references>
      </pivotArea>
    </format>
    <format dxfId="9057">
      <pivotArea type="all" dataOnly="0" outline="0" fieldPosition="0"/>
    </format>
    <format dxfId="9056">
      <pivotArea outline="0" collapsedLevelsAreSubtotals="1" fieldPosition="0"/>
    </format>
    <format dxfId="9055">
      <pivotArea field="24" type="button" dataOnly="0" labelOnly="1" outline="0" axis="axisRow" fieldPosition="0"/>
    </format>
    <format dxfId="9054">
      <pivotArea dataOnly="0" labelOnly="1" grandRow="1" outline="0" fieldPosition="0"/>
    </format>
    <format dxfId="9053">
      <pivotArea dataOnly="0" labelOnly="1" outline="0" fieldPosition="0">
        <references count="1">
          <reference field="4294967294" count="2">
            <x v="0"/>
            <x v="1"/>
          </reference>
        </references>
      </pivotArea>
    </format>
    <format dxfId="9052">
      <pivotArea type="all" dataOnly="0" outline="0" fieldPosition="0"/>
    </format>
    <format dxfId="9051">
      <pivotArea outline="0" collapsedLevelsAreSubtotals="1" fieldPosition="0"/>
    </format>
    <format dxfId="9050">
      <pivotArea field="24" type="button" dataOnly="0" labelOnly="1" outline="0" axis="axisRow" fieldPosition="0"/>
    </format>
    <format dxfId="9049">
      <pivotArea dataOnly="0" labelOnly="1" grandRow="1" outline="0" fieldPosition="0"/>
    </format>
    <format dxfId="9048">
      <pivotArea dataOnly="0" labelOnly="1" outline="0" fieldPosition="0">
        <references count="1">
          <reference field="4294967294" count="2">
            <x v="0"/>
            <x v="1"/>
          </reference>
        </references>
      </pivotArea>
    </format>
    <format dxfId="9047">
      <pivotArea type="all" dataOnly="0" outline="0" fieldPosition="0"/>
    </format>
    <format dxfId="9046">
      <pivotArea outline="0" collapsedLevelsAreSubtotals="1" fieldPosition="0"/>
    </format>
    <format dxfId="9045">
      <pivotArea field="24" type="button" dataOnly="0" labelOnly="1" outline="0" axis="axisRow" fieldPosition="0"/>
    </format>
    <format dxfId="9044">
      <pivotArea dataOnly="0" labelOnly="1" grandRow="1" outline="0" fieldPosition="0"/>
    </format>
    <format dxfId="9043">
      <pivotArea dataOnly="0" labelOnly="1" outline="0" fieldPosition="0">
        <references count="1">
          <reference field="4294967294" count="2">
            <x v="0"/>
            <x v="1"/>
          </reference>
        </references>
      </pivotArea>
    </format>
    <format dxfId="9042">
      <pivotArea type="all" dataOnly="0" outline="0" fieldPosition="0"/>
    </format>
    <format dxfId="9041">
      <pivotArea outline="0" collapsedLevelsAreSubtotals="1" fieldPosition="0"/>
    </format>
    <format dxfId="9040">
      <pivotArea field="24" type="button" dataOnly="0" labelOnly="1" outline="0" axis="axisRow" fieldPosition="0"/>
    </format>
    <format dxfId="9039">
      <pivotArea dataOnly="0" labelOnly="1" grandRow="1" outline="0" fieldPosition="0"/>
    </format>
    <format dxfId="9038">
      <pivotArea dataOnly="0" labelOnly="1" outline="0" fieldPosition="0">
        <references count="1">
          <reference field="4294967294" count="2">
            <x v="0"/>
            <x v="1"/>
          </reference>
        </references>
      </pivotArea>
    </format>
    <format dxfId="9037">
      <pivotArea type="all" dataOnly="0" outline="0" fieldPosition="0"/>
    </format>
    <format dxfId="9036">
      <pivotArea outline="0" collapsedLevelsAreSubtotals="1" fieldPosition="0"/>
    </format>
    <format dxfId="9035">
      <pivotArea field="24" type="button" dataOnly="0" labelOnly="1" outline="0" axis="axisRow" fieldPosition="0"/>
    </format>
    <format dxfId="9034">
      <pivotArea dataOnly="0" labelOnly="1" grandRow="1" outline="0" fieldPosition="0"/>
    </format>
    <format dxfId="9033">
      <pivotArea dataOnly="0" labelOnly="1" outline="0" fieldPosition="0">
        <references count="1">
          <reference field="4294967294" count="2">
            <x v="0"/>
            <x v="1"/>
          </reference>
        </references>
      </pivotArea>
    </format>
    <format dxfId="9032">
      <pivotArea type="all" dataOnly="0" outline="0" fieldPosition="0"/>
    </format>
    <format dxfId="9031">
      <pivotArea outline="0" collapsedLevelsAreSubtotals="1" fieldPosition="0"/>
    </format>
    <format dxfId="9030">
      <pivotArea field="24" type="button" dataOnly="0" labelOnly="1" outline="0" axis="axisRow" fieldPosition="0"/>
    </format>
    <format dxfId="9029">
      <pivotArea dataOnly="0" labelOnly="1" grandRow="1" outline="0" fieldPosition="0"/>
    </format>
    <format dxfId="9028">
      <pivotArea dataOnly="0" labelOnly="1" outline="0" fieldPosition="0">
        <references count="1">
          <reference field="4294967294" count="2">
            <x v="0"/>
            <x v="1"/>
          </reference>
        </references>
      </pivotArea>
    </format>
    <format dxfId="9027">
      <pivotArea type="all" dataOnly="0" outline="0" fieldPosition="0"/>
    </format>
    <format dxfId="9026">
      <pivotArea outline="0" collapsedLevelsAreSubtotals="1" fieldPosition="0"/>
    </format>
    <format dxfId="9025">
      <pivotArea field="24" type="button" dataOnly="0" labelOnly="1" outline="0" axis="axisRow" fieldPosition="0"/>
    </format>
    <format dxfId="9024">
      <pivotArea dataOnly="0" labelOnly="1" grandRow="1" outline="0" fieldPosition="0"/>
    </format>
    <format dxfId="9023">
      <pivotArea dataOnly="0" labelOnly="1" outline="0" fieldPosition="0">
        <references count="1">
          <reference field="4294967294" count="2">
            <x v="0"/>
            <x v="1"/>
          </reference>
        </references>
      </pivotArea>
    </format>
    <format dxfId="9022">
      <pivotArea type="all" dataOnly="0" outline="0" fieldPosition="0"/>
    </format>
    <format dxfId="9021">
      <pivotArea outline="0" collapsedLevelsAreSubtotals="1" fieldPosition="0"/>
    </format>
    <format dxfId="9020">
      <pivotArea field="24" type="button" dataOnly="0" labelOnly="1" outline="0" axis="axisRow" fieldPosition="0"/>
    </format>
    <format dxfId="9019">
      <pivotArea dataOnly="0" labelOnly="1" grandRow="1" outline="0" fieldPosition="0"/>
    </format>
    <format dxfId="9018">
      <pivotArea dataOnly="0" labelOnly="1" outline="0" fieldPosition="0">
        <references count="1">
          <reference field="4294967294" count="2">
            <x v="0"/>
            <x v="1"/>
          </reference>
        </references>
      </pivotArea>
    </format>
    <format dxfId="9017">
      <pivotArea type="all" dataOnly="0" outline="0" fieldPosition="0"/>
    </format>
    <format dxfId="9016">
      <pivotArea outline="0" collapsedLevelsAreSubtotals="1" fieldPosition="0"/>
    </format>
    <format dxfId="9015">
      <pivotArea field="24" type="button" dataOnly="0" labelOnly="1" outline="0" axis="axisRow" fieldPosition="0"/>
    </format>
    <format dxfId="9014">
      <pivotArea dataOnly="0" labelOnly="1" grandRow="1" outline="0" fieldPosition="0"/>
    </format>
    <format dxfId="9013">
      <pivotArea dataOnly="0" labelOnly="1" outline="0" fieldPosition="0">
        <references count="1">
          <reference field="4294967294" count="2">
            <x v="0"/>
            <x v="1"/>
          </reference>
        </references>
      </pivotArea>
    </format>
    <format dxfId="9012">
      <pivotArea type="all" dataOnly="0" outline="0" fieldPosition="0"/>
    </format>
    <format dxfId="9011">
      <pivotArea outline="0" collapsedLevelsAreSubtotals="1" fieldPosition="0"/>
    </format>
    <format dxfId="9010">
      <pivotArea field="24" type="button" dataOnly="0" labelOnly="1" outline="0" axis="axisRow" fieldPosition="0"/>
    </format>
    <format dxfId="9009">
      <pivotArea dataOnly="0" labelOnly="1" grandRow="1" outline="0" fieldPosition="0"/>
    </format>
    <format dxfId="9008">
      <pivotArea dataOnly="0" labelOnly="1" outline="0" fieldPosition="0">
        <references count="1">
          <reference field="4294967294" count="2">
            <x v="0"/>
            <x v="1"/>
          </reference>
        </references>
      </pivotArea>
    </format>
    <format dxfId="9007">
      <pivotArea type="all" dataOnly="0" outline="0" fieldPosition="0"/>
    </format>
    <format dxfId="9006">
      <pivotArea outline="0" collapsedLevelsAreSubtotals="1" fieldPosition="0"/>
    </format>
    <format dxfId="9005">
      <pivotArea field="24" type="button" dataOnly="0" labelOnly="1" outline="0" axis="axisRow" fieldPosition="0"/>
    </format>
    <format dxfId="9004">
      <pivotArea dataOnly="0" labelOnly="1" grandRow="1" outline="0" fieldPosition="0"/>
    </format>
    <format dxfId="9003">
      <pivotArea dataOnly="0" labelOnly="1" outline="0" fieldPosition="0">
        <references count="1">
          <reference field="4294967294" count="2">
            <x v="0"/>
            <x v="1"/>
          </reference>
        </references>
      </pivotArea>
    </format>
    <format dxfId="9002">
      <pivotArea type="all" dataOnly="0" outline="0" fieldPosition="0"/>
    </format>
    <format dxfId="9001">
      <pivotArea outline="0" collapsedLevelsAreSubtotals="1" fieldPosition="0"/>
    </format>
    <format dxfId="9000">
      <pivotArea field="24" type="button" dataOnly="0" labelOnly="1" outline="0" axis="axisRow" fieldPosition="0"/>
    </format>
    <format dxfId="8999">
      <pivotArea dataOnly="0" labelOnly="1" grandRow="1" outline="0" fieldPosition="0"/>
    </format>
    <format dxfId="8998">
      <pivotArea dataOnly="0" labelOnly="1" outline="0" fieldPosition="0">
        <references count="1">
          <reference field="4294967294" count="2">
            <x v="0"/>
            <x v="1"/>
          </reference>
        </references>
      </pivotArea>
    </format>
    <format dxfId="8997">
      <pivotArea grandRow="1" outline="0" collapsedLevelsAreSubtotals="1" fieldPosition="0"/>
    </format>
    <format dxfId="8996">
      <pivotArea dataOnly="0" labelOnly="1" grandRow="1" outline="0" fieldPosition="0"/>
    </format>
    <format dxfId="8995">
      <pivotArea type="all" dataOnly="0" outline="0" fieldPosition="0"/>
    </format>
    <format dxfId="8994">
      <pivotArea outline="0" collapsedLevelsAreSubtotals="1" fieldPosition="0"/>
    </format>
    <format dxfId="8993">
      <pivotArea field="24" type="button" dataOnly="0" labelOnly="1" outline="0" axis="axisRow" fieldPosition="0"/>
    </format>
    <format dxfId="8992">
      <pivotArea dataOnly="0" labelOnly="1" grandRow="1" outline="0" fieldPosition="0"/>
    </format>
    <format dxfId="8991">
      <pivotArea dataOnly="0" labelOnly="1" outline="0" fieldPosition="0">
        <references count="1">
          <reference field="4294967294" count="2">
            <x v="0"/>
            <x v="1"/>
          </reference>
        </references>
      </pivotArea>
    </format>
    <format dxfId="8990">
      <pivotArea grandRow="1" outline="0" collapsedLevelsAreSubtotals="1" fieldPosition="0"/>
    </format>
    <format dxfId="8989">
      <pivotArea dataOnly="0" labelOnly="1" grandRow="1" outline="0" fieldPosition="0"/>
    </format>
    <format dxfId="8988">
      <pivotArea type="all" dataOnly="0" outline="0" fieldPosition="0"/>
    </format>
    <format dxfId="8987">
      <pivotArea outline="0" collapsedLevelsAreSubtotals="1" fieldPosition="0"/>
    </format>
    <format dxfId="8986">
      <pivotArea field="24" type="button" dataOnly="0" labelOnly="1" outline="0" axis="axisRow" fieldPosition="0"/>
    </format>
    <format dxfId="8985">
      <pivotArea dataOnly="0" labelOnly="1" fieldPosition="0">
        <references count="1">
          <reference field="24" count="6">
            <x v="1"/>
            <x v="4"/>
            <x v="5"/>
            <x v="9"/>
            <x v="10"/>
            <x v="11"/>
          </reference>
        </references>
      </pivotArea>
    </format>
    <format dxfId="8984">
      <pivotArea dataOnly="0" labelOnly="1" grandRow="1" outline="0" fieldPosition="0"/>
    </format>
    <format dxfId="8983">
      <pivotArea dataOnly="0" labelOnly="1" outline="0" fieldPosition="0">
        <references count="1">
          <reference field="4294967294" count="2">
            <x v="0"/>
            <x v="1"/>
          </reference>
        </references>
      </pivotArea>
    </format>
    <format dxfId="8982">
      <pivotArea type="all" dataOnly="0" outline="0" fieldPosition="0"/>
    </format>
    <format dxfId="8981">
      <pivotArea outline="0" collapsedLevelsAreSubtotals="1" fieldPosition="0"/>
    </format>
    <format dxfId="8980">
      <pivotArea field="24" type="button" dataOnly="0" labelOnly="1" outline="0" axis="axisRow" fieldPosition="0"/>
    </format>
    <format dxfId="8979">
      <pivotArea dataOnly="0" labelOnly="1" fieldPosition="0">
        <references count="1">
          <reference field="24" count="8">
            <x v="0"/>
            <x v="1"/>
            <x v="3"/>
            <x v="4"/>
            <x v="5"/>
            <x v="9"/>
            <x v="10"/>
            <x v="11"/>
          </reference>
        </references>
      </pivotArea>
    </format>
    <format dxfId="8978">
      <pivotArea dataOnly="0" labelOnly="1" grandRow="1" outline="0" fieldPosition="0"/>
    </format>
    <format dxfId="897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9660">
      <pivotArea dataOnly="0" labelOnly="1" outline="0" fieldPosition="0">
        <references count="1">
          <reference field="13" count="0"/>
        </references>
      </pivotArea>
    </format>
    <format dxfId="9659">
      <pivotArea dataOnly="0" labelOnly="1" grandCol="1" outline="0" fieldPosition="0"/>
    </format>
    <format dxfId="9658">
      <pivotArea dataOnly="0" labelOnly="1" outline="0" fieldPosition="0">
        <references count="1">
          <reference field="13" count="0"/>
        </references>
      </pivotArea>
    </format>
    <format dxfId="9657">
      <pivotArea dataOnly="0" labelOnly="1" grandCol="1" outline="0" fieldPosition="0"/>
    </format>
    <format dxfId="9656">
      <pivotArea dataOnly="0" labelOnly="1" outline="0" fieldPosition="0">
        <references count="1">
          <reference field="13" count="0"/>
        </references>
      </pivotArea>
    </format>
    <format dxfId="9655">
      <pivotArea dataOnly="0" labelOnly="1" grandCol="1" outline="0" fieldPosition="0"/>
    </format>
    <format dxfId="9654">
      <pivotArea outline="0" collapsedLevelsAreSubtotals="1" fieldPosition="0"/>
    </format>
    <format dxfId="9653">
      <pivotArea dataOnly="0" labelOnly="1" grandRow="1" outline="0" fieldPosition="0"/>
    </format>
    <format dxfId="9652">
      <pivotArea outline="0" collapsedLevelsAreSubtotals="1" fieldPosition="0"/>
    </format>
    <format dxfId="9651">
      <pivotArea dataOnly="0" labelOnly="1" grandRow="1" outline="0" fieldPosition="0"/>
    </format>
    <format dxfId="9650">
      <pivotArea type="all" dataOnly="0" outline="0" fieldPosition="0"/>
    </format>
    <format dxfId="9649">
      <pivotArea dataOnly="0" labelOnly="1" outline="0" fieldPosition="0">
        <references count="1">
          <reference field="12" count="0"/>
        </references>
      </pivotArea>
    </format>
    <format dxfId="9648">
      <pivotArea dataOnly="0" labelOnly="1" outline="0" fieldPosition="0">
        <references count="1">
          <reference field="12" count="0"/>
        </references>
      </pivotArea>
    </format>
    <format dxfId="9647">
      <pivotArea type="all" dataOnly="0" outline="0" fieldPosition="0"/>
    </format>
    <format dxfId="9646">
      <pivotArea grandCol="1" outline="0" collapsedLevelsAreSubtotals="1" fieldPosition="0"/>
    </format>
    <format dxfId="9645">
      <pivotArea grandRow="1" grandCol="1" outline="0" collapsedLevelsAreSubtotals="1" fieldPosition="0"/>
    </format>
    <format dxfId="9644">
      <pivotArea dataOnly="0" labelOnly="1" grandRow="1" outline="0" fieldPosition="0"/>
    </format>
    <format dxfId="9643">
      <pivotArea dataOnly="0" labelOnly="1" grandRow="1" outline="0" fieldPosition="0"/>
    </format>
    <format dxfId="9642">
      <pivotArea field="13" grandRow="1" outline="0" collapsedLevelsAreSubtotals="1" axis="axisCol" fieldPosition="0">
        <references count="1">
          <reference field="13" count="1" selected="0">
            <x v="1"/>
          </reference>
        </references>
      </pivotArea>
    </format>
    <format dxfId="9641">
      <pivotArea dataOnly="0" labelOnly="1" grandRow="1" outline="0" fieldPosition="0"/>
    </format>
    <format dxfId="9640">
      <pivotArea dataOnly="0" labelOnly="1" grandRow="1" outline="0" fieldPosition="0"/>
    </format>
    <format dxfId="9639">
      <pivotArea dataOnly="0" labelOnly="1" grandRow="1" outline="0" fieldPosition="0"/>
    </format>
    <format dxfId="9638">
      <pivotArea dataOnly="0" labelOnly="1" grandRow="1" outline="0" fieldPosition="0"/>
    </format>
    <format dxfId="9637">
      <pivotArea dataOnly="0" labelOnly="1" grandRow="1" outline="0" fieldPosition="0"/>
    </format>
    <format dxfId="9636">
      <pivotArea dataOnly="0" labelOnly="1" grandRow="1" outline="0" fieldPosition="0"/>
    </format>
    <format dxfId="9635">
      <pivotArea outline="0" collapsedLevelsAreSubtotals="1" fieldPosition="0"/>
    </format>
    <format dxfId="9634">
      <pivotArea grandRow="1" outline="0" collapsedLevelsAreSubtotals="1" fieldPosition="0"/>
    </format>
    <format dxfId="9633">
      <pivotArea outline="0" collapsedLevelsAreSubtotals="1" fieldPosition="0"/>
    </format>
    <format dxfId="9632">
      <pivotArea outline="0" collapsedLevelsAreSubtotals="1" fieldPosition="0"/>
    </format>
    <format dxfId="9631">
      <pivotArea grandRow="1" grandCol="1" outline="0" collapsedLevelsAreSubtotals="1" fieldPosition="0"/>
    </format>
    <format dxfId="9630">
      <pivotArea dataOnly="0" labelOnly="1" outline="0" fieldPosition="0">
        <references count="1">
          <reference field="13" count="0"/>
        </references>
      </pivotArea>
    </format>
    <format dxfId="9629">
      <pivotArea dataOnly="0" labelOnly="1" grandCol="1" outline="0" fieldPosition="0"/>
    </format>
    <format dxfId="9628">
      <pivotArea dataOnly="0" labelOnly="1" outline="0" fieldPosition="0">
        <references count="1">
          <reference field="13" count="0"/>
        </references>
      </pivotArea>
    </format>
    <format dxfId="9627">
      <pivotArea dataOnly="0" labelOnly="1" grandCol="1" outline="0" fieldPosition="0"/>
    </format>
    <format dxfId="9626">
      <pivotArea dataOnly="0" labelOnly="1" outline="0" fieldPosition="0">
        <references count="1">
          <reference field="13" count="0"/>
        </references>
      </pivotArea>
    </format>
    <format dxfId="9625">
      <pivotArea dataOnly="0" labelOnly="1" grandCol="1" outline="0" fieldPosition="0"/>
    </format>
    <format dxfId="9624">
      <pivotArea outline="0" collapsedLevelsAreSubtotals="1" fieldPosition="0"/>
    </format>
    <format dxfId="9623">
      <pivotArea dataOnly="0" labelOnly="1" grandRow="1" outline="0" fieldPosition="0"/>
    </format>
    <format dxfId="9622">
      <pivotArea dataOnly="0" labelOnly="1" outline="0" fieldPosition="0">
        <references count="1">
          <reference field="13" count="0"/>
        </references>
      </pivotArea>
    </format>
    <format dxfId="9621">
      <pivotArea dataOnly="0" labelOnly="1" grandCol="1" outline="0" fieldPosition="0"/>
    </format>
    <format dxfId="9620">
      <pivotArea dataOnly="0" labelOnly="1" grandRow="1" outline="0" fieldPosition="0"/>
    </format>
    <format dxfId="9619">
      <pivotArea grandRow="1" outline="0" collapsedLevelsAreSubtotals="1" fieldPosition="0"/>
    </format>
    <format dxfId="9618">
      <pivotArea dataOnly="0" labelOnly="1" grandRow="1" outline="0" fieldPosition="0"/>
    </format>
    <format dxfId="9617">
      <pivotArea type="all" dataOnly="0" outline="0" fieldPosition="0"/>
    </format>
    <format dxfId="9616">
      <pivotArea outline="0" collapsedLevelsAreSubtotals="1" fieldPosition="0"/>
    </format>
    <format dxfId="9615">
      <pivotArea dataOnly="0" labelOnly="1" grandRow="1" outline="0" fieldPosition="0"/>
    </format>
    <format dxfId="9614">
      <pivotArea dataOnly="0" labelOnly="1" outline="0" fieldPosition="0">
        <references count="1">
          <reference field="13" count="0"/>
        </references>
      </pivotArea>
    </format>
    <format dxfId="9613">
      <pivotArea dataOnly="0" labelOnly="1" grandCol="1" outline="0" fieldPosition="0"/>
    </format>
    <format dxfId="9612">
      <pivotArea outline="0" collapsedLevelsAreSubtotals="1" fieldPosition="0"/>
    </format>
    <format dxfId="9611">
      <pivotArea dataOnly="0" labelOnly="1" grandRow="1" outline="0" fieldPosition="0"/>
    </format>
    <format dxfId="9610">
      <pivotArea dataOnly="0" labelOnly="1" outline="0" fieldPosition="0">
        <references count="1">
          <reference field="13" count="0"/>
        </references>
      </pivotArea>
    </format>
    <format dxfId="9609">
      <pivotArea dataOnly="0" labelOnly="1" grandCol="1" outline="0" fieldPosition="0"/>
    </format>
    <format dxfId="9608">
      <pivotArea outline="0" collapsedLevelsAreSubtotals="1" fieldPosition="0"/>
    </format>
    <format dxfId="9607">
      <pivotArea dataOnly="0" labelOnly="1" grandRow="1" outline="0" fieldPosition="0"/>
    </format>
    <format dxfId="9606">
      <pivotArea dataOnly="0" labelOnly="1" outline="0" fieldPosition="0">
        <references count="1">
          <reference field="13" count="0"/>
        </references>
      </pivotArea>
    </format>
    <format dxfId="9605">
      <pivotArea dataOnly="0" labelOnly="1" grandCol="1" outline="0" fieldPosition="0"/>
    </format>
    <format dxfId="9604">
      <pivotArea outline="0" collapsedLevelsAreSubtotals="1" fieldPosition="0"/>
    </format>
    <format dxfId="9603">
      <pivotArea dataOnly="0" labelOnly="1" grandRow="1" outline="0" fieldPosition="0"/>
    </format>
    <format dxfId="9602">
      <pivotArea dataOnly="0" labelOnly="1" outline="0" fieldPosition="0">
        <references count="1">
          <reference field="13" count="0"/>
        </references>
      </pivotArea>
    </format>
    <format dxfId="9601">
      <pivotArea dataOnly="0" labelOnly="1" grandCol="1" outline="0" fieldPosition="0"/>
    </format>
    <format dxfId="9600">
      <pivotArea dataOnly="0" labelOnly="1" outline="0" fieldPosition="0">
        <references count="1">
          <reference field="13" count="0"/>
        </references>
      </pivotArea>
    </format>
    <format dxfId="9599">
      <pivotArea dataOnly="0" labelOnly="1" grandCol="1" outline="0" fieldPosition="0"/>
    </format>
    <format dxfId="9598">
      <pivotArea dataOnly="0" labelOnly="1" outline="0" fieldPosition="0">
        <references count="1">
          <reference field="13" count="0"/>
        </references>
      </pivotArea>
    </format>
    <format dxfId="9597">
      <pivotArea dataOnly="0" labelOnly="1" grandCol="1" outline="0" fieldPosition="0"/>
    </format>
    <format dxfId="9596">
      <pivotArea dataOnly="0" labelOnly="1" outline="0" fieldPosition="0">
        <references count="1">
          <reference field="13" count="0"/>
        </references>
      </pivotArea>
    </format>
    <format dxfId="9595">
      <pivotArea dataOnly="0" labelOnly="1" grandCol="1" outline="0" fieldPosition="0"/>
    </format>
    <format dxfId="9594">
      <pivotArea dataOnly="0" labelOnly="1" outline="0" fieldPosition="0">
        <references count="1">
          <reference field="13" count="0"/>
        </references>
      </pivotArea>
    </format>
    <format dxfId="9593">
      <pivotArea dataOnly="0" labelOnly="1" grandCol="1" outline="0" fieldPosition="0"/>
    </format>
    <format dxfId="9592">
      <pivotArea grandRow="1" outline="0" collapsedLevelsAreSubtotals="1" fieldPosition="0"/>
    </format>
    <format dxfId="9591">
      <pivotArea dataOnly="0" labelOnly="1" grandRow="1" outline="0" fieldPosition="0"/>
    </format>
    <format dxfId="9590">
      <pivotArea dataOnly="0" labelOnly="1" outline="0" fieldPosition="0">
        <references count="1">
          <reference field="13" count="0"/>
        </references>
      </pivotArea>
    </format>
    <format dxfId="9589">
      <pivotArea dataOnly="0" labelOnly="1" grandCol="1" outline="0" fieldPosition="0"/>
    </format>
    <format dxfId="9588">
      <pivotArea dataOnly="0" labelOnly="1" outline="0" fieldPosition="0">
        <references count="1">
          <reference field="13" count="0"/>
        </references>
      </pivotArea>
    </format>
    <format dxfId="9587">
      <pivotArea dataOnly="0" labelOnly="1" grandCol="1" outline="0" fieldPosition="0"/>
    </format>
    <format dxfId="9586">
      <pivotArea grandRow="1" outline="0" collapsedLevelsAreSubtotals="1" fieldPosition="0"/>
    </format>
    <format dxfId="9585">
      <pivotArea dataOnly="0" labelOnly="1" grandRow="1" outline="0" fieldPosition="0"/>
    </format>
    <format dxfId="9584">
      <pivotArea grandRow="1" outline="0" collapsedLevelsAreSubtotals="1" fieldPosition="0"/>
    </format>
    <format dxfId="9583">
      <pivotArea dataOnly="0" labelOnly="1" grandRow="1" outline="0" fieldPosition="0"/>
    </format>
    <format dxfId="9582">
      <pivotArea dataOnly="0" labelOnly="1" outline="0" fieldPosition="0">
        <references count="1">
          <reference field="13" count="0"/>
        </references>
      </pivotArea>
    </format>
    <format dxfId="9581">
      <pivotArea dataOnly="0" labelOnly="1" grandCol="1" outline="0" fieldPosition="0"/>
    </format>
    <format dxfId="9580">
      <pivotArea dataOnly="0" labelOnly="1" outline="0" fieldPosition="0">
        <references count="1">
          <reference field="13" count="0"/>
        </references>
      </pivotArea>
    </format>
    <format dxfId="9579">
      <pivotArea dataOnly="0" labelOnly="1" grandCol="1" outline="0" fieldPosition="0"/>
    </format>
    <format dxfId="9578">
      <pivotArea dataOnly="0" labelOnly="1" outline="0" fieldPosition="0">
        <references count="1">
          <reference field="13" count="0"/>
        </references>
      </pivotArea>
    </format>
    <format dxfId="9577">
      <pivotArea dataOnly="0" labelOnly="1" grandCol="1" outline="0" fieldPosition="0"/>
    </format>
    <format dxfId="9576">
      <pivotArea grandRow="1" outline="0" collapsedLevelsAreSubtotals="1" fieldPosition="0"/>
    </format>
    <format dxfId="9575">
      <pivotArea dataOnly="0" labelOnly="1" grandRow="1" outline="0" fieldPosition="0"/>
    </format>
    <format dxfId="9574">
      <pivotArea dataOnly="0" labelOnly="1" outline="0" fieldPosition="0">
        <references count="1">
          <reference field="13" count="0"/>
        </references>
      </pivotArea>
    </format>
    <format dxfId="9573">
      <pivotArea dataOnly="0" labelOnly="1" grandCol="1" outline="0" fieldPosition="0"/>
    </format>
    <format dxfId="9572">
      <pivotArea grandRow="1" outline="0" collapsedLevelsAreSubtotals="1" fieldPosition="0"/>
    </format>
    <format dxfId="9571">
      <pivotArea dataOnly="0" labelOnly="1" grandRow="1" outline="0" fieldPosition="0"/>
    </format>
    <format dxfId="9570">
      <pivotArea type="origin" dataOnly="0" labelOnly="1" outline="0" fieldPosition="0"/>
    </format>
    <format dxfId="9569">
      <pivotArea dataOnly="0" labelOnly="1" grandRow="1" outline="0" fieldPosition="0"/>
    </format>
    <format dxfId="9568">
      <pivotArea type="origin" dataOnly="0" labelOnly="1" outline="0" fieldPosition="0"/>
    </format>
    <format dxfId="9567">
      <pivotArea dataOnly="0" labelOnly="1" grandRow="1" outline="0" fieldPosition="0"/>
    </format>
    <format dxfId="9566">
      <pivotArea type="origin" dataOnly="0" labelOnly="1" outline="0" fieldPosition="0"/>
    </format>
    <format dxfId="9565">
      <pivotArea dataOnly="0" labelOnly="1" grandRow="1" outline="0" fieldPosition="0"/>
    </format>
    <format dxfId="9564">
      <pivotArea type="origin" dataOnly="0" labelOnly="1" outline="0" fieldPosition="0"/>
    </format>
    <format dxfId="9563">
      <pivotArea dataOnly="0" labelOnly="1" grandRow="1" outline="0" fieldPosition="0"/>
    </format>
    <format dxfId="9562">
      <pivotArea type="all" dataOnly="0" outline="0" fieldPosition="0"/>
    </format>
    <format dxfId="9561">
      <pivotArea outline="0" collapsedLevelsAreSubtotals="1" fieldPosition="0"/>
    </format>
    <format dxfId="9560">
      <pivotArea field="13" type="button" dataOnly="0" labelOnly="1" outline="0" axis="axisCol" fieldPosition="0"/>
    </format>
    <format dxfId="9559">
      <pivotArea type="topRight" dataOnly="0" labelOnly="1" outline="0" fieldPosition="0"/>
    </format>
    <format dxfId="9558">
      <pivotArea dataOnly="0" labelOnly="1" grandRow="1" outline="0" fieldPosition="0"/>
    </format>
    <format dxfId="9557">
      <pivotArea dataOnly="0" labelOnly="1" outline="0" fieldPosition="0">
        <references count="1">
          <reference field="13" count="0"/>
        </references>
      </pivotArea>
    </format>
    <format dxfId="9556">
      <pivotArea dataOnly="0" labelOnly="1" grandCol="1" outline="0" fieldPosition="0"/>
    </format>
    <format dxfId="9555">
      <pivotArea type="all" dataOnly="0" outline="0" fieldPosition="0"/>
    </format>
    <format dxfId="9554">
      <pivotArea outline="0" collapsedLevelsAreSubtotals="1" fieldPosition="0"/>
    </format>
    <format dxfId="9553">
      <pivotArea field="13" type="button" dataOnly="0" labelOnly="1" outline="0" axis="axisCol" fieldPosition="0"/>
    </format>
    <format dxfId="9552">
      <pivotArea type="topRight" dataOnly="0" labelOnly="1" outline="0" fieldPosition="0"/>
    </format>
    <format dxfId="9551">
      <pivotArea dataOnly="0" labelOnly="1" grandRow="1" outline="0" fieldPosition="0"/>
    </format>
    <format dxfId="9550">
      <pivotArea dataOnly="0" labelOnly="1" outline="0" fieldPosition="0">
        <references count="1">
          <reference field="13" count="0"/>
        </references>
      </pivotArea>
    </format>
    <format dxfId="9549">
      <pivotArea dataOnly="0" labelOnly="1" grandCol="1" outline="0" fieldPosition="0"/>
    </format>
    <format dxfId="9548">
      <pivotArea outline="0" collapsedLevelsAreSubtotals="1" fieldPosition="0"/>
    </format>
    <format dxfId="9547">
      <pivotArea dataOnly="0" labelOnly="1" grandRow="1" outline="0" fieldPosition="0"/>
    </format>
    <format dxfId="9546">
      <pivotArea dataOnly="0" labelOnly="1" outline="0" fieldPosition="0">
        <references count="1">
          <reference field="13" count="0"/>
        </references>
      </pivotArea>
    </format>
    <format dxfId="9545">
      <pivotArea dataOnly="0" labelOnly="1" grandCol="1" outline="0" fieldPosition="0"/>
    </format>
    <format dxfId="9544">
      <pivotArea outline="0" collapsedLevelsAreSubtotals="1" fieldPosition="0"/>
    </format>
    <format dxfId="9543">
      <pivotArea dataOnly="0" labelOnly="1" grandRow="1" outline="0" fieldPosition="0"/>
    </format>
    <format dxfId="9542">
      <pivotArea dataOnly="0" labelOnly="1" outline="0" fieldPosition="0">
        <references count="1">
          <reference field="13" count="0"/>
        </references>
      </pivotArea>
    </format>
    <format dxfId="9541">
      <pivotArea dataOnly="0" labelOnly="1" grandCol="1" outline="0" fieldPosition="0"/>
    </format>
    <format dxfId="9540">
      <pivotArea grandRow="1" outline="0" collapsedLevelsAreSubtotals="1" fieldPosition="0"/>
    </format>
    <format dxfId="9539">
      <pivotArea dataOnly="0" labelOnly="1" grandRow="1" outline="0" fieldPosition="0"/>
    </format>
    <format dxfId="9538">
      <pivotArea outline="0" collapsedLevelsAreSubtotals="1" fieldPosition="0"/>
    </format>
    <format dxfId="9537">
      <pivotArea dataOnly="0" labelOnly="1" grandRow="1" outline="0" fieldPosition="0"/>
    </format>
    <format dxfId="9536">
      <pivotArea grandRow="1" outline="0" collapsedLevelsAreSubtotals="1" fieldPosition="0"/>
    </format>
    <format dxfId="9535">
      <pivotArea dataOnly="0" labelOnly="1" grandRow="1" outline="0" fieldPosition="0"/>
    </format>
    <format dxfId="9534">
      <pivotArea dataOnly="0" labelOnly="1" grandRow="1" outline="0" fieldPosition="0"/>
    </format>
    <format dxfId="9533">
      <pivotArea dataOnly="0" labelOnly="1" grandRow="1" outline="0" fieldPosition="0"/>
    </format>
    <format dxfId="9532">
      <pivotArea grandRow="1" outline="0" collapsedLevelsAreSubtotals="1" fieldPosition="0"/>
    </format>
    <format dxfId="9531">
      <pivotArea dataOnly="0" labelOnly="1" grandRow="1" outline="0" fieldPosition="0"/>
    </format>
    <format dxfId="9530">
      <pivotArea outline="0" collapsedLevelsAreSubtotals="1" fieldPosition="0"/>
    </format>
    <format dxfId="9529">
      <pivotArea dataOnly="0" labelOnly="1" grandRow="1" outline="0" fieldPosition="0"/>
    </format>
    <format dxfId="9528">
      <pivotArea type="all" dataOnly="0" outline="0" fieldPosition="0"/>
    </format>
    <format dxfId="9527">
      <pivotArea outline="0" collapsedLevelsAreSubtotals="1" fieldPosition="0"/>
    </format>
    <format dxfId="9526">
      <pivotArea field="13" type="button" dataOnly="0" labelOnly="1" outline="0" axis="axisCol" fieldPosition="0"/>
    </format>
    <format dxfId="9525">
      <pivotArea type="topRight" dataOnly="0" labelOnly="1" outline="0" fieldPosition="0"/>
    </format>
    <format dxfId="9524">
      <pivotArea dataOnly="0" labelOnly="1" grandRow="1" outline="0" fieldPosition="0"/>
    </format>
    <format dxfId="9523">
      <pivotArea dataOnly="0" labelOnly="1" outline="0" fieldPosition="0">
        <references count="1">
          <reference field="13" count="0"/>
        </references>
      </pivotArea>
    </format>
    <format dxfId="9522">
      <pivotArea dataOnly="0" labelOnly="1" grandCol="1" outline="0" fieldPosition="0"/>
    </format>
    <format dxfId="9521">
      <pivotArea type="all" dataOnly="0" outline="0" fieldPosition="0"/>
    </format>
    <format dxfId="9520">
      <pivotArea outline="0" collapsedLevelsAreSubtotals="1" fieldPosition="0"/>
    </format>
    <format dxfId="9519">
      <pivotArea field="13" type="button" dataOnly="0" labelOnly="1" outline="0" axis="axisCol" fieldPosition="0"/>
    </format>
    <format dxfId="9518">
      <pivotArea type="topRight" dataOnly="0" labelOnly="1" outline="0" fieldPosition="0"/>
    </format>
    <format dxfId="9517">
      <pivotArea dataOnly="0" labelOnly="1" grandRow="1" outline="0" fieldPosition="0"/>
    </format>
    <format dxfId="9516">
      <pivotArea dataOnly="0" labelOnly="1" outline="0" fieldPosition="0">
        <references count="1">
          <reference field="13" count="0"/>
        </references>
      </pivotArea>
    </format>
    <format dxfId="9515">
      <pivotArea dataOnly="0" labelOnly="1" grandCol="1" outline="0" fieldPosition="0"/>
    </format>
    <format dxfId="9514">
      <pivotArea outline="0" collapsedLevelsAreSubtotals="1" fieldPosition="0"/>
    </format>
    <format dxfId="9513">
      <pivotArea dataOnly="0" labelOnly="1" grandRow="1" outline="0" fieldPosition="0"/>
    </format>
    <format dxfId="9512">
      <pivotArea outline="0" collapsedLevelsAreSubtotals="1" fieldPosition="0"/>
    </format>
    <format dxfId="9511">
      <pivotArea outline="0" collapsedLevelsAreSubtotals="1" fieldPosition="0"/>
    </format>
    <format dxfId="9510">
      <pivotArea outline="0" collapsedLevelsAreSubtotals="1" fieldPosition="0"/>
    </format>
    <format dxfId="9509">
      <pivotArea outline="0" fieldPosition="0">
        <references count="1">
          <reference field="13" count="1" selected="0">
            <x v="1"/>
          </reference>
        </references>
      </pivotArea>
    </format>
    <format dxfId="9508">
      <pivotArea outline="0" fieldPosition="0">
        <references count="1">
          <reference field="13" count="1" selected="0">
            <x v="2"/>
          </reference>
        </references>
      </pivotArea>
    </format>
    <format dxfId="9507">
      <pivotArea grandCol="1" outline="0" collapsedLevelsAreSubtotals="1" fieldPosition="0"/>
    </format>
    <format dxfId="9506">
      <pivotArea field="13" grandRow="1" outline="0" axis="axisCol" fieldPosition="0">
        <references count="1">
          <reference field="13" count="1" selected="0">
            <x v="0"/>
          </reference>
        </references>
      </pivotArea>
    </format>
    <format dxfId="9505">
      <pivotArea field="13" type="button" dataOnly="0" labelOnly="1" outline="0" axis="axisCol" fieldPosition="0"/>
    </format>
    <format dxfId="9504">
      <pivotArea field="13" type="button" dataOnly="0" labelOnly="1" outline="0" axis="axisCol" fieldPosition="0"/>
    </format>
    <format dxfId="9503">
      <pivotArea dataOnly="0" labelOnly="1" outline="0" fieldPosition="0">
        <references count="1">
          <reference field="51" count="0"/>
        </references>
      </pivotArea>
    </format>
    <format dxfId="9502">
      <pivotArea dataOnly="0" labelOnly="1" outline="0" fieldPosition="0">
        <references count="1">
          <reference field="13" count="0"/>
        </references>
      </pivotArea>
    </format>
    <format dxfId="9501">
      <pivotArea dataOnly="0" labelOnly="1" grandCol="1" outline="0" fieldPosition="0"/>
    </format>
    <format dxfId="9500">
      <pivotArea outline="0" collapsedLevelsAreSubtotals="1" fieldPosition="0"/>
    </format>
    <format dxfId="9499">
      <pivotArea field="13" type="button" dataOnly="0" labelOnly="1" outline="0" axis="axisCol" fieldPosition="0"/>
    </format>
    <format dxfId="9498">
      <pivotArea type="topRight" dataOnly="0" labelOnly="1" outline="0" fieldPosition="0"/>
    </format>
    <format dxfId="9497">
      <pivotArea dataOnly="0" labelOnly="1" outline="0" fieldPosition="0">
        <references count="1">
          <reference field="13" count="0"/>
        </references>
      </pivotArea>
    </format>
    <format dxfId="9496">
      <pivotArea dataOnly="0" labelOnly="1" grandCol="1" outline="0" fieldPosition="0"/>
    </format>
    <format dxfId="9495">
      <pivotArea outline="0" collapsedLevelsAreSubtotals="1" fieldPosition="0"/>
    </format>
    <format dxfId="9494">
      <pivotArea dataOnly="0" labelOnly="1" grandRow="1" outline="0" fieldPosition="0"/>
    </format>
    <format dxfId="9493">
      <pivotArea dataOnly="0" labelOnly="1" outline="0" fieldPosition="0">
        <references count="1">
          <reference field="13" count="0"/>
        </references>
      </pivotArea>
    </format>
    <format dxfId="9492">
      <pivotArea dataOnly="0" labelOnly="1" grandCol="1" outline="0" fieldPosition="0"/>
    </format>
    <format dxfId="9491">
      <pivotArea outline="0" collapsedLevelsAreSubtotals="1" fieldPosition="0"/>
    </format>
    <format dxfId="9490">
      <pivotArea dataOnly="0" labelOnly="1" grandRow="1" outline="0" fieldPosition="0"/>
    </format>
    <format dxfId="9489">
      <pivotArea dataOnly="0" labelOnly="1" outline="0" fieldPosition="0">
        <references count="1">
          <reference field="13" count="0"/>
        </references>
      </pivotArea>
    </format>
    <format dxfId="9488">
      <pivotArea dataOnly="0" labelOnly="1" grandCol="1" outline="0" fieldPosition="0"/>
    </format>
    <format dxfId="9487">
      <pivotArea dataOnly="0" labelOnly="1" outline="0" fieldPosition="0">
        <references count="1">
          <reference field="13" count="0"/>
        </references>
      </pivotArea>
    </format>
    <format dxfId="9486">
      <pivotArea dataOnly="0" labelOnly="1" grandCol="1" outline="0" fieldPosition="0"/>
    </format>
    <format dxfId="9485">
      <pivotArea grandRow="1" outline="0" collapsedLevelsAreSubtotals="1" fieldPosition="0"/>
    </format>
    <format dxfId="9484">
      <pivotArea dataOnly="0" labelOnly="1" grandRow="1" outline="0" fieldPosition="0"/>
    </format>
    <format dxfId="9483">
      <pivotArea outline="0" collapsedLevelsAreSubtotals="1" fieldPosition="0"/>
    </format>
    <format dxfId="9482">
      <pivotArea dataOnly="0" labelOnly="1" grandRow="1" outline="0" fieldPosition="0"/>
    </format>
    <format dxfId="9481">
      <pivotArea dataOnly="0" labelOnly="1" outline="0" fieldPosition="0">
        <references count="1">
          <reference field="13" count="0"/>
        </references>
      </pivotArea>
    </format>
    <format dxfId="9480">
      <pivotArea dataOnly="0" labelOnly="1" grandCol="1" outline="0" fieldPosition="0"/>
    </format>
    <format dxfId="9479">
      <pivotArea outline="0" collapsedLevelsAreSubtotals="1" fieldPosition="0"/>
    </format>
    <format dxfId="9478">
      <pivotArea dataOnly="0" labelOnly="1" grandRow="1" outline="0" fieldPosition="0"/>
    </format>
    <format dxfId="9477">
      <pivotArea dataOnly="0" labelOnly="1" outline="0" fieldPosition="0">
        <references count="1">
          <reference field="13" count="0"/>
        </references>
      </pivotArea>
    </format>
    <format dxfId="9476">
      <pivotArea dataOnly="0" labelOnly="1" grandCol="1" outline="0" fieldPosition="0"/>
    </format>
    <format dxfId="9475">
      <pivotArea outline="0" collapsedLevelsAreSubtotals="1" fieldPosition="0"/>
    </format>
    <format dxfId="9474">
      <pivotArea dataOnly="0" labelOnly="1" grandRow="1" outline="0" fieldPosition="0"/>
    </format>
    <format dxfId="9473">
      <pivotArea dataOnly="0" labelOnly="1" outline="0" fieldPosition="0">
        <references count="1">
          <reference field="13" count="0"/>
        </references>
      </pivotArea>
    </format>
    <format dxfId="9472">
      <pivotArea dataOnly="0" labelOnly="1" grandCol="1" outline="0" fieldPosition="0"/>
    </format>
    <format dxfId="9471">
      <pivotArea outline="0" collapsedLevelsAreSubtotals="1" fieldPosition="0"/>
    </format>
    <format dxfId="9470">
      <pivotArea dataOnly="0" labelOnly="1" grandRow="1" outline="0" fieldPosition="0"/>
    </format>
    <format dxfId="9469">
      <pivotArea dataOnly="0" labelOnly="1" outline="0" fieldPosition="0">
        <references count="1">
          <reference field="13" count="0"/>
        </references>
      </pivotArea>
    </format>
    <format dxfId="9468">
      <pivotArea dataOnly="0" labelOnly="1" grandCol="1" outline="0" fieldPosition="0"/>
    </format>
    <format dxfId="9467">
      <pivotArea outline="0" collapsedLevelsAreSubtotals="1" fieldPosition="0"/>
    </format>
    <format dxfId="9466">
      <pivotArea dataOnly="0" labelOnly="1" grandRow="1" outline="0" fieldPosition="0"/>
    </format>
    <format dxfId="9465">
      <pivotArea dataOnly="0" labelOnly="1" outline="0" fieldPosition="0">
        <references count="1">
          <reference field="13" count="0"/>
        </references>
      </pivotArea>
    </format>
    <format dxfId="9464">
      <pivotArea dataOnly="0" labelOnly="1" grandCol="1" outline="0" fieldPosition="0"/>
    </format>
    <format dxfId="9463">
      <pivotArea outline="0" collapsedLevelsAreSubtotals="1" fieldPosition="0"/>
    </format>
    <format dxfId="9462">
      <pivotArea dataOnly="0" labelOnly="1" grandRow="1" outline="0" fieldPosition="0"/>
    </format>
    <format dxfId="9461">
      <pivotArea dataOnly="0" labelOnly="1" outline="0" fieldPosition="0">
        <references count="1">
          <reference field="13" count="0"/>
        </references>
      </pivotArea>
    </format>
    <format dxfId="9460">
      <pivotArea dataOnly="0" labelOnly="1" grandCol="1" outline="0" fieldPosition="0"/>
    </format>
    <format dxfId="9459">
      <pivotArea dataOnly="0" labelOnly="1" outline="0" fieldPosition="0">
        <references count="1">
          <reference field="13" count="0"/>
        </references>
      </pivotArea>
    </format>
    <format dxfId="9458">
      <pivotArea dataOnly="0" labelOnly="1" grandCol="1" outline="0" fieldPosition="0"/>
    </format>
    <format dxfId="9457">
      <pivotArea grandRow="1" outline="0" collapsedLevelsAreSubtotals="1" fieldPosition="0"/>
    </format>
    <format dxfId="9456">
      <pivotArea dataOnly="0" labelOnly="1" grandRow="1" outline="0" fieldPosition="0"/>
    </format>
    <format dxfId="9455">
      <pivotArea outline="0" collapsedLevelsAreSubtotals="1" fieldPosition="0"/>
    </format>
    <format dxfId="9454">
      <pivotArea dataOnly="0" labelOnly="1" grandRow="1" outline="0" fieldPosition="0"/>
    </format>
    <format dxfId="9453">
      <pivotArea dataOnly="0" labelOnly="1" outline="0" fieldPosition="0">
        <references count="1">
          <reference field="13" count="0"/>
        </references>
      </pivotArea>
    </format>
    <format dxfId="9452">
      <pivotArea dataOnly="0" labelOnly="1" grandCol="1" outline="0" fieldPosition="0"/>
    </format>
    <format dxfId="9451">
      <pivotArea outline="0" collapsedLevelsAreSubtotals="1" fieldPosition="0"/>
    </format>
    <format dxfId="9450">
      <pivotArea dataOnly="0" labelOnly="1" grandRow="1" outline="0" fieldPosition="0"/>
    </format>
    <format dxfId="9449">
      <pivotArea dataOnly="0" labelOnly="1" outline="0" fieldPosition="0">
        <references count="1">
          <reference field="13" count="0"/>
        </references>
      </pivotArea>
    </format>
    <format dxfId="9448">
      <pivotArea dataOnly="0" labelOnly="1" grandCol="1" outline="0" fieldPosition="0"/>
    </format>
    <format dxfId="9447">
      <pivotArea dataOnly="0" labelOnly="1" outline="0" fieldPosition="0">
        <references count="1">
          <reference field="13" count="0"/>
        </references>
      </pivotArea>
    </format>
    <format dxfId="9446">
      <pivotArea dataOnly="0" labelOnly="1" grandCol="1" outline="0" fieldPosition="0"/>
    </format>
    <format dxfId="9445">
      <pivotArea grandRow="1" outline="0" collapsedLevelsAreSubtotals="1" fieldPosition="0"/>
    </format>
    <format dxfId="9444">
      <pivotArea dataOnly="0" labelOnly="1" grandRow="1" outline="0" fieldPosition="0"/>
    </format>
    <format dxfId="9443">
      <pivotArea outline="0" collapsedLevelsAreSubtotals="1" fieldPosition="0"/>
    </format>
    <format dxfId="9442">
      <pivotArea dataOnly="0" labelOnly="1" grandRow="1" outline="0" fieldPosition="0"/>
    </format>
    <format dxfId="9441">
      <pivotArea dataOnly="0" labelOnly="1" outline="0" fieldPosition="0">
        <references count="1">
          <reference field="13" count="0"/>
        </references>
      </pivotArea>
    </format>
    <format dxfId="9440">
      <pivotArea dataOnly="0" labelOnly="1" grandCol="1" outline="0" fieldPosition="0"/>
    </format>
    <format dxfId="9439">
      <pivotArea outline="0" collapsedLevelsAreSubtotals="1" fieldPosition="0"/>
    </format>
    <format dxfId="9438">
      <pivotArea dataOnly="0" labelOnly="1" grandRow="1" outline="0" fieldPosition="0"/>
    </format>
    <format dxfId="9437">
      <pivotArea dataOnly="0" labelOnly="1" outline="0" fieldPosition="0">
        <references count="1">
          <reference field="13" count="0"/>
        </references>
      </pivotArea>
    </format>
    <format dxfId="9436">
      <pivotArea dataOnly="0" labelOnly="1" grandCol="1" outline="0" fieldPosition="0"/>
    </format>
    <format dxfId="9435">
      <pivotArea grandRow="1" outline="0" collapsedLevelsAreSubtotals="1" fieldPosition="0"/>
    </format>
    <format dxfId="9434">
      <pivotArea dataOnly="0" labelOnly="1" grandRow="1" outline="0" fieldPosition="0"/>
    </format>
    <format dxfId="9433">
      <pivotArea dataOnly="0" labelOnly="1" outline="0" fieldPosition="0">
        <references count="1">
          <reference field="13" count="0"/>
        </references>
      </pivotArea>
    </format>
    <format dxfId="9432">
      <pivotArea dataOnly="0" labelOnly="1" grandCol="1" outline="0" fieldPosition="0"/>
    </format>
    <format dxfId="9431">
      <pivotArea outline="0" collapsedLevelsAreSubtotals="1" fieldPosition="0"/>
    </format>
    <format dxfId="9430">
      <pivotArea dataOnly="0" labelOnly="1" grandRow="1" outline="0" fieldPosition="0"/>
    </format>
    <format dxfId="9429">
      <pivotArea dataOnly="0" labelOnly="1" outline="0" fieldPosition="0">
        <references count="1">
          <reference field="13" count="0"/>
        </references>
      </pivotArea>
    </format>
    <format dxfId="9428">
      <pivotArea dataOnly="0" labelOnly="1" grandCol="1" outline="0" fieldPosition="0"/>
    </format>
    <format dxfId="9427">
      <pivotArea grandRow="1" outline="0" collapsedLevelsAreSubtotals="1" fieldPosition="0"/>
    </format>
    <format dxfId="9426">
      <pivotArea dataOnly="0" labelOnly="1" grandRow="1" outline="0" fieldPosition="0"/>
    </format>
    <format dxfId="9425">
      <pivotArea grandRow="1" outline="0" collapsedLevelsAreSubtotals="1" fieldPosition="0"/>
    </format>
    <format dxfId="9424">
      <pivotArea dataOnly="0" labelOnly="1" grandRow="1" outline="0" fieldPosition="0"/>
    </format>
    <format dxfId="9423">
      <pivotArea field="15" type="button" dataOnly="0" labelOnly="1" outline="0" axis="axisRow" fieldPosition="0"/>
    </format>
    <format dxfId="9422">
      <pivotArea dataOnly="0" labelOnly="1" outline="0" fieldPosition="0">
        <references count="1">
          <reference field="13" count="0"/>
        </references>
      </pivotArea>
    </format>
    <format dxfId="9421">
      <pivotArea dataOnly="0" labelOnly="1" grandCol="1" outline="0" fieldPosition="0"/>
    </format>
    <format dxfId="9420">
      <pivotArea outline="0" collapsedLevelsAreSubtotals="1" fieldPosition="0"/>
    </format>
    <format dxfId="9419">
      <pivotArea field="15" type="button" dataOnly="0" labelOnly="1" outline="0" axis="axisRow" fieldPosition="0"/>
    </format>
    <format dxfId="9418">
      <pivotArea dataOnly="0" labelOnly="1" outline="0" fieldPosition="0">
        <references count="1">
          <reference field="15" count="0"/>
        </references>
      </pivotArea>
    </format>
    <format dxfId="9417">
      <pivotArea dataOnly="0" labelOnly="1" grandRow="1" outline="0" fieldPosition="0"/>
    </format>
    <format dxfId="9416">
      <pivotArea dataOnly="0" labelOnly="1" outline="0" fieldPosition="0">
        <references count="1">
          <reference field="13" count="0"/>
        </references>
      </pivotArea>
    </format>
    <format dxfId="9415">
      <pivotArea dataOnly="0" labelOnly="1" grandCol="1" outline="0" fieldPosition="0"/>
    </format>
    <format dxfId="9414">
      <pivotArea outline="0" collapsedLevelsAreSubtotals="1" fieldPosition="0"/>
    </format>
    <format dxfId="9413">
      <pivotArea field="15" type="button" dataOnly="0" labelOnly="1" outline="0" axis="axisRow" fieldPosition="0"/>
    </format>
    <format dxfId="9412">
      <pivotArea dataOnly="0" labelOnly="1" outline="0" fieldPosition="0">
        <references count="1">
          <reference field="15" count="0"/>
        </references>
      </pivotArea>
    </format>
    <format dxfId="9411">
      <pivotArea dataOnly="0" labelOnly="1" grandRow="1" outline="0" fieldPosition="0"/>
    </format>
    <format dxfId="9410">
      <pivotArea dataOnly="0" labelOnly="1" outline="0" fieldPosition="0">
        <references count="1">
          <reference field="13" count="0"/>
        </references>
      </pivotArea>
    </format>
    <format dxfId="9409">
      <pivotArea dataOnly="0" labelOnly="1" grandCol="1" outline="0" fieldPosition="0"/>
    </format>
    <format dxfId="9408">
      <pivotArea field="15" type="button" dataOnly="0" labelOnly="1" outline="0" axis="axisRow" fieldPosition="0"/>
    </format>
    <format dxfId="9407">
      <pivotArea dataOnly="0" labelOnly="1" outline="0" fieldPosition="0">
        <references count="1">
          <reference field="13" count="0"/>
        </references>
      </pivotArea>
    </format>
    <format dxfId="9406">
      <pivotArea dataOnly="0" labelOnly="1" grandCol="1" outline="0" fieldPosition="0"/>
    </format>
    <format dxfId="9405">
      <pivotArea dataOnly="0" labelOnly="1" grandRow="1" outline="0" fieldPosition="0"/>
    </format>
    <format dxfId="9404">
      <pivotArea outline="0" collapsedLevelsAreSubtotals="1" fieldPosition="0"/>
    </format>
    <format dxfId="9403">
      <pivotArea field="15" type="button" dataOnly="0" labelOnly="1" outline="0" axis="axisRow" fieldPosition="0"/>
    </format>
    <format dxfId="9402">
      <pivotArea dataOnly="0" labelOnly="1" outline="0" fieldPosition="0">
        <references count="1">
          <reference field="15" count="0"/>
        </references>
      </pivotArea>
    </format>
    <format dxfId="9401">
      <pivotArea dataOnly="0" labelOnly="1" grandRow="1" outline="0" fieldPosition="0"/>
    </format>
    <format dxfId="9400">
      <pivotArea dataOnly="0" labelOnly="1" outline="0" fieldPosition="0">
        <references count="1">
          <reference field="13" count="0"/>
        </references>
      </pivotArea>
    </format>
    <format dxfId="9399">
      <pivotArea dataOnly="0" labelOnly="1" grandCol="1" outline="0" fieldPosition="0"/>
    </format>
    <format dxfId="9398">
      <pivotArea outline="0" collapsedLevelsAreSubtotals="1" fieldPosition="0"/>
    </format>
    <format dxfId="9397">
      <pivotArea field="15" type="button" dataOnly="0" labelOnly="1" outline="0" axis="axisRow" fieldPosition="0"/>
    </format>
    <format dxfId="9396">
      <pivotArea dataOnly="0" labelOnly="1" outline="0" fieldPosition="0">
        <references count="1">
          <reference field="15" count="0"/>
        </references>
      </pivotArea>
    </format>
    <format dxfId="9395">
      <pivotArea dataOnly="0" labelOnly="1" grandRow="1" outline="0" fieldPosition="0"/>
    </format>
    <format dxfId="9394">
      <pivotArea dataOnly="0" labelOnly="1" outline="0" fieldPosition="0">
        <references count="1">
          <reference field="13" count="0"/>
        </references>
      </pivotArea>
    </format>
    <format dxfId="9393">
      <pivotArea dataOnly="0" labelOnly="1" grandCol="1" outline="0" fieldPosition="0"/>
    </format>
    <format dxfId="9392">
      <pivotArea dataOnly="0" labelOnly="1" grandRow="1" outline="0" fieldPosition="0"/>
    </format>
    <format dxfId="9391">
      <pivotArea field="15" type="button" dataOnly="0" labelOnly="1" outline="0" axis="axisRow" fieldPosition="0"/>
    </format>
    <format dxfId="9390">
      <pivotArea dataOnly="0" labelOnly="1" outline="0" fieldPosition="0">
        <references count="1">
          <reference field="13" count="0"/>
        </references>
      </pivotArea>
    </format>
    <format dxfId="9389">
      <pivotArea dataOnly="0" labelOnly="1" grandCol="1" outline="0" fieldPosition="0"/>
    </format>
    <format dxfId="9388">
      <pivotArea type="all" dataOnly="0" outline="0" fieldPosition="0"/>
    </format>
    <format dxfId="9387">
      <pivotArea outline="0" collapsedLevelsAreSubtotals="1" fieldPosition="0"/>
    </format>
    <format dxfId="9386">
      <pivotArea field="15" type="button" dataOnly="0" labelOnly="1" outline="0" axis="axisRow" fieldPosition="0"/>
    </format>
    <format dxfId="9385">
      <pivotArea dataOnly="0" labelOnly="1" outline="0" fieldPosition="0">
        <references count="1">
          <reference field="15" count="0"/>
        </references>
      </pivotArea>
    </format>
    <format dxfId="9384">
      <pivotArea dataOnly="0" labelOnly="1" grandRow="1" outline="0" fieldPosition="0"/>
    </format>
    <format dxfId="9383">
      <pivotArea dataOnly="0" labelOnly="1" outline="0" fieldPosition="0">
        <references count="1">
          <reference field="13" count="0"/>
        </references>
      </pivotArea>
    </format>
    <format dxfId="9382">
      <pivotArea dataOnly="0" labelOnly="1" grandCol="1" outline="0" fieldPosition="0"/>
    </format>
    <format dxfId="9381">
      <pivotArea type="all" dataOnly="0" outline="0" fieldPosition="0"/>
    </format>
    <format dxfId="9380">
      <pivotArea outline="0" collapsedLevelsAreSubtotals="1" fieldPosition="0"/>
    </format>
    <format dxfId="9379">
      <pivotArea field="15" type="button" dataOnly="0" labelOnly="1" outline="0" axis="axisRow" fieldPosition="0"/>
    </format>
    <format dxfId="9378">
      <pivotArea dataOnly="0" labelOnly="1" outline="0" fieldPosition="0">
        <references count="1">
          <reference field="15" count="0"/>
        </references>
      </pivotArea>
    </format>
    <format dxfId="9377">
      <pivotArea dataOnly="0" labelOnly="1" grandRow="1" outline="0" fieldPosition="0"/>
    </format>
    <format dxfId="9376">
      <pivotArea dataOnly="0" labelOnly="1" outline="0" fieldPosition="0">
        <references count="1">
          <reference field="13" count="0"/>
        </references>
      </pivotArea>
    </format>
    <format dxfId="9375">
      <pivotArea dataOnly="0" labelOnly="1" grandCol="1" outline="0" fieldPosition="0"/>
    </format>
    <format dxfId="9374">
      <pivotArea outline="0" collapsedLevelsAreSubtotals="1" fieldPosition="0"/>
    </format>
    <format dxfId="9373">
      <pivotArea field="15" type="button" dataOnly="0" labelOnly="1" outline="0" axis="axisRow" fieldPosition="0"/>
    </format>
    <format dxfId="9372">
      <pivotArea dataOnly="0" labelOnly="1" outline="0" fieldPosition="0">
        <references count="1">
          <reference field="15" count="0"/>
        </references>
      </pivotArea>
    </format>
    <format dxfId="9371">
      <pivotArea dataOnly="0" labelOnly="1" grandRow="1" outline="0" fieldPosition="0"/>
    </format>
    <format dxfId="9370">
      <pivotArea dataOnly="0" labelOnly="1" outline="0" fieldPosition="0">
        <references count="1">
          <reference field="13" count="0"/>
        </references>
      </pivotArea>
    </format>
    <format dxfId="9369">
      <pivotArea dataOnly="0" labelOnly="1" grandCol="1" outline="0" fieldPosition="0"/>
    </format>
    <format dxfId="9368">
      <pivotArea dataOnly="0" labelOnly="1" grandRow="1" outline="0" fieldPosition="0"/>
    </format>
    <format dxfId="9367">
      <pivotArea field="15" type="button" dataOnly="0" labelOnly="1" outline="0" axis="axisRow" fieldPosition="0"/>
    </format>
    <format dxfId="9366">
      <pivotArea dataOnly="0" labelOnly="1" outline="0" fieldPosition="0">
        <references count="1">
          <reference field="13" count="0"/>
        </references>
      </pivotArea>
    </format>
    <format dxfId="9365">
      <pivotArea dataOnly="0" labelOnly="1" grandCol="1" outline="0" fieldPosition="0"/>
    </format>
    <format dxfId="9364">
      <pivotArea field="15" type="button" dataOnly="0" labelOnly="1" outline="0" axis="axisRow" fieldPosition="0"/>
    </format>
    <format dxfId="9363">
      <pivotArea dataOnly="0" labelOnly="1" outline="0" fieldPosition="0">
        <references count="1">
          <reference field="13" count="0"/>
        </references>
      </pivotArea>
    </format>
    <format dxfId="9362">
      <pivotArea dataOnly="0" labelOnly="1" grandCol="1" outline="0" fieldPosition="0"/>
    </format>
    <format dxfId="9361">
      <pivotArea field="15" type="button" dataOnly="0" labelOnly="1" outline="0" axis="axisRow" fieldPosition="0"/>
    </format>
    <format dxfId="9360">
      <pivotArea dataOnly="0" labelOnly="1" outline="0" fieldPosition="0">
        <references count="1">
          <reference field="13" count="0"/>
        </references>
      </pivotArea>
    </format>
    <format dxfId="9359">
      <pivotArea dataOnly="0" labelOnly="1" grandCol="1" outline="0" fieldPosition="0"/>
    </format>
    <format dxfId="9358">
      <pivotArea type="all" dataOnly="0" outline="0" fieldPosition="0"/>
    </format>
    <format dxfId="9357">
      <pivotArea outline="0" collapsedLevelsAreSubtotals="1" fieldPosition="0"/>
    </format>
    <format dxfId="9356">
      <pivotArea type="origin" dataOnly="0" labelOnly="1" outline="0" fieldPosition="0"/>
    </format>
    <format dxfId="9355">
      <pivotArea field="13" type="button" dataOnly="0" labelOnly="1" outline="0" axis="axisCol" fieldPosition="0"/>
    </format>
    <format dxfId="9354">
      <pivotArea type="topRight" dataOnly="0" labelOnly="1" outline="0" fieldPosition="0"/>
    </format>
    <format dxfId="9353">
      <pivotArea field="15" type="button" dataOnly="0" labelOnly="1" outline="0" axis="axisRow" fieldPosition="0"/>
    </format>
    <format dxfId="9352">
      <pivotArea dataOnly="0" labelOnly="1" outline="0" fieldPosition="0">
        <references count="1">
          <reference field="15" count="0"/>
        </references>
      </pivotArea>
    </format>
    <format dxfId="9351">
      <pivotArea dataOnly="0" labelOnly="1" grandRow="1" outline="0" fieldPosition="0"/>
    </format>
    <format dxfId="9350">
      <pivotArea dataOnly="0" labelOnly="1" outline="0" fieldPosition="0">
        <references count="1">
          <reference field="13" count="0"/>
        </references>
      </pivotArea>
    </format>
    <format dxfId="9349">
      <pivotArea dataOnly="0" labelOnly="1" grandCol="1" outline="0" fieldPosition="0"/>
    </format>
    <format dxfId="9348">
      <pivotArea outline="0" collapsedLevelsAreSubtotals="1" fieldPosition="0"/>
    </format>
    <format dxfId="9347">
      <pivotArea field="15" type="button" dataOnly="0" labelOnly="1" outline="0" axis="axisRow" fieldPosition="0"/>
    </format>
    <format dxfId="9346">
      <pivotArea dataOnly="0" labelOnly="1" outline="0" fieldPosition="0">
        <references count="1">
          <reference field="15" count="18">
            <x v="0"/>
            <x v="1"/>
            <x v="2"/>
            <x v="3"/>
            <x v="4"/>
            <x v="5"/>
            <x v="6"/>
            <x v="7"/>
            <x v="8"/>
            <x v="9"/>
            <x v="10"/>
            <x v="11"/>
            <x v="12"/>
            <x v="13"/>
            <x v="14"/>
            <x v="15"/>
            <x v="16"/>
            <x v="17"/>
          </reference>
        </references>
      </pivotArea>
    </format>
    <format dxfId="9345">
      <pivotArea dataOnly="0" labelOnly="1" grandRow="1" outline="0" fieldPosition="0"/>
    </format>
    <format dxfId="9344">
      <pivotArea dataOnly="0" labelOnly="1" outline="0" fieldPosition="0">
        <references count="1">
          <reference field="13" count="0"/>
        </references>
      </pivotArea>
    </format>
    <format dxfId="9343">
      <pivotArea dataOnly="0" labelOnly="1" grandCol="1" outline="0" fieldPosition="0"/>
    </format>
    <format dxfId="9342">
      <pivotArea outline="0" collapsedLevelsAreSubtotals="1" fieldPosition="0"/>
    </format>
    <format dxfId="9341">
      <pivotArea field="15" type="button" dataOnly="0" labelOnly="1" outline="0" axis="axisRow" fieldPosition="0"/>
    </format>
    <format dxfId="9340">
      <pivotArea dataOnly="0" labelOnly="1" outline="0" fieldPosition="0">
        <references count="1">
          <reference field="15" count="0"/>
        </references>
      </pivotArea>
    </format>
    <format dxfId="9339">
      <pivotArea dataOnly="0" labelOnly="1" grandRow="1" outline="0" fieldPosition="0"/>
    </format>
    <format dxfId="9338">
      <pivotArea dataOnly="0" labelOnly="1" outline="0" fieldPosition="0">
        <references count="1">
          <reference field="13" count="0"/>
        </references>
      </pivotArea>
    </format>
    <format dxfId="9337">
      <pivotArea dataOnly="0" labelOnly="1" grandCol="1" outline="0" fieldPosition="0"/>
    </format>
    <format dxfId="9336">
      <pivotArea grandRow="1" outline="0" collapsedLevelsAreSubtotals="1" fieldPosition="0"/>
    </format>
    <format dxfId="933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53"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9" firstHeaderRow="1" firstDataRow="2" firstDataCol="1" rowPageCount="2" colPageCount="1"/>
  <pivotFields count="162">
    <pivotField showAll="0"/>
    <pivotField showAll="0" defaultSubtotal="0"/>
    <pivotField showAll="0"/>
    <pivotField axis="axisPage" multipleItemSelectionAllowed="1" showAll="0">
      <items count="28">
        <item h="1" x="1"/>
        <item h="1" x="15"/>
        <item h="1" x="14"/>
        <item h="1" x="4"/>
        <item h="1" x="16"/>
        <item h="1" x="7"/>
        <item h="1" x="10"/>
        <item h="1" x="24"/>
        <item h="1" x="5"/>
        <item h="1" x="12"/>
        <item h="1" x="17"/>
        <item h="1" x="6"/>
        <item h="1" x="19"/>
        <item h="1" x="3"/>
        <item h="1" x="9"/>
        <item h="1" x="11"/>
        <item h="1" x="21"/>
        <item h="1" x="18"/>
        <item h="1" x="0"/>
        <item h="1" m="1" x="26"/>
        <item h="1" x="23"/>
        <item h="1" x="13"/>
        <item h="1" x="8"/>
        <item h="1" x="25"/>
        <item x="2"/>
        <item h="1" x="20"/>
        <item h="1" x="22"/>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2">
    <i>
      <x v="1"/>
    </i>
    <i>
      <x v="2"/>
    </i>
    <i>
      <x v="3"/>
    </i>
    <i>
      <x v="4"/>
    </i>
    <i>
      <x v="7"/>
    </i>
    <i>
      <x v="8"/>
    </i>
    <i>
      <x v="9"/>
    </i>
    <i>
      <x v="13"/>
    </i>
    <i>
      <x v="15"/>
    </i>
    <i>
      <x v="16"/>
    </i>
    <i>
      <x v="17"/>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9752">
      <pivotArea grandRow="1" outline="0" collapsedLevelsAreSubtotals="1" fieldPosition="0"/>
    </format>
    <format dxfId="9751">
      <pivotArea outline="0" collapsedLevelsAreSubtotals="1" fieldPosition="0"/>
    </format>
    <format dxfId="9750">
      <pivotArea dataOnly="0" labelOnly="1" grandCol="1" outline="0" fieldPosition="0"/>
    </format>
    <format dxfId="9749">
      <pivotArea outline="0" collapsedLevelsAreSubtotals="1" fieldPosition="0"/>
    </format>
    <format dxfId="9748">
      <pivotArea dataOnly="0" labelOnly="1" grandRow="1" outline="0" fieldPosition="0"/>
    </format>
    <format dxfId="9747">
      <pivotArea dataOnly="0" labelOnly="1" grandCol="1" outline="0" fieldPosition="0"/>
    </format>
    <format dxfId="9746">
      <pivotArea outline="0" collapsedLevelsAreSubtotals="1" fieldPosition="0"/>
    </format>
    <format dxfId="9745">
      <pivotArea dataOnly="0" labelOnly="1" grandRow="1" outline="0" fieldPosition="0"/>
    </format>
    <format dxfId="9744">
      <pivotArea dataOnly="0" labelOnly="1" grandCol="1" outline="0" fieldPosition="0"/>
    </format>
    <format dxfId="9743">
      <pivotArea outline="0" collapsedLevelsAreSubtotals="1" fieldPosition="0"/>
    </format>
    <format dxfId="9742">
      <pivotArea dataOnly="0" labelOnly="1" grandRow="1" outline="0" fieldPosition="0"/>
    </format>
    <format dxfId="9741">
      <pivotArea dataOnly="0" labelOnly="1" grandCol="1" outline="0" fieldPosition="0"/>
    </format>
    <format dxfId="9740">
      <pivotArea outline="0" collapsedLevelsAreSubtotals="1" fieldPosition="0"/>
    </format>
    <format dxfId="9739">
      <pivotArea dataOnly="0" labelOnly="1" grandRow="1" outline="0" fieldPosition="0"/>
    </format>
    <format dxfId="9738">
      <pivotArea dataOnly="0" labelOnly="1" grandCol="1" outline="0" fieldPosition="0"/>
    </format>
    <format dxfId="9737">
      <pivotArea type="all" dataOnly="0" outline="0" fieldPosition="0"/>
    </format>
    <format dxfId="9736">
      <pivotArea outline="0" collapsedLevelsAreSubtotals="1" fieldPosition="0"/>
    </format>
    <format dxfId="9735">
      <pivotArea dataOnly="0" labelOnly="1" grandRow="1" outline="0" fieldPosition="0"/>
    </format>
    <format dxfId="9734">
      <pivotArea outline="0" collapsedLevelsAreSubtotals="1" fieldPosition="0"/>
    </format>
    <format dxfId="9733">
      <pivotArea dataOnly="0" labelOnly="1" grandRow="1" outline="0" fieldPosition="0"/>
    </format>
    <format dxfId="9732">
      <pivotArea outline="0" collapsedLevelsAreSubtotals="1" fieldPosition="0"/>
    </format>
    <format dxfId="9731">
      <pivotArea dataOnly="0" labelOnly="1" grandRow="1" outline="0" fieldPosition="0"/>
    </format>
    <format dxfId="9730">
      <pivotArea type="all" dataOnly="0" outline="0" fieldPosition="0"/>
    </format>
    <format dxfId="9729">
      <pivotArea outline="0" collapsedLevelsAreSubtotals="1" fieldPosition="0"/>
    </format>
    <format dxfId="9728">
      <pivotArea dataOnly="0" labelOnly="1" grandRow="1" outline="0" fieldPosition="0"/>
    </format>
    <format dxfId="9727">
      <pivotArea grandRow="1" outline="0" collapsedLevelsAreSubtotals="1" fieldPosition="0"/>
    </format>
    <format dxfId="9726">
      <pivotArea dataOnly="0" labelOnly="1" grandRow="1" outline="0" fieldPosition="0"/>
    </format>
    <format dxfId="9725">
      <pivotArea outline="0" collapsedLevelsAreSubtotals="1" fieldPosition="0"/>
    </format>
    <format dxfId="9724">
      <pivotArea dataOnly="0" labelOnly="1" grandRow="1" outline="0" fieldPosition="0"/>
    </format>
    <format dxfId="9723">
      <pivotArea outline="0" collapsedLevelsAreSubtotals="1" fieldPosition="0"/>
    </format>
    <format dxfId="9722">
      <pivotArea dataOnly="0" labelOnly="1" grandRow="1" outline="0" fieldPosition="0"/>
    </format>
    <format dxfId="9721">
      <pivotArea type="all" dataOnly="0" outline="0" fieldPosition="0"/>
    </format>
    <format dxfId="9720">
      <pivotArea outline="0" collapsedLevelsAreSubtotals="1" fieldPosition="0"/>
    </format>
    <format dxfId="9719">
      <pivotArea dataOnly="0" labelOnly="1" grandRow="1" outline="0" fieldPosition="0"/>
    </format>
    <format dxfId="9718">
      <pivotArea grandRow="1" outline="0" collapsedLevelsAreSubtotals="1" fieldPosition="0"/>
    </format>
    <format dxfId="9717">
      <pivotArea type="all" dataOnly="0" outline="0" fieldPosition="0"/>
    </format>
    <format dxfId="9716">
      <pivotArea outline="0" collapsedLevelsAreSubtotals="1" fieldPosition="0"/>
    </format>
    <format dxfId="9715">
      <pivotArea dataOnly="0" labelOnly="1" grandRow="1" outline="0" fieldPosition="0"/>
    </format>
    <format dxfId="9714">
      <pivotArea type="all" dataOnly="0" outline="0" fieldPosition="0"/>
    </format>
    <format dxfId="9713">
      <pivotArea outline="0" collapsedLevelsAreSubtotals="1" fieldPosition="0"/>
    </format>
    <format dxfId="9712">
      <pivotArea dataOnly="0" labelOnly="1" grandRow="1" outline="0" fieldPosition="0"/>
    </format>
    <format dxfId="9711">
      <pivotArea grandRow="1" outline="0" collapsedLevelsAreSubtotals="1" fieldPosition="0"/>
    </format>
    <format dxfId="9710">
      <pivotArea outline="0" collapsedLevelsAreSubtotals="1" fieldPosition="0"/>
    </format>
    <format dxfId="9709">
      <pivotArea dataOnly="0" labelOnly="1" fieldPosition="0">
        <references count="1">
          <reference field="12" count="1">
            <x v="0"/>
          </reference>
        </references>
      </pivotArea>
    </format>
    <format dxfId="9708">
      <pivotArea outline="0" collapsedLevelsAreSubtotals="1" fieldPosition="0"/>
    </format>
    <format dxfId="9707">
      <pivotArea grandRow="1" outline="0" collapsedLevelsAreSubtotals="1" fieldPosition="0"/>
    </format>
    <format dxfId="9706">
      <pivotArea outline="0" collapsedLevelsAreSubtotals="1" fieldPosition="0"/>
    </format>
    <format dxfId="9705">
      <pivotArea dataOnly="0" labelOnly="1" grandRow="1" outline="0" fieldPosition="0"/>
    </format>
    <format dxfId="9704">
      <pivotArea dataOnly="0" labelOnly="1" fieldPosition="0">
        <references count="1">
          <reference field="12" count="1">
            <x v="0"/>
          </reference>
        </references>
      </pivotArea>
    </format>
    <format dxfId="9703">
      <pivotArea dataOnly="0" labelOnly="1" fieldPosition="0">
        <references count="1">
          <reference field="12" count="0"/>
        </references>
      </pivotArea>
    </format>
    <format dxfId="9702">
      <pivotArea dataOnly="0" labelOnly="1" fieldPosition="0">
        <references count="1">
          <reference field="12" count="0"/>
        </references>
      </pivotArea>
    </format>
    <format dxfId="9701">
      <pivotArea grandRow="1" outline="0" collapsedLevelsAreSubtotals="1" fieldPosition="0"/>
    </format>
    <format dxfId="9700">
      <pivotArea dataOnly="0" labelOnly="1" grandRow="1" outline="0" fieldPosition="0"/>
    </format>
    <format dxfId="9699">
      <pivotArea dataOnly="0" labelOnly="1" fieldPosition="0">
        <references count="1">
          <reference field="12" count="0"/>
        </references>
      </pivotArea>
    </format>
    <format dxfId="9698">
      <pivotArea dataOnly="0" labelOnly="1" grandRow="1" outline="0" fieldPosition="0"/>
    </format>
    <format dxfId="9697">
      <pivotArea dataOnly="0" labelOnly="1" grandRow="1" outline="0" fieldPosition="0"/>
    </format>
    <format dxfId="9696">
      <pivotArea dataOnly="0" labelOnly="1" grandRow="1" outline="0" fieldPosition="0"/>
    </format>
    <format dxfId="9695">
      <pivotArea field="3" type="button" dataOnly="0" labelOnly="1" outline="0" axis="axisPage" fieldPosition="0"/>
    </format>
    <format dxfId="9694">
      <pivotArea type="origin" dataOnly="0" labelOnly="1" outline="0" fieldPosition="0"/>
    </format>
    <format dxfId="9693">
      <pivotArea dataOnly="0" labelOnly="1" grandRow="1" outline="0" fieldPosition="0"/>
    </format>
    <format dxfId="9692">
      <pivotArea field="3" type="button" dataOnly="0" labelOnly="1" outline="0" axis="axisPage" fieldPosition="0"/>
    </format>
    <format dxfId="9691">
      <pivotArea type="origin" dataOnly="0" labelOnly="1" outline="0" fieldPosition="0"/>
    </format>
    <format dxfId="9690">
      <pivotArea dataOnly="0" labelOnly="1" grandRow="1" outline="0" fieldPosition="0"/>
    </format>
    <format dxfId="9689">
      <pivotArea field="3" type="button" dataOnly="0" labelOnly="1" outline="0" axis="axisPage" fieldPosition="0"/>
    </format>
    <format dxfId="9688">
      <pivotArea type="origin" dataOnly="0" labelOnly="1" outline="0" fieldPosition="0"/>
    </format>
    <format dxfId="9687">
      <pivotArea dataOnly="0" labelOnly="1" grandRow="1" outline="0" fieldPosition="0"/>
    </format>
    <format dxfId="9686">
      <pivotArea field="3" type="button" dataOnly="0" labelOnly="1" outline="0" axis="axisPage" fieldPosition="0"/>
    </format>
    <format dxfId="9685">
      <pivotArea type="origin" dataOnly="0" labelOnly="1" outline="0" fieldPosition="0"/>
    </format>
    <format dxfId="9684">
      <pivotArea dataOnly="0" labelOnly="1" grandRow="1" outline="0" fieldPosition="0"/>
    </format>
    <format dxfId="9683">
      <pivotArea dataOnly="0" labelOnly="1" fieldPosition="0">
        <references count="1">
          <reference field="12" count="1">
            <x v="0"/>
          </reference>
        </references>
      </pivotArea>
    </format>
    <format dxfId="9682">
      <pivotArea dataOnly="0" labelOnly="1" fieldPosition="0">
        <references count="1">
          <reference field="12" count="1">
            <x v="1"/>
          </reference>
        </references>
      </pivotArea>
    </format>
    <format dxfId="9681">
      <pivotArea dataOnly="0" labelOnly="1" fieldPosition="0">
        <references count="1">
          <reference field="12" count="1">
            <x v="0"/>
          </reference>
        </references>
      </pivotArea>
    </format>
    <format dxfId="9680">
      <pivotArea dataOnly="0" labelOnly="1" fieldPosition="0">
        <references count="1">
          <reference field="12" count="1">
            <x v="1"/>
          </reference>
        </references>
      </pivotArea>
    </format>
    <format dxfId="9679">
      <pivotArea field="12" grandRow="1" outline="0" collapsedLevelsAreSubtotals="1" axis="axisCol" fieldPosition="0">
        <references count="1">
          <reference field="12" count="1" selected="0">
            <x v="0"/>
          </reference>
        </references>
      </pivotArea>
    </format>
    <format dxfId="9678">
      <pivotArea field="12" grandRow="1" outline="0" collapsedLevelsAreSubtotals="1" axis="axisCol" fieldPosition="0">
        <references count="1">
          <reference field="12" count="1" selected="0">
            <x v="0"/>
          </reference>
        </references>
      </pivotArea>
    </format>
    <format dxfId="9677">
      <pivotArea dataOnly="0" labelOnly="1" outline="0" fieldPosition="0">
        <references count="1">
          <reference field="3" count="0"/>
        </references>
      </pivotArea>
    </format>
    <format dxfId="9676">
      <pivotArea dataOnly="0" labelOnly="1" fieldPosition="0">
        <references count="1">
          <reference field="12" count="2">
            <x v="0"/>
            <x v="1"/>
          </reference>
        </references>
      </pivotArea>
    </format>
    <format dxfId="9675">
      <pivotArea collapsedLevelsAreSubtotals="1" fieldPosition="0">
        <references count="2">
          <reference field="12" count="1" selected="0">
            <x v="0"/>
          </reference>
          <reference field="15" count="1">
            <x v="0"/>
          </reference>
        </references>
      </pivotArea>
    </format>
    <format dxfId="9674">
      <pivotArea grandRow="1" outline="0" collapsedLevelsAreSubtotals="1" fieldPosition="0"/>
    </format>
    <format dxfId="9673">
      <pivotArea dataOnly="0" labelOnly="1" fieldPosition="0">
        <references count="1">
          <reference field="12" count="1">
            <x v="0"/>
          </reference>
        </references>
      </pivotArea>
    </format>
    <format dxfId="9672">
      <pivotArea type="all" dataOnly="0" outline="0" fieldPosition="0"/>
    </format>
    <format dxfId="9671">
      <pivotArea type="origin" dataOnly="0" labelOnly="1" outline="0" fieldPosition="0"/>
    </format>
    <format dxfId="9670">
      <pivotArea field="12" type="button" dataOnly="0" labelOnly="1" outline="0" axis="axisCol" fieldPosition="0"/>
    </format>
    <format dxfId="9669">
      <pivotArea type="topRight" dataOnly="0" labelOnly="1" outline="0" fieldPosition="0"/>
    </format>
    <format dxfId="9668">
      <pivotArea collapsedLevelsAreSubtotals="1" fieldPosition="0">
        <references count="1">
          <reference field="15" count="0"/>
        </references>
      </pivotArea>
    </format>
    <format dxfId="9667">
      <pivotArea outline="0" collapsedLevelsAreSubtotals="1" fieldPosition="0"/>
    </format>
    <format dxfId="9666">
      <pivotArea field="15" type="button" dataOnly="0" labelOnly="1" outline="0" axis="axisRow" fieldPosition="0"/>
    </format>
    <format dxfId="9665">
      <pivotArea dataOnly="0" labelOnly="1" fieldPosition="0">
        <references count="1">
          <reference field="15" count="0"/>
        </references>
      </pivotArea>
    </format>
    <format dxfId="9664">
      <pivotArea dataOnly="0" labelOnly="1" grandRow="1" outline="0" fieldPosition="0"/>
    </format>
    <format dxfId="9663">
      <pivotArea dataOnly="0" labelOnly="1" fieldPosition="0">
        <references count="1">
          <reference field="12" count="0"/>
        </references>
      </pivotArea>
    </format>
    <format dxfId="9662">
      <pivotArea field="15" type="button" dataOnly="0" labelOnly="1" outline="0" axis="axisRow" fieldPosition="0"/>
    </format>
    <format dxfId="9661">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5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8">
        <item h="1" x="1"/>
        <item h="1" x="14"/>
        <item h="1" x="15"/>
        <item h="1" x="4"/>
        <item h="1" x="16"/>
        <item h="1" x="7"/>
        <item h="1" x="10"/>
        <item h="1" x="24"/>
        <item h="1" x="5"/>
        <item h="1" x="12"/>
        <item h="1" x="17"/>
        <item h="1" x="6"/>
        <item h="1" x="19"/>
        <item h="1" x="3"/>
        <item h="1" x="9"/>
        <item h="1" x="11"/>
        <item h="1" x="21"/>
        <item h="1" x="18"/>
        <item h="1" x="0"/>
        <item h="1" m="1" x="26"/>
        <item h="1" x="23"/>
        <item h="1" x="13"/>
        <item h="1" x="8"/>
        <item h="1" x="25"/>
        <item x="2"/>
        <item h="1" x="20"/>
        <item h="1"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h="1" x="0"/>
        <item n="BUCKET 2" h="1"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2"/>
    </i>
    <i>
      <x v="3"/>
    </i>
    <i>
      <x v="4"/>
    </i>
    <i t="grand">
      <x/>
    </i>
  </rowItems>
  <colFields count="1">
    <field x="12"/>
  </colFields>
  <colItems count="3">
    <i>
      <x v="2"/>
    </i>
    <i>
      <x v="3"/>
    </i>
    <i t="grand">
      <x/>
    </i>
  </colItems>
  <pageFields count="2">
    <pageField fld="3" hier="-1"/>
    <pageField fld="14" hier="-1"/>
  </pageFields>
  <dataFields count="1">
    <dataField name="Count of RECEIPT CUT" fld="14" subtotal="count" baseField="0" baseItem="0"/>
  </dataFields>
  <formats count="688">
    <format dxfId="10440">
      <pivotArea type="all" dataOnly="0" outline="0" fieldPosition="0"/>
    </format>
    <format dxfId="10439">
      <pivotArea outline="0" collapsedLevelsAreSubtotals="1" fieldPosition="0"/>
    </format>
    <format dxfId="10438">
      <pivotArea dataOnly="0" labelOnly="1" grandRow="1" outline="0" fieldPosition="0"/>
    </format>
    <format dxfId="10437">
      <pivotArea dataOnly="0" labelOnly="1" outline="0" fieldPosition="0">
        <references count="1">
          <reference field="12" count="4">
            <x v="0"/>
            <x v="1"/>
            <x v="2"/>
            <x v="4"/>
          </reference>
        </references>
      </pivotArea>
    </format>
    <format dxfId="10436">
      <pivotArea dataOnly="0" labelOnly="1" grandCol="1" outline="0" fieldPosition="0"/>
    </format>
    <format dxfId="10435">
      <pivotArea type="all" dataOnly="0" outline="0" fieldPosition="0"/>
    </format>
    <format dxfId="10434">
      <pivotArea outline="0" collapsedLevelsAreSubtotals="1" fieldPosition="0"/>
    </format>
    <format dxfId="10433">
      <pivotArea dataOnly="0" labelOnly="1" grandRow="1" outline="0" fieldPosition="0"/>
    </format>
    <format dxfId="10432">
      <pivotArea dataOnly="0" labelOnly="1" outline="0" fieldPosition="0">
        <references count="1">
          <reference field="12" count="4">
            <x v="0"/>
            <x v="1"/>
            <x v="2"/>
            <x v="4"/>
          </reference>
        </references>
      </pivotArea>
    </format>
    <format dxfId="10431">
      <pivotArea dataOnly="0" labelOnly="1" grandCol="1" outline="0" fieldPosition="0"/>
    </format>
    <format dxfId="10430">
      <pivotArea type="all" dataOnly="0" outline="0" fieldPosition="0"/>
    </format>
    <format dxfId="10429">
      <pivotArea type="origin" dataOnly="0" labelOnly="1" outline="0" fieldPosition="0"/>
    </format>
    <format dxfId="10428">
      <pivotArea type="origin" dataOnly="0" labelOnly="1" outline="0" fieldPosition="0"/>
    </format>
    <format dxfId="10427">
      <pivotArea type="all" dataOnly="0" outline="0" fieldPosition="0"/>
    </format>
    <format dxfId="10426">
      <pivotArea outline="0" collapsedLevelsAreSubtotals="1" fieldPosition="0">
        <references count="1">
          <reference field="12" count="2" selected="0">
            <x v="1"/>
            <x v="2"/>
          </reference>
        </references>
      </pivotArea>
    </format>
    <format dxfId="10425">
      <pivotArea grandCol="1" outline="0" collapsedLevelsAreSubtotals="1" fieldPosition="0"/>
    </format>
    <format dxfId="10424">
      <pivotArea type="topRight" dataOnly="0" labelOnly="1" outline="0" offset="D1" fieldPosition="0"/>
    </format>
    <format dxfId="10423">
      <pivotArea dataOnly="0" labelOnly="1" outline="0" fieldPosition="0">
        <references count="1">
          <reference field="12" count="0"/>
        </references>
      </pivotArea>
    </format>
    <format dxfId="10422">
      <pivotArea dataOnly="0" labelOnly="1" outline="0" fieldPosition="0">
        <references count="1">
          <reference field="12" count="0"/>
        </references>
      </pivotArea>
    </format>
    <format dxfId="10421">
      <pivotArea dataOnly="0" labelOnly="1" outline="0" fieldPosition="0">
        <references count="1">
          <reference field="12" count="4">
            <x v="0"/>
            <x v="1"/>
            <x v="2"/>
            <x v="3"/>
          </reference>
        </references>
      </pivotArea>
    </format>
    <format dxfId="10420">
      <pivotArea outline="0" collapsedLevelsAreSubtotals="1" fieldPosition="0"/>
    </format>
    <format dxfId="10419">
      <pivotArea dataOnly="0" labelOnly="1" outline="0" fieldPosition="0">
        <references count="1">
          <reference field="12" count="2">
            <x v="0"/>
            <x v="4"/>
          </reference>
        </references>
      </pivotArea>
    </format>
    <format dxfId="10418">
      <pivotArea dataOnly="0" labelOnly="1" grandCol="1" outline="0" fieldPosition="0"/>
    </format>
    <format dxfId="10417">
      <pivotArea dataOnly="0" labelOnly="1" grandRow="1" outline="0" fieldPosition="0"/>
    </format>
    <format dxfId="10416">
      <pivotArea dataOnly="0" grandCol="1" outline="0" axis="axisCol" fieldPosition="0"/>
    </format>
    <format dxfId="10415">
      <pivotArea type="all" dataOnly="0" outline="0" fieldPosition="0"/>
    </format>
    <format dxfId="10414">
      <pivotArea outline="0" collapsedLevelsAreSubtotals="1" fieldPosition="0"/>
    </format>
    <format dxfId="10413">
      <pivotArea dataOnly="0" labelOnly="1" grandRow="1" outline="0" fieldPosition="0"/>
    </format>
    <format dxfId="10412">
      <pivotArea dataOnly="0" labelOnly="1" outline="0" fieldPosition="0">
        <references count="1">
          <reference field="12" count="2">
            <x v="0"/>
            <x v="4"/>
          </reference>
        </references>
      </pivotArea>
    </format>
    <format dxfId="10411">
      <pivotArea dataOnly="0" labelOnly="1" grandCol="1" outline="0" fieldPosition="0"/>
    </format>
    <format dxfId="10410">
      <pivotArea outline="0" collapsedLevelsAreSubtotals="1" fieldPosition="0"/>
    </format>
    <format dxfId="10409">
      <pivotArea dataOnly="0" labelOnly="1" grandRow="1" outline="0" fieldPosition="0"/>
    </format>
    <format dxfId="10408">
      <pivotArea dataOnly="0" labelOnly="1" outline="0" fieldPosition="0">
        <references count="1">
          <reference field="12" count="5">
            <x v="0"/>
            <x v="1"/>
            <x v="2"/>
            <x v="3"/>
            <x v="4"/>
          </reference>
        </references>
      </pivotArea>
    </format>
    <format dxfId="10407">
      <pivotArea dataOnly="0" labelOnly="1" grandCol="1" outline="0" fieldPosition="0"/>
    </format>
    <format dxfId="10406">
      <pivotArea outline="0" collapsedLevelsAreSubtotals="1" fieldPosition="0"/>
    </format>
    <format dxfId="10405">
      <pivotArea dataOnly="0" labelOnly="1" grandRow="1" outline="0" fieldPosition="0"/>
    </format>
    <format dxfId="10404">
      <pivotArea dataOnly="0" labelOnly="1" outline="0" fieldPosition="0">
        <references count="1">
          <reference field="12" count="0"/>
        </references>
      </pivotArea>
    </format>
    <format dxfId="10403">
      <pivotArea dataOnly="0" labelOnly="1" grandCol="1" outline="0" fieldPosition="0"/>
    </format>
    <format dxfId="10402">
      <pivotArea dataOnly="0" labelOnly="1" outline="0" fieldPosition="0">
        <references count="1">
          <reference field="12" count="5">
            <x v="0"/>
            <x v="1"/>
            <x v="2"/>
            <x v="3"/>
            <x v="4"/>
          </reference>
        </references>
      </pivotArea>
    </format>
    <format dxfId="10401">
      <pivotArea dataOnly="0" labelOnly="1" outline="0" fieldPosition="0">
        <references count="1">
          <reference field="12" count="4">
            <x v="0"/>
            <x v="1"/>
            <x v="3"/>
            <x v="4"/>
          </reference>
        </references>
      </pivotArea>
    </format>
    <format dxfId="10400">
      <pivotArea dataOnly="0" labelOnly="1" grandRow="1" outline="0" fieldPosition="0"/>
    </format>
    <format dxfId="10399">
      <pivotArea dataOnly="0" labelOnly="1" grandRow="1" outline="0" fieldPosition="0"/>
    </format>
    <format dxfId="10398">
      <pivotArea outline="0" collapsedLevelsAreSubtotals="1" fieldPosition="0"/>
    </format>
    <format dxfId="10397">
      <pivotArea dataOnly="0" labelOnly="1" outline="0" fieldPosition="0">
        <references count="1">
          <reference field="12" count="4">
            <x v="0"/>
            <x v="1"/>
            <x v="2"/>
            <x v="5"/>
          </reference>
        </references>
      </pivotArea>
    </format>
    <format dxfId="10396">
      <pivotArea dataOnly="0" labelOnly="1" grandCol="1" outline="0" fieldPosition="0"/>
    </format>
    <format dxfId="10395">
      <pivotArea dataOnly="0" labelOnly="1" outline="0" fieldPosition="0">
        <references count="1">
          <reference field="12" count="4">
            <x v="0"/>
            <x v="1"/>
            <x v="3"/>
            <x v="5"/>
          </reference>
        </references>
      </pivotArea>
    </format>
    <format dxfId="10394">
      <pivotArea type="all" dataOnly="0" outline="0" fieldPosition="0"/>
    </format>
    <format dxfId="10393">
      <pivotArea outline="0" collapsedLevelsAreSubtotals="1" fieldPosition="0"/>
    </format>
    <format dxfId="10392">
      <pivotArea dataOnly="0" labelOnly="1" grandRow="1" outline="0" fieldPosition="0"/>
    </format>
    <format dxfId="10391">
      <pivotArea dataOnly="0" labelOnly="1" outline="0" fieldPosition="0">
        <references count="1">
          <reference field="12" count="4">
            <x v="0"/>
            <x v="1"/>
            <x v="2"/>
            <x v="4"/>
          </reference>
        </references>
      </pivotArea>
    </format>
    <format dxfId="10390">
      <pivotArea dataOnly="0" labelOnly="1" grandCol="1" outline="0" fieldPosition="0"/>
    </format>
    <format dxfId="10389">
      <pivotArea outline="0" collapsedLevelsAreSubtotals="1" fieldPosition="0"/>
    </format>
    <format dxfId="10388">
      <pivotArea dataOnly="0" labelOnly="1" grandRow="1" outline="0" fieldPosition="0"/>
    </format>
    <format dxfId="10387">
      <pivotArea dataOnly="0" labelOnly="1" outline="0" fieldPosition="0">
        <references count="1">
          <reference field="12" count="4">
            <x v="0"/>
            <x v="1"/>
            <x v="2"/>
            <x v="4"/>
          </reference>
        </references>
      </pivotArea>
    </format>
    <format dxfId="10386">
      <pivotArea dataOnly="0" labelOnly="1" grandCol="1" outline="0" fieldPosition="0"/>
    </format>
    <format dxfId="10385">
      <pivotArea outline="0" collapsedLevelsAreSubtotals="1" fieldPosition="0"/>
    </format>
    <format dxfId="10384">
      <pivotArea dataOnly="0" labelOnly="1" grandRow="1" outline="0" fieldPosition="0"/>
    </format>
    <format dxfId="10383">
      <pivotArea dataOnly="0" labelOnly="1" outline="0" fieldPosition="0">
        <references count="1">
          <reference field="12" count="4">
            <x v="0"/>
            <x v="1"/>
            <x v="2"/>
            <x v="4"/>
          </reference>
        </references>
      </pivotArea>
    </format>
    <format dxfId="10382">
      <pivotArea dataOnly="0" labelOnly="1" grandCol="1" outline="0" fieldPosition="0"/>
    </format>
    <format dxfId="10381">
      <pivotArea dataOnly="0" grandCol="1" outline="0" axis="axisCol" fieldPosition="0"/>
    </format>
    <format dxfId="10380">
      <pivotArea dataOnly="0" labelOnly="1" outline="0" fieldPosition="0">
        <references count="1">
          <reference field="12" count="0"/>
        </references>
      </pivotArea>
    </format>
    <format dxfId="10379">
      <pivotArea dataOnly="0" grandCol="1" outline="0" axis="axisCol" fieldPosition="0"/>
    </format>
    <format dxfId="10378">
      <pivotArea dataOnly="0" labelOnly="1" outline="0" fieldPosition="0">
        <references count="1">
          <reference field="12" count="5">
            <x v="0"/>
            <x v="2"/>
            <x v="3"/>
            <x v="4"/>
            <x v="5"/>
          </reference>
        </references>
      </pivotArea>
    </format>
    <format dxfId="10377">
      <pivotArea dataOnly="0" labelOnly="1" grandCol="1" outline="0" fieldPosition="0"/>
    </format>
    <format dxfId="10376">
      <pivotArea dataOnly="0" labelOnly="1" grandCol="1" outline="0" fieldPosition="0"/>
    </format>
    <format dxfId="10375">
      <pivotArea dataOnly="0" labelOnly="1" outline="0" fieldPosition="0">
        <references count="1">
          <reference field="12" count="4">
            <x v="0"/>
            <x v="1"/>
            <x v="2"/>
            <x v="3"/>
          </reference>
        </references>
      </pivotArea>
    </format>
    <format dxfId="10374">
      <pivotArea dataOnly="0" labelOnly="1" grandCol="1" outline="0" fieldPosition="0"/>
    </format>
    <format dxfId="10373">
      <pivotArea dataOnly="0" labelOnly="1" grandCol="1" outline="0" fieldPosition="0"/>
    </format>
    <format dxfId="10372">
      <pivotArea dataOnly="0" labelOnly="1" outline="0" fieldPosition="0">
        <references count="1">
          <reference field="12" count="4">
            <x v="0"/>
            <x v="1"/>
            <x v="2"/>
            <x v="3"/>
          </reference>
        </references>
      </pivotArea>
    </format>
    <format dxfId="10371">
      <pivotArea dataOnly="0" labelOnly="1" grandCol="1" outline="0" fieldPosition="0"/>
    </format>
    <format dxfId="10370">
      <pivotArea outline="0" collapsedLevelsAreSubtotals="1" fieldPosition="0"/>
    </format>
    <format dxfId="10369">
      <pivotArea dataOnly="0" labelOnly="1" outline="0" fieldPosition="0">
        <references count="1">
          <reference field="12" count="4">
            <x v="0"/>
            <x v="1"/>
            <x v="3"/>
            <x v="4"/>
          </reference>
        </references>
      </pivotArea>
    </format>
    <format dxfId="10368">
      <pivotArea dataOnly="0" labelOnly="1" grandCol="1" outline="0" fieldPosition="0"/>
    </format>
    <format dxfId="10367">
      <pivotArea dataOnly="0" labelOnly="1" grandRow="1" outline="0" fieldPosition="0"/>
    </format>
    <format dxfId="10366">
      <pivotArea grandCol="1" outline="0" collapsedLevelsAreSubtotals="1" fieldPosition="0"/>
    </format>
    <format dxfId="10365">
      <pivotArea dataOnly="0" labelOnly="1" grandCol="1" outline="0" fieldPosition="0"/>
    </format>
    <format dxfId="10364">
      <pivotArea type="all" dataOnly="0" outline="0" fieldPosition="0"/>
    </format>
    <format dxfId="10363">
      <pivotArea outline="0" collapsedLevelsAreSubtotals="1" fieldPosition="0"/>
    </format>
    <format dxfId="10362">
      <pivotArea type="origin" dataOnly="0" labelOnly="1" outline="0" fieldPosition="0"/>
    </format>
    <format dxfId="10361">
      <pivotArea field="12" type="button" dataOnly="0" labelOnly="1" outline="0" axis="axisCol" fieldPosition="0"/>
    </format>
    <format dxfId="10360">
      <pivotArea type="topRight" dataOnly="0" labelOnly="1" outline="0" fieldPosition="0"/>
    </format>
    <format dxfId="10359">
      <pivotArea dataOnly="0" labelOnly="1" grandRow="1" outline="0" fieldPosition="0"/>
    </format>
    <format dxfId="10358">
      <pivotArea dataOnly="0" labelOnly="1" outline="0" fieldPosition="0">
        <references count="1">
          <reference field="12" count="4">
            <x v="0"/>
            <x v="1"/>
            <x v="2"/>
            <x v="4"/>
          </reference>
        </references>
      </pivotArea>
    </format>
    <format dxfId="10357">
      <pivotArea dataOnly="0" labelOnly="1" grandCol="1" outline="0" fieldPosition="0"/>
    </format>
    <format dxfId="10356">
      <pivotArea dataOnly="0" labelOnly="1" outline="0" fieldPosition="0">
        <references count="1">
          <reference field="12" count="1">
            <x v="2"/>
          </reference>
        </references>
      </pivotArea>
    </format>
    <format dxfId="10355">
      <pivotArea outline="0" collapsedLevelsAreSubtotals="1" fieldPosition="0"/>
    </format>
    <format dxfId="10354">
      <pivotArea dataOnly="0" labelOnly="1" outline="0" fieldPosition="0">
        <references count="1">
          <reference field="12" count="5">
            <x v="0"/>
            <x v="1"/>
            <x v="2"/>
            <x v="4"/>
            <x v="5"/>
          </reference>
        </references>
      </pivotArea>
    </format>
    <format dxfId="10353">
      <pivotArea dataOnly="0" labelOnly="1" grandCol="1" outline="0" fieldPosition="0"/>
    </format>
    <format dxfId="10352">
      <pivotArea grandRow="1" outline="0" collapsedLevelsAreSubtotals="1" fieldPosition="0"/>
    </format>
    <format dxfId="10351">
      <pivotArea dataOnly="0" labelOnly="1" grandRow="1" outline="0" fieldPosition="0"/>
    </format>
    <format dxfId="10350">
      <pivotArea outline="0" collapsedLevelsAreSubtotals="1" fieldPosition="0"/>
    </format>
    <format dxfId="10349">
      <pivotArea dataOnly="0" labelOnly="1" grandRow="1" outline="0" fieldPosition="0"/>
    </format>
    <format dxfId="10348">
      <pivotArea dataOnly="0" labelOnly="1" outline="0" fieldPosition="0">
        <references count="1">
          <reference field="12" count="6">
            <x v="0"/>
            <x v="1"/>
            <x v="2"/>
            <x v="3"/>
            <x v="4"/>
            <x v="5"/>
          </reference>
        </references>
      </pivotArea>
    </format>
    <format dxfId="10347">
      <pivotArea dataOnly="0" labelOnly="1" grandCol="1" outline="0" fieldPosition="0"/>
    </format>
    <format dxfId="10346">
      <pivotArea dataOnly="0" labelOnly="1" outline="0" fieldPosition="0">
        <references count="1">
          <reference field="12" count="4">
            <x v="0"/>
            <x v="1"/>
            <x v="2"/>
            <x v="3"/>
          </reference>
        </references>
      </pivotArea>
    </format>
    <format dxfId="10345">
      <pivotArea dataOnly="0" labelOnly="1" grandCol="1" outline="0" fieldPosition="0"/>
    </format>
    <format dxfId="10344">
      <pivotArea type="all" dataOnly="0" outline="0" fieldPosition="0"/>
    </format>
    <format dxfId="10343">
      <pivotArea outline="0" collapsedLevelsAreSubtotals="1" fieldPosition="0"/>
    </format>
    <format dxfId="10342">
      <pivotArea type="origin" dataOnly="0" labelOnly="1" outline="0" fieldPosition="0"/>
    </format>
    <format dxfId="10341">
      <pivotArea field="12" type="button" dataOnly="0" labelOnly="1" outline="0" axis="axisCol" fieldPosition="0"/>
    </format>
    <format dxfId="10340">
      <pivotArea type="topRight" dataOnly="0" labelOnly="1" outline="0" fieldPosition="0"/>
    </format>
    <format dxfId="10339">
      <pivotArea dataOnly="0" labelOnly="1" grandRow="1" outline="0" fieldPosition="0"/>
    </format>
    <format dxfId="10338">
      <pivotArea dataOnly="0" labelOnly="1" outline="0" fieldPosition="0">
        <references count="1">
          <reference field="12" count="5">
            <x v="0"/>
            <x v="1"/>
            <x v="2"/>
            <x v="3"/>
            <x v="4"/>
          </reference>
        </references>
      </pivotArea>
    </format>
    <format dxfId="10337">
      <pivotArea dataOnly="0" labelOnly="1" grandCol="1" outline="0" fieldPosition="0"/>
    </format>
    <format dxfId="10336">
      <pivotArea dataOnly="0" labelOnly="1" outline="0" fieldPosition="0">
        <references count="1">
          <reference field="12" count="4">
            <x v="0"/>
            <x v="1"/>
            <x v="2"/>
            <x v="3"/>
          </reference>
        </references>
      </pivotArea>
    </format>
    <format dxfId="10335">
      <pivotArea dataOnly="0" labelOnly="1" grandCol="1" outline="0" fieldPosition="0"/>
    </format>
    <format dxfId="10334">
      <pivotArea dataOnly="0" labelOnly="1" outline="0" fieldPosition="0">
        <references count="1">
          <reference field="12" count="5">
            <x v="0"/>
            <x v="1"/>
            <x v="2"/>
            <x v="3"/>
            <x v="5"/>
          </reference>
        </references>
      </pivotArea>
    </format>
    <format dxfId="10333">
      <pivotArea dataOnly="0" labelOnly="1" grandCol="1" outline="0" fieldPosition="0"/>
    </format>
    <format dxfId="10332">
      <pivotArea dataOnly="0" labelOnly="1" outline="0" fieldPosition="0">
        <references count="1">
          <reference field="12" count="5">
            <x v="0"/>
            <x v="1"/>
            <x v="2"/>
            <x v="3"/>
            <x v="5"/>
          </reference>
        </references>
      </pivotArea>
    </format>
    <format dxfId="10331">
      <pivotArea dataOnly="0" labelOnly="1" grandCol="1" outline="0" fieldPosition="0"/>
    </format>
    <format dxfId="10330">
      <pivotArea dataOnly="0" labelOnly="1" outline="0" fieldPosition="0">
        <references count="1">
          <reference field="12" count="5">
            <x v="0"/>
            <x v="1"/>
            <x v="2"/>
            <x v="3"/>
            <x v="5"/>
          </reference>
        </references>
      </pivotArea>
    </format>
    <format dxfId="10329">
      <pivotArea dataOnly="0" labelOnly="1" grandCol="1" outline="0" fieldPosition="0"/>
    </format>
    <format dxfId="10328">
      <pivotArea grandRow="1" outline="0" collapsedLevelsAreSubtotals="1" fieldPosition="0"/>
    </format>
    <format dxfId="10327">
      <pivotArea dataOnly="0" labelOnly="1" grandRow="1" outline="0" fieldPosition="0"/>
    </format>
    <format dxfId="10326">
      <pivotArea outline="0" collapsedLevelsAreSubtotals="1" fieldPosition="0"/>
    </format>
    <format dxfId="10325">
      <pivotArea dataOnly="0" labelOnly="1" grandRow="1" outline="0" fieldPosition="0"/>
    </format>
    <format dxfId="10324">
      <pivotArea dataOnly="0" labelOnly="1" outline="0" fieldPosition="0">
        <references count="1">
          <reference field="12" count="5">
            <x v="0"/>
            <x v="1"/>
            <x v="2"/>
            <x v="3"/>
            <x v="5"/>
          </reference>
        </references>
      </pivotArea>
    </format>
    <format dxfId="10323">
      <pivotArea dataOnly="0" labelOnly="1" grandCol="1" outline="0" fieldPosition="0"/>
    </format>
    <format dxfId="10322">
      <pivotArea outline="0" collapsedLevelsAreSubtotals="1" fieldPosition="0"/>
    </format>
    <format dxfId="10321">
      <pivotArea dataOnly="0" labelOnly="1" grandRow="1" outline="0" fieldPosition="0"/>
    </format>
    <format dxfId="10320">
      <pivotArea dataOnly="0" labelOnly="1" outline="0" fieldPosition="0">
        <references count="1">
          <reference field="12" count="4">
            <x v="0"/>
            <x v="1"/>
            <x v="2"/>
            <x v="3"/>
          </reference>
        </references>
      </pivotArea>
    </format>
    <format dxfId="10319">
      <pivotArea dataOnly="0" labelOnly="1" grandCol="1" outline="0" fieldPosition="0"/>
    </format>
    <format dxfId="10318">
      <pivotArea outline="0" collapsedLevelsAreSubtotals="1" fieldPosition="0"/>
    </format>
    <format dxfId="10317">
      <pivotArea dataOnly="0" labelOnly="1" grandRow="1" outline="0" fieldPosition="0"/>
    </format>
    <format dxfId="10316">
      <pivotArea dataOnly="0" labelOnly="1" outline="0" fieldPosition="0">
        <references count="1">
          <reference field="12" count="4">
            <x v="0"/>
            <x v="1"/>
            <x v="2"/>
            <x v="3"/>
          </reference>
        </references>
      </pivotArea>
    </format>
    <format dxfId="10315">
      <pivotArea dataOnly="0" labelOnly="1" grandCol="1" outline="0" fieldPosition="0"/>
    </format>
    <format dxfId="10314">
      <pivotArea dataOnly="0" labelOnly="1" outline="0" fieldPosition="0">
        <references count="1">
          <reference field="12" count="4">
            <x v="0"/>
            <x v="1"/>
            <x v="2"/>
            <x v="3"/>
          </reference>
        </references>
      </pivotArea>
    </format>
    <format dxfId="10313">
      <pivotArea dataOnly="0" labelOnly="1" grandCol="1" outline="0" fieldPosition="0"/>
    </format>
    <format dxfId="10312">
      <pivotArea grandRow="1" outline="0" collapsedLevelsAreSubtotals="1" fieldPosition="0"/>
    </format>
    <format dxfId="10311">
      <pivotArea dataOnly="0" labelOnly="1" grandRow="1" outline="0" fieldPosition="0"/>
    </format>
    <format dxfId="10310">
      <pivotArea grandCol="1" outline="0" collapsedLevelsAreSubtotals="1" fieldPosition="0"/>
    </format>
    <format dxfId="10309">
      <pivotArea dataOnly="0" labelOnly="1" grandCol="1" outline="0" fieldPosition="0"/>
    </format>
    <format dxfId="10308">
      <pivotArea outline="0" collapsedLevelsAreSubtotals="1" fieldPosition="0"/>
    </format>
    <format dxfId="10307">
      <pivotArea dataOnly="0" labelOnly="1" grandRow="1" outline="0" fieldPosition="0"/>
    </format>
    <format dxfId="10306">
      <pivotArea dataOnly="0" labelOnly="1" outline="0" fieldPosition="0">
        <references count="1">
          <reference field="12" count="5">
            <x v="0"/>
            <x v="1"/>
            <x v="2"/>
            <x v="3"/>
            <x v="4"/>
          </reference>
        </references>
      </pivotArea>
    </format>
    <format dxfId="10305">
      <pivotArea dataOnly="0" labelOnly="1" grandCol="1" outline="0" fieldPosition="0"/>
    </format>
    <format dxfId="10304">
      <pivotArea outline="0" collapsedLevelsAreSubtotals="1" fieldPosition="0"/>
    </format>
    <format dxfId="10303">
      <pivotArea dataOnly="0" labelOnly="1" grandRow="1" outline="0" fieldPosition="0"/>
    </format>
    <format dxfId="10302">
      <pivotArea dataOnly="0" labelOnly="1" outline="0" fieldPosition="0">
        <references count="1">
          <reference field="12" count="5">
            <x v="0"/>
            <x v="1"/>
            <x v="2"/>
            <x v="3"/>
            <x v="4"/>
          </reference>
        </references>
      </pivotArea>
    </format>
    <format dxfId="10301">
      <pivotArea dataOnly="0" labelOnly="1" grandCol="1" outline="0" fieldPosition="0"/>
    </format>
    <format dxfId="10300">
      <pivotArea dataOnly="0" labelOnly="1" outline="0" fieldPosition="0">
        <references count="1">
          <reference field="12" count="5">
            <x v="0"/>
            <x v="1"/>
            <x v="2"/>
            <x v="3"/>
            <x v="4"/>
          </reference>
        </references>
      </pivotArea>
    </format>
    <format dxfId="10299">
      <pivotArea dataOnly="0" labelOnly="1" grandCol="1" outline="0" fieldPosition="0"/>
    </format>
    <format dxfId="10298">
      <pivotArea outline="0" collapsedLevelsAreSubtotals="1" fieldPosition="0"/>
    </format>
    <format dxfId="10297">
      <pivotArea dataOnly="0" labelOnly="1" grandRow="1" outline="0" fieldPosition="0"/>
    </format>
    <format dxfId="10296">
      <pivotArea dataOnly="0" labelOnly="1" outline="0" fieldPosition="0">
        <references count="1">
          <reference field="12" count="5">
            <x v="0"/>
            <x v="1"/>
            <x v="2"/>
            <x v="3"/>
            <x v="4"/>
          </reference>
        </references>
      </pivotArea>
    </format>
    <format dxfId="10295">
      <pivotArea dataOnly="0" labelOnly="1" grandCol="1" outline="0" fieldPosition="0"/>
    </format>
    <format dxfId="10294">
      <pivotArea grandRow="1" outline="0" collapsedLevelsAreSubtotals="1" fieldPosition="0"/>
    </format>
    <format dxfId="10293">
      <pivotArea dataOnly="0" labelOnly="1" grandRow="1" outline="0" fieldPosition="0"/>
    </format>
    <format dxfId="10292">
      <pivotArea outline="0" collapsedLevelsAreSubtotals="1" fieldPosition="0"/>
    </format>
    <format dxfId="10291">
      <pivotArea dataOnly="0" labelOnly="1" grandRow="1" outline="0" fieldPosition="0"/>
    </format>
    <format dxfId="10290">
      <pivotArea dataOnly="0" labelOnly="1" outline="0" fieldPosition="0">
        <references count="1">
          <reference field="12" count="4">
            <x v="0"/>
            <x v="1"/>
            <x v="2"/>
            <x v="5"/>
          </reference>
        </references>
      </pivotArea>
    </format>
    <format dxfId="10289">
      <pivotArea dataOnly="0" labelOnly="1" grandCol="1" outline="0" fieldPosition="0"/>
    </format>
    <format dxfId="10288">
      <pivotArea outline="0" collapsedLevelsAreSubtotals="1" fieldPosition="0"/>
    </format>
    <format dxfId="10287">
      <pivotArea dataOnly="0" labelOnly="1" grandRow="1" outline="0" fieldPosition="0"/>
    </format>
    <format dxfId="10286">
      <pivotArea dataOnly="0" labelOnly="1" outline="0" fieldPosition="0">
        <references count="1">
          <reference field="12" count="4">
            <x v="0"/>
            <x v="1"/>
            <x v="2"/>
            <x v="5"/>
          </reference>
        </references>
      </pivotArea>
    </format>
    <format dxfId="10285">
      <pivotArea dataOnly="0" labelOnly="1" grandCol="1" outline="0" fieldPosition="0"/>
    </format>
    <format dxfId="10284">
      <pivotArea dataOnly="0" labelOnly="1" outline="0" fieldPosition="0">
        <references count="1">
          <reference field="12" count="4">
            <x v="0"/>
            <x v="1"/>
            <x v="2"/>
            <x v="5"/>
          </reference>
        </references>
      </pivotArea>
    </format>
    <format dxfId="10283">
      <pivotArea dataOnly="0" labelOnly="1" grandCol="1" outline="0" fieldPosition="0"/>
    </format>
    <format dxfId="10282">
      <pivotArea dataOnly="0" labelOnly="1" outline="0" fieldPosition="0">
        <references count="1">
          <reference field="12" count="4">
            <x v="0"/>
            <x v="1"/>
            <x v="3"/>
            <x v="5"/>
          </reference>
        </references>
      </pivotArea>
    </format>
    <format dxfId="10281">
      <pivotArea dataOnly="0" labelOnly="1" grandCol="1" outline="0" fieldPosition="0"/>
    </format>
    <format dxfId="10280">
      <pivotArea dataOnly="0" labelOnly="1" outline="0" fieldPosition="0">
        <references count="1">
          <reference field="12" count="4">
            <x v="0"/>
            <x v="1"/>
            <x v="3"/>
            <x v="5"/>
          </reference>
        </references>
      </pivotArea>
    </format>
    <format dxfId="10279">
      <pivotArea dataOnly="0" labelOnly="1" grandCol="1" outline="0" fieldPosition="0"/>
    </format>
    <format dxfId="10278">
      <pivotArea grandRow="1" outline="0" collapsedLevelsAreSubtotals="1" fieldPosition="0"/>
    </format>
    <format dxfId="10277">
      <pivotArea dataOnly="0" labelOnly="1" grandRow="1" outline="0" fieldPosition="0"/>
    </format>
    <format dxfId="10276">
      <pivotArea dataOnly="0" labelOnly="1" grandCol="1" outline="0" fieldPosition="0"/>
    </format>
    <format dxfId="10275">
      <pivotArea dataOnly="0" labelOnly="1" outline="0" fieldPosition="0">
        <references count="1">
          <reference field="12" count="3">
            <x v="0"/>
            <x v="1"/>
            <x v="3"/>
          </reference>
        </references>
      </pivotArea>
    </format>
    <format dxfId="10274">
      <pivotArea dataOnly="0" labelOnly="1" grandCol="1" outline="0" fieldPosition="0"/>
    </format>
    <format dxfId="10273">
      <pivotArea dataOnly="0" labelOnly="1" outline="0" fieldPosition="0">
        <references count="1">
          <reference field="12" count="3">
            <x v="0"/>
            <x v="1"/>
            <x v="3"/>
          </reference>
        </references>
      </pivotArea>
    </format>
    <format dxfId="10272">
      <pivotArea dataOnly="0" labelOnly="1" grandCol="1" outline="0" fieldPosition="0"/>
    </format>
    <format dxfId="10271">
      <pivotArea dataOnly="0" labelOnly="1" outline="0" fieldPosition="0">
        <references count="1">
          <reference field="12" count="3">
            <x v="0"/>
            <x v="1"/>
            <x v="3"/>
          </reference>
        </references>
      </pivotArea>
    </format>
    <format dxfId="10270">
      <pivotArea dataOnly="0" labelOnly="1" grandCol="1" outline="0" fieldPosition="0"/>
    </format>
    <format dxfId="10269">
      <pivotArea outline="0" collapsedLevelsAreSubtotals="1" fieldPosition="0"/>
    </format>
    <format dxfId="10268">
      <pivotArea dataOnly="0" labelOnly="1" grandRow="1" outline="0" fieldPosition="0"/>
    </format>
    <format dxfId="10267">
      <pivotArea dataOnly="0" labelOnly="1" outline="0" fieldPosition="0">
        <references count="1">
          <reference field="12" count="3">
            <x v="0"/>
            <x v="1"/>
            <x v="3"/>
          </reference>
        </references>
      </pivotArea>
    </format>
    <format dxfId="10266">
      <pivotArea dataOnly="0" labelOnly="1" grandCol="1" outline="0" fieldPosition="0"/>
    </format>
    <format dxfId="10265">
      <pivotArea dataOnly="0" labelOnly="1" outline="0" fieldPosition="0">
        <references count="1">
          <reference field="12" count="3">
            <x v="0"/>
            <x v="1"/>
            <x v="3"/>
          </reference>
        </references>
      </pivotArea>
    </format>
    <format dxfId="10264">
      <pivotArea dataOnly="0" labelOnly="1" grandCol="1" outline="0" fieldPosition="0"/>
    </format>
    <format dxfId="10263">
      <pivotArea dataOnly="0" labelOnly="1" outline="0" fieldPosition="0">
        <references count="1">
          <reference field="12" count="3">
            <x v="0"/>
            <x v="1"/>
            <x v="3"/>
          </reference>
        </references>
      </pivotArea>
    </format>
    <format dxfId="10262">
      <pivotArea dataOnly="0" labelOnly="1" grandCol="1" outline="0" fieldPosition="0"/>
    </format>
    <format dxfId="10261">
      <pivotArea grandRow="1" outline="0" collapsedLevelsAreSubtotals="1" fieldPosition="0"/>
    </format>
    <format dxfId="10260">
      <pivotArea dataOnly="0" labelOnly="1" grandRow="1" outline="0" fieldPosition="0"/>
    </format>
    <format dxfId="10259">
      <pivotArea dataOnly="0" labelOnly="1" outline="0" fieldPosition="0">
        <references count="1">
          <reference field="12" count="3">
            <x v="0"/>
            <x v="1"/>
            <x v="3"/>
          </reference>
        </references>
      </pivotArea>
    </format>
    <format dxfId="10258">
      <pivotArea dataOnly="0" labelOnly="1" grandCol="1" outline="0" fieldPosition="0"/>
    </format>
    <format dxfId="10257">
      <pivotArea dataOnly="0" labelOnly="1" grandRow="1" outline="0" fieldPosition="0"/>
    </format>
    <format dxfId="10256">
      <pivotArea dataOnly="0" labelOnly="1" grandRow="1" outline="0" fieldPosition="0"/>
    </format>
    <format dxfId="10255">
      <pivotArea dataOnly="0" labelOnly="1" grandRow="1" outline="0" fieldPosition="0"/>
    </format>
    <format dxfId="10254">
      <pivotArea outline="0" collapsedLevelsAreSubtotals="1" fieldPosition="0"/>
    </format>
    <format dxfId="10253">
      <pivotArea dataOnly="0" labelOnly="1" grandRow="1" outline="0" fieldPosition="0"/>
    </format>
    <format dxfId="10252">
      <pivotArea dataOnly="0" labelOnly="1" outline="0" fieldPosition="0">
        <references count="1">
          <reference field="12" count="0"/>
        </references>
      </pivotArea>
    </format>
    <format dxfId="10251">
      <pivotArea dataOnly="0" labelOnly="1" grandCol="1" outline="0" fieldPosition="0"/>
    </format>
    <format dxfId="10250">
      <pivotArea dataOnly="0" labelOnly="1" outline="0" fieldPosition="0">
        <references count="1">
          <reference field="12" count="0"/>
        </references>
      </pivotArea>
    </format>
    <format dxfId="10249">
      <pivotArea dataOnly="0" labelOnly="1" grandCol="1" outline="0" fieldPosition="0"/>
    </format>
    <format dxfId="10248">
      <pivotArea grandRow="1" outline="0" collapsedLevelsAreSubtotals="1" fieldPosition="0"/>
    </format>
    <format dxfId="10247">
      <pivotArea dataOnly="0" labelOnly="1" grandRow="1" outline="0" fieldPosition="0"/>
    </format>
    <format dxfId="10246">
      <pivotArea grandRow="1" outline="0" collapsedLevelsAreSubtotals="1" fieldPosition="0"/>
    </format>
    <format dxfId="10245">
      <pivotArea dataOnly="0" labelOnly="1" grandRow="1" outline="0" fieldPosition="0"/>
    </format>
    <format dxfId="10244">
      <pivotArea grandRow="1" outline="0" collapsedLevelsAreSubtotals="1" fieldPosition="0"/>
    </format>
    <format dxfId="10243">
      <pivotArea dataOnly="0" labelOnly="1" grandRow="1" outline="0" fieldPosition="0"/>
    </format>
    <format dxfId="10242">
      <pivotArea grandRow="1" outline="0" collapsedLevelsAreSubtotals="1" fieldPosition="0"/>
    </format>
    <format dxfId="10241">
      <pivotArea dataOnly="0" labelOnly="1" grandRow="1" outline="0" fieldPosition="0"/>
    </format>
    <format dxfId="10240">
      <pivotArea grandRow="1" outline="0" collapsedLevelsAreSubtotals="1" fieldPosition="0"/>
    </format>
    <format dxfId="10239">
      <pivotArea dataOnly="0" labelOnly="1" grandRow="1" outline="0" fieldPosition="0"/>
    </format>
    <format dxfId="10238">
      <pivotArea grandRow="1" outline="0" collapsedLevelsAreSubtotals="1" fieldPosition="0"/>
    </format>
    <format dxfId="10237">
      <pivotArea dataOnly="0" labelOnly="1" grandRow="1" outline="0" fieldPosition="0"/>
    </format>
    <format dxfId="10236">
      <pivotArea type="origin" dataOnly="0" labelOnly="1" outline="0" fieldPosition="0"/>
    </format>
    <format dxfId="10235">
      <pivotArea dataOnly="0" labelOnly="1" grandRow="1" outline="0" fieldPosition="0"/>
    </format>
    <format dxfId="10234">
      <pivotArea type="origin" dataOnly="0" labelOnly="1" outline="0" fieldPosition="0"/>
    </format>
    <format dxfId="10233">
      <pivotArea dataOnly="0" labelOnly="1" grandRow="1" outline="0" fieldPosition="0"/>
    </format>
    <format dxfId="10232">
      <pivotArea type="origin" dataOnly="0" labelOnly="1" outline="0" fieldPosition="0"/>
    </format>
    <format dxfId="10231">
      <pivotArea dataOnly="0" labelOnly="1" grandRow="1" outline="0" fieldPosition="0"/>
    </format>
    <format dxfId="10230">
      <pivotArea type="origin" dataOnly="0" labelOnly="1" outline="0" fieldPosition="0"/>
    </format>
    <format dxfId="10229">
      <pivotArea dataOnly="0" labelOnly="1" grandRow="1" outline="0" fieldPosition="0"/>
    </format>
    <format dxfId="10228">
      <pivotArea type="all" dataOnly="0" outline="0" fieldPosition="0"/>
    </format>
    <format dxfId="10227">
      <pivotArea outline="0" collapsedLevelsAreSubtotals="1" fieldPosition="0"/>
    </format>
    <format dxfId="10226">
      <pivotArea type="origin" dataOnly="0" labelOnly="1" outline="0" fieldPosition="0"/>
    </format>
    <format dxfId="10225">
      <pivotArea field="12" type="button" dataOnly="0" labelOnly="1" outline="0" axis="axisCol" fieldPosition="0"/>
    </format>
    <format dxfId="10224">
      <pivotArea type="topRight" dataOnly="0" labelOnly="1" outline="0" fieldPosition="0"/>
    </format>
    <format dxfId="10223">
      <pivotArea dataOnly="0" labelOnly="1" grandRow="1" outline="0" fieldPosition="0"/>
    </format>
    <format dxfId="10222">
      <pivotArea dataOnly="0" labelOnly="1" outline="0" fieldPosition="0">
        <references count="1">
          <reference field="12" count="0"/>
        </references>
      </pivotArea>
    </format>
    <format dxfId="10221">
      <pivotArea dataOnly="0" labelOnly="1" grandCol="1" outline="0" fieldPosition="0"/>
    </format>
    <format dxfId="10220">
      <pivotArea grandRow="1" outline="0" collapsedLevelsAreSubtotals="1" fieldPosition="0"/>
    </format>
    <format dxfId="10219">
      <pivotArea dataOnly="0" labelOnly="1" grandRow="1" outline="0" fieldPosition="0"/>
    </format>
    <format dxfId="10218">
      <pivotArea dataOnly="0" labelOnly="1" outline="0" fieldPosition="0">
        <references count="1">
          <reference field="12" count="3">
            <x v="0"/>
            <x v="1"/>
            <x v="3"/>
          </reference>
        </references>
      </pivotArea>
    </format>
    <format dxfId="10217">
      <pivotArea dataOnly="0" labelOnly="1" grandCol="1" outline="0" fieldPosition="0"/>
    </format>
    <format dxfId="10216">
      <pivotArea dataOnly="0" labelOnly="1" grandRow="1" outline="0" fieldPosition="0"/>
    </format>
    <format dxfId="10215">
      <pivotArea outline="0" collapsedLevelsAreSubtotals="1" fieldPosition="0"/>
    </format>
    <format dxfId="10214">
      <pivotArea dataOnly="0" labelOnly="1" grandRow="1" outline="0" fieldPosition="0"/>
    </format>
    <format dxfId="10213">
      <pivotArea dataOnly="0" labelOnly="1" outline="0" fieldPosition="0">
        <references count="1">
          <reference field="12" count="3">
            <x v="0"/>
            <x v="1"/>
            <x v="2"/>
          </reference>
        </references>
      </pivotArea>
    </format>
    <format dxfId="10212">
      <pivotArea dataOnly="0" labelOnly="1" grandCol="1" outline="0" fieldPosition="0"/>
    </format>
    <format dxfId="10211">
      <pivotArea outline="0" collapsedLevelsAreSubtotals="1" fieldPosition="0"/>
    </format>
    <format dxfId="10210">
      <pivotArea dataOnly="0" labelOnly="1" grandRow="1" outline="0" fieldPosition="0"/>
    </format>
    <format dxfId="10209">
      <pivotArea dataOnly="0" labelOnly="1" outline="0" fieldPosition="0">
        <references count="1">
          <reference field="12" count="3">
            <x v="0"/>
            <x v="1"/>
            <x v="2"/>
          </reference>
        </references>
      </pivotArea>
    </format>
    <format dxfId="10208">
      <pivotArea dataOnly="0" labelOnly="1" grandCol="1" outline="0" fieldPosition="0"/>
    </format>
    <format dxfId="10207">
      <pivotArea outline="0" collapsedLevelsAreSubtotals="1" fieldPosition="0"/>
    </format>
    <format dxfId="10206">
      <pivotArea dataOnly="0" labelOnly="1" grandRow="1" outline="0" fieldPosition="0"/>
    </format>
    <format dxfId="10205">
      <pivotArea dataOnly="0" labelOnly="1" outline="0" fieldPosition="0">
        <references count="1">
          <reference field="12" count="5">
            <x v="0"/>
            <x v="1"/>
            <x v="2"/>
            <x v="3"/>
            <x v="5"/>
          </reference>
        </references>
      </pivotArea>
    </format>
    <format dxfId="10204">
      <pivotArea dataOnly="0" labelOnly="1" grandCol="1" outline="0" fieldPosition="0"/>
    </format>
    <format dxfId="10203">
      <pivotArea outline="0" collapsedLevelsAreSubtotals="1" fieldPosition="0"/>
    </format>
    <format dxfId="10202">
      <pivotArea dataOnly="0" labelOnly="1" grandRow="1" outline="0" fieldPosition="0"/>
    </format>
    <format dxfId="10201">
      <pivotArea dataOnly="0" labelOnly="1" outline="0" fieldPosition="0">
        <references count="1">
          <reference field="12" count="5">
            <x v="0"/>
            <x v="1"/>
            <x v="2"/>
            <x v="3"/>
            <x v="5"/>
          </reference>
        </references>
      </pivotArea>
    </format>
    <format dxfId="10200">
      <pivotArea dataOnly="0" labelOnly="1" grandCol="1" outline="0" fieldPosition="0"/>
    </format>
    <format dxfId="10199">
      <pivotArea dataOnly="0" labelOnly="1" outline="0" fieldPosition="0">
        <references count="1">
          <reference field="12" count="5">
            <x v="0"/>
            <x v="1"/>
            <x v="2"/>
            <x v="3"/>
            <x v="5"/>
          </reference>
        </references>
      </pivotArea>
    </format>
    <format dxfId="10198">
      <pivotArea dataOnly="0" labelOnly="1" grandCol="1" outline="0" fieldPosition="0"/>
    </format>
    <format dxfId="10197">
      <pivotArea outline="0" collapsedLevelsAreSubtotals="1" fieldPosition="0"/>
    </format>
    <format dxfId="10196">
      <pivotArea dataOnly="0" labelOnly="1" grandRow="1" outline="0" fieldPosition="0"/>
    </format>
    <format dxfId="10195">
      <pivotArea dataOnly="0" labelOnly="1" outline="0" fieldPosition="0">
        <references count="1">
          <reference field="12" count="4">
            <x v="0"/>
            <x v="1"/>
            <x v="2"/>
            <x v="3"/>
          </reference>
        </references>
      </pivotArea>
    </format>
    <format dxfId="10194">
      <pivotArea dataOnly="0" labelOnly="1" grandCol="1" outline="0" fieldPosition="0"/>
    </format>
    <format dxfId="10193">
      <pivotArea outline="0" collapsedLevelsAreSubtotals="1" fieldPosition="0"/>
    </format>
    <format dxfId="10192">
      <pivotArea dataOnly="0" labelOnly="1" grandRow="1" outline="0" fieldPosition="0"/>
    </format>
    <format dxfId="10191">
      <pivotArea dataOnly="0" labelOnly="1" outline="0" fieldPosition="0">
        <references count="1">
          <reference field="12" count="4">
            <x v="0"/>
            <x v="1"/>
            <x v="2"/>
            <x v="3"/>
          </reference>
        </references>
      </pivotArea>
    </format>
    <format dxfId="10190">
      <pivotArea dataOnly="0" labelOnly="1" grandCol="1" outline="0" fieldPosition="0"/>
    </format>
    <format dxfId="10189">
      <pivotArea dataOnly="0" labelOnly="1" outline="0" fieldPosition="0">
        <references count="1">
          <reference field="12" count="4">
            <x v="0"/>
            <x v="1"/>
            <x v="2"/>
            <x v="3"/>
          </reference>
        </references>
      </pivotArea>
    </format>
    <format dxfId="10188">
      <pivotArea dataOnly="0" labelOnly="1" grandCol="1" outline="0" fieldPosition="0"/>
    </format>
    <format dxfId="10187">
      <pivotArea grandRow="1" outline="0" collapsedLevelsAreSubtotals="1" fieldPosition="0"/>
    </format>
    <format dxfId="10186">
      <pivotArea dataOnly="0" labelOnly="1" grandRow="1" outline="0" fieldPosition="0"/>
    </format>
    <format dxfId="10185">
      <pivotArea outline="0" collapsedLevelsAreSubtotals="1" fieldPosition="0"/>
    </format>
    <format dxfId="10184">
      <pivotArea dataOnly="0" labelOnly="1" grandRow="1" outline="0" fieldPosition="0"/>
    </format>
    <format dxfId="10183">
      <pivotArea dataOnly="0" labelOnly="1" outline="0" fieldPosition="0">
        <references count="1">
          <reference field="12" count="5">
            <x v="0"/>
            <x v="1"/>
            <x v="2"/>
            <x v="3"/>
            <x v="4"/>
          </reference>
        </references>
      </pivotArea>
    </format>
    <format dxfId="10182">
      <pivotArea dataOnly="0" labelOnly="1" grandCol="1" outline="0" fieldPosition="0"/>
    </format>
    <format dxfId="10181">
      <pivotArea outline="0" collapsedLevelsAreSubtotals="1" fieldPosition="0"/>
    </format>
    <format dxfId="10180">
      <pivotArea dataOnly="0" labelOnly="1" grandRow="1" outline="0" fieldPosition="0"/>
    </format>
    <format dxfId="10179">
      <pivotArea dataOnly="0" labelOnly="1" outline="0" fieldPosition="0">
        <references count="1">
          <reference field="12" count="5">
            <x v="0"/>
            <x v="1"/>
            <x v="2"/>
            <x v="3"/>
            <x v="4"/>
          </reference>
        </references>
      </pivotArea>
    </format>
    <format dxfId="10178">
      <pivotArea dataOnly="0" labelOnly="1" grandCol="1" outline="0" fieldPosition="0"/>
    </format>
    <format dxfId="10177">
      <pivotArea type="all" dataOnly="0" outline="0" fieldPosition="0"/>
    </format>
    <format dxfId="10176">
      <pivotArea outline="0" collapsedLevelsAreSubtotals="1" fieldPosition="0"/>
    </format>
    <format dxfId="10175">
      <pivotArea type="origin" dataOnly="0" labelOnly="1" outline="0" fieldPosition="0"/>
    </format>
    <format dxfId="10174">
      <pivotArea field="12" type="button" dataOnly="0" labelOnly="1" outline="0" axis="axisCol" fieldPosition="0"/>
    </format>
    <format dxfId="10173">
      <pivotArea type="topRight" dataOnly="0" labelOnly="1" outline="0" fieldPosition="0"/>
    </format>
    <format dxfId="10172">
      <pivotArea dataOnly="0" labelOnly="1" grandRow="1" outline="0" fieldPosition="0"/>
    </format>
    <format dxfId="10171">
      <pivotArea dataOnly="0" labelOnly="1" outline="0" fieldPosition="0">
        <references count="1">
          <reference field="12" count="5">
            <x v="0"/>
            <x v="1"/>
            <x v="2"/>
            <x v="3"/>
            <x v="4"/>
          </reference>
        </references>
      </pivotArea>
    </format>
    <format dxfId="10170">
      <pivotArea dataOnly="0" labelOnly="1" grandCol="1" outline="0" fieldPosition="0"/>
    </format>
    <format dxfId="10169">
      <pivotArea type="all" dataOnly="0" outline="0" fieldPosition="0"/>
    </format>
    <format dxfId="10168">
      <pivotArea outline="0" collapsedLevelsAreSubtotals="1" fieldPosition="0"/>
    </format>
    <format dxfId="10167">
      <pivotArea type="origin" dataOnly="0" labelOnly="1" outline="0" fieldPosition="0"/>
    </format>
    <format dxfId="10166">
      <pivotArea field="12" type="button" dataOnly="0" labelOnly="1" outline="0" axis="axisCol" fieldPosition="0"/>
    </format>
    <format dxfId="10165">
      <pivotArea type="topRight" dataOnly="0" labelOnly="1" outline="0" fieldPosition="0"/>
    </format>
    <format dxfId="10164">
      <pivotArea dataOnly="0" labelOnly="1" grandRow="1" outline="0" fieldPosition="0"/>
    </format>
    <format dxfId="10163">
      <pivotArea dataOnly="0" labelOnly="1" outline="0" fieldPosition="0">
        <references count="1">
          <reference field="12" count="5">
            <x v="0"/>
            <x v="1"/>
            <x v="2"/>
            <x v="3"/>
            <x v="4"/>
          </reference>
        </references>
      </pivotArea>
    </format>
    <format dxfId="10162">
      <pivotArea dataOnly="0" labelOnly="1" grandCol="1" outline="0" fieldPosition="0"/>
    </format>
    <format dxfId="10161">
      <pivotArea type="all" dataOnly="0" outline="0" fieldPosition="0"/>
    </format>
    <format dxfId="10160">
      <pivotArea outline="0" collapsedLevelsAreSubtotals="1" fieldPosition="0"/>
    </format>
    <format dxfId="10159">
      <pivotArea type="origin" dataOnly="0" labelOnly="1" outline="0" fieldPosition="0"/>
    </format>
    <format dxfId="10158">
      <pivotArea field="12" type="button" dataOnly="0" labelOnly="1" outline="0" axis="axisCol" fieldPosition="0"/>
    </format>
    <format dxfId="10157">
      <pivotArea type="topRight" dataOnly="0" labelOnly="1" outline="0" fieldPosition="0"/>
    </format>
    <format dxfId="10156">
      <pivotArea dataOnly="0" labelOnly="1" grandRow="1" outline="0" fieldPosition="0"/>
    </format>
    <format dxfId="10155">
      <pivotArea dataOnly="0" labelOnly="1" outline="0" fieldPosition="0">
        <references count="1">
          <reference field="12" count="5">
            <x v="0"/>
            <x v="1"/>
            <x v="2"/>
            <x v="3"/>
            <x v="4"/>
          </reference>
        </references>
      </pivotArea>
    </format>
    <format dxfId="10154">
      <pivotArea dataOnly="0" labelOnly="1" grandCol="1" outline="0" fieldPosition="0"/>
    </format>
    <format dxfId="10153">
      <pivotArea dataOnly="0" labelOnly="1" outline="0" fieldPosition="0">
        <references count="1">
          <reference field="12" count="5">
            <x v="0"/>
            <x v="1"/>
            <x v="2"/>
            <x v="3"/>
            <x v="4"/>
          </reference>
        </references>
      </pivotArea>
    </format>
    <format dxfId="10152">
      <pivotArea dataOnly="0" labelOnly="1" grandCol="1" outline="0" fieldPosition="0"/>
    </format>
    <format dxfId="10151">
      <pivotArea grandRow="1" outline="0" collapsedLevelsAreSubtotals="1" fieldPosition="0"/>
    </format>
    <format dxfId="10150">
      <pivotArea dataOnly="0" labelOnly="1" grandRow="1" outline="0" fieldPosition="0"/>
    </format>
    <format dxfId="10149">
      <pivotArea dataOnly="0" grandCol="1" outline="0" fieldPosition="0"/>
    </format>
    <format dxfId="10148">
      <pivotArea dataOnly="0" labelOnly="1" outline="0" fieldPosition="0">
        <references count="1">
          <reference field="12" count="5">
            <x v="0"/>
            <x v="1"/>
            <x v="2"/>
            <x v="4"/>
            <x v="5"/>
          </reference>
        </references>
      </pivotArea>
    </format>
    <format dxfId="10147">
      <pivotArea dataOnly="0" labelOnly="1" grandCol="1" outline="0" fieldPosition="0"/>
    </format>
    <format dxfId="10146">
      <pivotArea outline="0" collapsedLevelsAreSubtotals="1" fieldPosition="0"/>
    </format>
    <format dxfId="10145">
      <pivotArea dataOnly="0" labelOnly="1" grandRow="1" outline="0" fieldPosition="0"/>
    </format>
    <format dxfId="10144">
      <pivotArea dataOnly="0" labelOnly="1" outline="0" fieldPosition="0">
        <references count="1">
          <reference field="12" count="4">
            <x v="0"/>
            <x v="1"/>
            <x v="2"/>
            <x v="4"/>
          </reference>
        </references>
      </pivotArea>
    </format>
    <format dxfId="10143">
      <pivotArea dataOnly="0" labelOnly="1" grandCol="1" outline="0" fieldPosition="0"/>
    </format>
    <format dxfId="10142">
      <pivotArea outline="0" collapsedLevelsAreSubtotals="1" fieldPosition="0"/>
    </format>
    <format dxfId="10141">
      <pivotArea dataOnly="0" labelOnly="1" grandRow="1" outline="0" fieldPosition="0"/>
    </format>
    <format dxfId="10140">
      <pivotArea dataOnly="0" labelOnly="1" outline="0" fieldPosition="0">
        <references count="1">
          <reference field="12" count="4">
            <x v="0"/>
            <x v="1"/>
            <x v="2"/>
            <x v="3"/>
          </reference>
        </references>
      </pivotArea>
    </format>
    <format dxfId="10139">
      <pivotArea dataOnly="0" labelOnly="1" grandCol="1" outline="0" fieldPosition="0"/>
    </format>
    <format dxfId="10138">
      <pivotArea grandRow="1" outline="0" collapsedLevelsAreSubtotals="1" fieldPosition="0"/>
    </format>
    <format dxfId="10137">
      <pivotArea dataOnly="0" labelOnly="1" grandRow="1" outline="0" fieldPosition="0"/>
    </format>
    <format dxfId="10136">
      <pivotArea type="origin" dataOnly="0" labelOnly="1" outline="0" fieldPosition="0"/>
    </format>
    <format dxfId="10135">
      <pivotArea field="12" type="button" dataOnly="0" labelOnly="1" outline="0" axis="axisCol" fieldPosition="0"/>
    </format>
    <format dxfId="10134">
      <pivotArea type="topRight" dataOnly="0" labelOnly="1" outline="0" fieldPosition="0"/>
    </format>
    <format dxfId="10133">
      <pivotArea dataOnly="0" labelOnly="1" outline="0" fieldPosition="0">
        <references count="1">
          <reference field="12" count="4">
            <x v="0"/>
            <x v="1"/>
            <x v="2"/>
            <x v="3"/>
          </reference>
        </references>
      </pivotArea>
    </format>
    <format dxfId="10132">
      <pivotArea dataOnly="0" labelOnly="1" grandCol="1" outline="0" fieldPosition="0"/>
    </format>
    <format dxfId="10131">
      <pivotArea dataOnly="0" grandCol="1" outline="0" axis="axisCol" fieldPosition="0"/>
    </format>
    <format dxfId="10130">
      <pivotArea dataOnly="0" labelOnly="1" grandRow="1" outline="0" fieldPosition="0"/>
    </format>
    <format dxfId="10129">
      <pivotArea type="all" dataOnly="0" outline="0" fieldPosition="0"/>
    </format>
    <format dxfId="10128">
      <pivotArea outline="0" collapsedLevelsAreSubtotals="1" fieldPosition="0"/>
    </format>
    <format dxfId="10127">
      <pivotArea type="origin" dataOnly="0" labelOnly="1" outline="0" fieldPosition="0"/>
    </format>
    <format dxfId="10126">
      <pivotArea field="12" type="button" dataOnly="0" labelOnly="1" outline="0" axis="axisCol" fieldPosition="0"/>
    </format>
    <format dxfId="10125">
      <pivotArea type="topRight" dataOnly="0" labelOnly="1" outline="0" fieldPosition="0"/>
    </format>
    <format dxfId="10124">
      <pivotArea dataOnly="0" labelOnly="1" grandRow="1" outline="0" fieldPosition="0"/>
    </format>
    <format dxfId="10123">
      <pivotArea dataOnly="0" labelOnly="1" outline="0" fieldPosition="0">
        <references count="1">
          <reference field="12" count="4">
            <x v="0"/>
            <x v="1"/>
            <x v="2"/>
            <x v="3"/>
          </reference>
        </references>
      </pivotArea>
    </format>
    <format dxfId="10122">
      <pivotArea dataOnly="0" labelOnly="1" grandCol="1" outline="0" fieldPosition="0"/>
    </format>
    <format dxfId="10121">
      <pivotArea outline="0" collapsedLevelsAreSubtotals="1" fieldPosition="0"/>
    </format>
    <format dxfId="10120">
      <pivotArea dataOnly="0" labelOnly="1" grandRow="1" outline="0" fieldPosition="0"/>
    </format>
    <format dxfId="10119">
      <pivotArea dataOnly="0" labelOnly="1" outline="0" fieldPosition="0">
        <references count="1">
          <reference field="12" count="3">
            <x v="0"/>
            <x v="1"/>
            <x v="2"/>
          </reference>
        </references>
      </pivotArea>
    </format>
    <format dxfId="10118">
      <pivotArea dataOnly="0" labelOnly="1" grandCol="1" outline="0" fieldPosition="0"/>
    </format>
    <format dxfId="10117">
      <pivotArea outline="0" collapsedLevelsAreSubtotals="1" fieldPosition="0"/>
    </format>
    <format dxfId="10116">
      <pivotArea field="12" type="button" dataOnly="0" labelOnly="1" outline="0" axis="axisCol" fieldPosition="0"/>
    </format>
    <format dxfId="10115">
      <pivotArea type="topRight" dataOnly="0" labelOnly="1" outline="0" fieldPosition="0"/>
    </format>
    <format dxfId="10114">
      <pivotArea dataOnly="0" labelOnly="1" outline="0" fieldPosition="0">
        <references count="1">
          <reference field="12" count="2">
            <x v="0"/>
            <x v="1"/>
          </reference>
        </references>
      </pivotArea>
    </format>
    <format dxfId="10113">
      <pivotArea dataOnly="0" labelOnly="1" grandCol="1" outline="0" fieldPosition="0"/>
    </format>
    <format dxfId="10112">
      <pivotArea grandRow="1" outline="0" collapsedLevelsAreSubtotals="1" fieldPosition="0"/>
    </format>
    <format dxfId="10111">
      <pivotArea dataOnly="0" labelOnly="1" grandRow="1" outline="0" fieldPosition="0"/>
    </format>
    <format dxfId="10110">
      <pivotArea outline="0" collapsedLevelsAreSubtotals="1" fieldPosition="0"/>
    </format>
    <format dxfId="10109">
      <pivotArea dataOnly="0" labelOnly="1" grandRow="1" outline="0" fieldPosition="0"/>
    </format>
    <format dxfId="10108">
      <pivotArea dataOnly="0" labelOnly="1" outline="0" fieldPosition="0">
        <references count="1">
          <reference field="12" count="4">
            <x v="0"/>
            <x v="1"/>
            <x v="4"/>
            <x v="5"/>
          </reference>
        </references>
      </pivotArea>
    </format>
    <format dxfId="10107">
      <pivotArea dataOnly="0" labelOnly="1" grandCol="1" outline="0" fieldPosition="0"/>
    </format>
    <format dxfId="10106">
      <pivotArea outline="0" collapsedLevelsAreSubtotals="1" fieldPosition="0"/>
    </format>
    <format dxfId="10105">
      <pivotArea dataOnly="0" labelOnly="1" grandRow="1" outline="0" fieldPosition="0"/>
    </format>
    <format dxfId="10104">
      <pivotArea dataOnly="0" labelOnly="1" outline="0" fieldPosition="0">
        <references count="1">
          <reference field="12" count="4">
            <x v="0"/>
            <x v="1"/>
            <x v="4"/>
            <x v="5"/>
          </reference>
        </references>
      </pivotArea>
    </format>
    <format dxfId="10103">
      <pivotArea dataOnly="0" labelOnly="1" grandCol="1" outline="0" fieldPosition="0"/>
    </format>
    <format dxfId="10102">
      <pivotArea dataOnly="0" labelOnly="1" outline="0" fieldPosition="0">
        <references count="1">
          <reference field="12" count="4">
            <x v="0"/>
            <x v="1"/>
            <x v="4"/>
            <x v="5"/>
          </reference>
        </references>
      </pivotArea>
    </format>
    <format dxfId="10101">
      <pivotArea dataOnly="0" labelOnly="1" grandCol="1" outline="0" fieldPosition="0"/>
    </format>
    <format dxfId="10100">
      <pivotArea outline="0" collapsedLevelsAreSubtotals="1" fieldPosition="0"/>
    </format>
    <format dxfId="10099">
      <pivotArea dataOnly="0" labelOnly="1" grandRow="1" outline="0" fieldPosition="0"/>
    </format>
    <format dxfId="10098">
      <pivotArea dataOnly="0" labelOnly="1" outline="0" fieldPosition="0">
        <references count="1">
          <reference field="12" count="4">
            <x v="0"/>
            <x v="1"/>
            <x v="3"/>
            <x v="4"/>
          </reference>
        </references>
      </pivotArea>
    </format>
    <format dxfId="10097">
      <pivotArea dataOnly="0" labelOnly="1" grandCol="1" outline="0" fieldPosition="0"/>
    </format>
    <format dxfId="10096">
      <pivotArea outline="0" collapsedLevelsAreSubtotals="1" fieldPosition="0"/>
    </format>
    <format dxfId="10095">
      <pivotArea dataOnly="0" labelOnly="1" grandRow="1" outline="0" fieldPosition="0"/>
    </format>
    <format dxfId="10094">
      <pivotArea dataOnly="0" labelOnly="1" outline="0" fieldPosition="0">
        <references count="1">
          <reference field="12" count="4">
            <x v="0"/>
            <x v="1"/>
            <x v="3"/>
            <x v="4"/>
          </reference>
        </references>
      </pivotArea>
    </format>
    <format dxfId="10093">
      <pivotArea dataOnly="0" labelOnly="1" grandCol="1" outline="0" fieldPosition="0"/>
    </format>
    <format dxfId="10092">
      <pivotArea dataOnly="0" labelOnly="1" outline="0" fieldPosition="0">
        <references count="1">
          <reference field="12" count="4">
            <x v="0"/>
            <x v="1"/>
            <x v="3"/>
            <x v="4"/>
          </reference>
        </references>
      </pivotArea>
    </format>
    <format dxfId="10091">
      <pivotArea dataOnly="0" labelOnly="1" grandCol="1" outline="0" fieldPosition="0"/>
    </format>
    <format dxfId="10090">
      <pivotArea grandRow="1" outline="0" collapsedLevelsAreSubtotals="1" fieldPosition="0"/>
    </format>
    <format dxfId="10089">
      <pivotArea dataOnly="0" labelOnly="1" grandRow="1" outline="0" fieldPosition="0"/>
    </format>
    <format dxfId="10088">
      <pivotArea outline="0" collapsedLevelsAreSubtotals="1" fieldPosition="0"/>
    </format>
    <format dxfId="10087">
      <pivotArea dataOnly="0" labelOnly="1" grandRow="1" outline="0" fieldPosition="0"/>
    </format>
    <format dxfId="10086">
      <pivotArea dataOnly="0" labelOnly="1" outline="0" fieldPosition="0">
        <references count="1">
          <reference field="12" count="3">
            <x v="0"/>
            <x v="1"/>
            <x v="2"/>
          </reference>
        </references>
      </pivotArea>
    </format>
    <format dxfId="10085">
      <pivotArea dataOnly="0" labelOnly="1" grandCol="1" outline="0" fieldPosition="0"/>
    </format>
    <format dxfId="10084">
      <pivotArea outline="0" collapsedLevelsAreSubtotals="1" fieldPosition="0"/>
    </format>
    <format dxfId="10083">
      <pivotArea dataOnly="0" labelOnly="1" grandRow="1" outline="0" fieldPosition="0"/>
    </format>
    <format dxfId="10082">
      <pivotArea dataOnly="0" labelOnly="1" outline="0" fieldPosition="0">
        <references count="1">
          <reference field="12" count="3">
            <x v="0"/>
            <x v="1"/>
            <x v="2"/>
          </reference>
        </references>
      </pivotArea>
    </format>
    <format dxfId="10081">
      <pivotArea dataOnly="0" labelOnly="1" grandCol="1" outline="0" fieldPosition="0"/>
    </format>
    <format dxfId="10080">
      <pivotArea dataOnly="0" labelOnly="1" outline="0" fieldPosition="0">
        <references count="1">
          <reference field="12" count="3">
            <x v="0"/>
            <x v="1"/>
            <x v="2"/>
          </reference>
        </references>
      </pivotArea>
    </format>
    <format dxfId="10079">
      <pivotArea dataOnly="0" labelOnly="1" grandCol="1" outline="0" fieldPosition="0"/>
    </format>
    <format dxfId="10078">
      <pivotArea outline="0" collapsedLevelsAreSubtotals="1" fieldPosition="0"/>
    </format>
    <format dxfId="10077">
      <pivotArea dataOnly="0" labelOnly="1" grandRow="1" outline="0" fieldPosition="0"/>
    </format>
    <format dxfId="10076">
      <pivotArea dataOnly="0" labelOnly="1" outline="0" fieldPosition="0">
        <references count="1">
          <reference field="12" count="3">
            <x v="0"/>
            <x v="1"/>
            <x v="2"/>
          </reference>
        </references>
      </pivotArea>
    </format>
    <format dxfId="10075">
      <pivotArea dataOnly="0" labelOnly="1" grandCol="1" outline="0" fieldPosition="0"/>
    </format>
    <format dxfId="10074">
      <pivotArea outline="0" collapsedLevelsAreSubtotals="1" fieldPosition="0"/>
    </format>
    <format dxfId="10073">
      <pivotArea dataOnly="0" labelOnly="1" grandRow="1" outline="0" fieldPosition="0"/>
    </format>
    <format dxfId="10072">
      <pivotArea dataOnly="0" labelOnly="1" outline="0" fieldPosition="0">
        <references count="1">
          <reference field="12" count="3">
            <x v="0"/>
            <x v="1"/>
            <x v="2"/>
          </reference>
        </references>
      </pivotArea>
    </format>
    <format dxfId="10071">
      <pivotArea dataOnly="0" labelOnly="1" grandCol="1" outline="0" fieldPosition="0"/>
    </format>
    <format dxfId="10070">
      <pivotArea dataOnly="0" labelOnly="1" outline="0" fieldPosition="0">
        <references count="1">
          <reference field="12" count="3">
            <x v="0"/>
            <x v="1"/>
            <x v="2"/>
          </reference>
        </references>
      </pivotArea>
    </format>
    <format dxfId="10069">
      <pivotArea dataOnly="0" labelOnly="1" grandCol="1" outline="0" fieldPosition="0"/>
    </format>
    <format dxfId="10068">
      <pivotArea grandRow="1" outline="0" collapsedLevelsAreSubtotals="1" fieldPosition="0"/>
    </format>
    <format dxfId="10067">
      <pivotArea dataOnly="0" labelOnly="1" grandRow="1" outline="0" fieldPosition="0"/>
    </format>
    <format dxfId="10066">
      <pivotArea outline="0" collapsedLevelsAreSubtotals="1" fieldPosition="0"/>
    </format>
    <format dxfId="10065">
      <pivotArea dataOnly="0" labelOnly="1" grandRow="1" outline="0" fieldPosition="0"/>
    </format>
    <format dxfId="10064">
      <pivotArea dataOnly="0" labelOnly="1" outline="0" fieldPosition="0">
        <references count="1">
          <reference field="12" count="3">
            <x v="0"/>
            <x v="1"/>
            <x v="3"/>
          </reference>
        </references>
      </pivotArea>
    </format>
    <format dxfId="10063">
      <pivotArea dataOnly="0" labelOnly="1" grandCol="1" outline="0" fieldPosition="0"/>
    </format>
    <format dxfId="10062">
      <pivotArea outline="0" collapsedLevelsAreSubtotals="1" fieldPosition="0"/>
    </format>
    <format dxfId="10061">
      <pivotArea dataOnly="0" labelOnly="1" grandRow="1" outline="0" fieldPosition="0"/>
    </format>
    <format dxfId="10060">
      <pivotArea dataOnly="0" labelOnly="1" outline="0" fieldPosition="0">
        <references count="1">
          <reference field="12" count="3">
            <x v="0"/>
            <x v="1"/>
            <x v="3"/>
          </reference>
        </references>
      </pivotArea>
    </format>
    <format dxfId="10059">
      <pivotArea dataOnly="0" labelOnly="1" grandCol="1" outline="0" fieldPosition="0"/>
    </format>
    <format dxfId="10058">
      <pivotArea dataOnly="0" labelOnly="1" outline="0" fieldPosition="0">
        <references count="1">
          <reference field="12" count="3">
            <x v="0"/>
            <x v="1"/>
            <x v="3"/>
          </reference>
        </references>
      </pivotArea>
    </format>
    <format dxfId="10057">
      <pivotArea dataOnly="0" labelOnly="1" grandCol="1" outline="0" fieldPosition="0"/>
    </format>
    <format dxfId="10056">
      <pivotArea grandRow="1" outline="0" collapsedLevelsAreSubtotals="1" fieldPosition="0"/>
    </format>
    <format dxfId="10055">
      <pivotArea dataOnly="0" labelOnly="1" grandRow="1" outline="0" fieldPosition="0"/>
    </format>
    <format dxfId="10054">
      <pivotArea grandCol="1" outline="0" collapsedLevelsAreSubtotals="1" fieldPosition="0"/>
    </format>
    <format dxfId="10053">
      <pivotArea dataOnly="0" labelOnly="1" grandCol="1" outline="0" fieldPosition="0"/>
    </format>
    <format dxfId="10052">
      <pivotArea outline="0" collapsedLevelsAreSubtotals="1" fieldPosition="0"/>
    </format>
    <format dxfId="10051">
      <pivotArea dataOnly="0" labelOnly="1" grandRow="1" outline="0" fieldPosition="0"/>
    </format>
    <format dxfId="10050">
      <pivotArea dataOnly="0" labelOnly="1" outline="0" fieldPosition="0">
        <references count="1">
          <reference field="12" count="3">
            <x v="0"/>
            <x v="2"/>
            <x v="4"/>
          </reference>
        </references>
      </pivotArea>
    </format>
    <format dxfId="10049">
      <pivotArea dataOnly="0" labelOnly="1" grandCol="1" outline="0" fieldPosition="0"/>
    </format>
    <format dxfId="10048">
      <pivotArea outline="0" collapsedLevelsAreSubtotals="1" fieldPosition="0"/>
    </format>
    <format dxfId="10047">
      <pivotArea dataOnly="0" labelOnly="1" grandRow="1" outline="0" fieldPosition="0"/>
    </format>
    <format dxfId="10046">
      <pivotArea dataOnly="0" labelOnly="1" outline="0" fieldPosition="0">
        <references count="1">
          <reference field="12" count="3">
            <x v="0"/>
            <x v="2"/>
            <x v="4"/>
          </reference>
        </references>
      </pivotArea>
    </format>
    <format dxfId="10045">
      <pivotArea dataOnly="0" labelOnly="1" grandCol="1" outline="0" fieldPosition="0"/>
    </format>
    <format dxfId="10044">
      <pivotArea outline="0" collapsedLevelsAreSubtotals="1" fieldPosition="0"/>
    </format>
    <format dxfId="10043">
      <pivotArea dataOnly="0" labelOnly="1" grandRow="1" outline="0" fieldPosition="0"/>
    </format>
    <format dxfId="10042">
      <pivotArea dataOnly="0" labelOnly="1" outline="0" fieldPosition="0">
        <references count="1">
          <reference field="12" count="4">
            <x v="0"/>
            <x v="1"/>
            <x v="3"/>
            <x v="5"/>
          </reference>
        </references>
      </pivotArea>
    </format>
    <format dxfId="10041">
      <pivotArea dataOnly="0" labelOnly="1" grandCol="1" outline="0" fieldPosition="0"/>
    </format>
    <format dxfId="10040">
      <pivotArea outline="0" collapsedLevelsAreSubtotals="1" fieldPosition="0"/>
    </format>
    <format dxfId="10039">
      <pivotArea dataOnly="0" labelOnly="1" grandRow="1" outline="0" fieldPosition="0"/>
    </format>
    <format dxfId="10038">
      <pivotArea dataOnly="0" labelOnly="1" outline="0" fieldPosition="0">
        <references count="1">
          <reference field="12" count="4">
            <x v="0"/>
            <x v="1"/>
            <x v="3"/>
            <x v="5"/>
          </reference>
        </references>
      </pivotArea>
    </format>
    <format dxfId="10037">
      <pivotArea dataOnly="0" labelOnly="1" grandCol="1" outline="0" fieldPosition="0"/>
    </format>
    <format dxfId="10036">
      <pivotArea outline="0" collapsedLevelsAreSubtotals="1" fieldPosition="0"/>
    </format>
    <format dxfId="10035">
      <pivotArea dataOnly="0" labelOnly="1" grandRow="1" outline="0" fieldPosition="0"/>
    </format>
    <format dxfId="10034">
      <pivotArea dataOnly="0" labelOnly="1" outline="0" fieldPosition="0">
        <references count="1">
          <reference field="12" count="3">
            <x v="0"/>
            <x v="1"/>
            <x v="4"/>
          </reference>
        </references>
      </pivotArea>
    </format>
    <format dxfId="10033">
      <pivotArea dataOnly="0" labelOnly="1" grandCol="1" outline="0" fieldPosition="0"/>
    </format>
    <format dxfId="10032">
      <pivotArea outline="0" collapsedLevelsAreSubtotals="1" fieldPosition="0"/>
    </format>
    <format dxfId="10031">
      <pivotArea dataOnly="0" labelOnly="1" grandRow="1" outline="0" fieldPosition="0"/>
    </format>
    <format dxfId="10030">
      <pivotArea dataOnly="0" labelOnly="1" outline="0" fieldPosition="0">
        <references count="1">
          <reference field="12" count="3">
            <x v="0"/>
            <x v="1"/>
            <x v="4"/>
          </reference>
        </references>
      </pivotArea>
    </format>
    <format dxfId="10029">
      <pivotArea dataOnly="0" labelOnly="1" grandCol="1" outline="0" fieldPosition="0"/>
    </format>
    <format dxfId="10028">
      <pivotArea grandRow="1" outline="0" collapsedLevelsAreSubtotals="1" fieldPosition="0"/>
    </format>
    <format dxfId="10027">
      <pivotArea dataOnly="0" labelOnly="1" grandRow="1" outline="0" fieldPosition="0"/>
    </format>
    <format dxfId="10026">
      <pivotArea dataOnly="0" labelOnly="1" outline="0" fieldPosition="0">
        <references count="1">
          <reference field="12" count="3">
            <x v="0"/>
            <x v="1"/>
            <x v="4"/>
          </reference>
        </references>
      </pivotArea>
    </format>
    <format dxfId="10025">
      <pivotArea dataOnly="0" labelOnly="1" grandCol="1" outline="0" fieldPosition="0"/>
    </format>
    <format dxfId="10024">
      <pivotArea grandCol="1" outline="0" collapsedLevelsAreSubtotals="1" fieldPosition="0"/>
    </format>
    <format dxfId="10023">
      <pivotArea dataOnly="0" labelOnly="1" grandCol="1" outline="0" fieldPosition="0"/>
    </format>
    <format dxfId="10022">
      <pivotArea outline="0" collapsedLevelsAreSubtotals="1" fieldPosition="0"/>
    </format>
    <format dxfId="10021">
      <pivotArea dataOnly="0" labelOnly="1" grandRow="1" outline="0" fieldPosition="0"/>
    </format>
    <format dxfId="10020">
      <pivotArea dataOnly="0" labelOnly="1" outline="0" fieldPosition="0">
        <references count="1">
          <reference field="12" count="5">
            <x v="0"/>
            <x v="1"/>
            <x v="2"/>
            <x v="3"/>
            <x v="5"/>
          </reference>
        </references>
      </pivotArea>
    </format>
    <format dxfId="10019">
      <pivotArea dataOnly="0" labelOnly="1" grandCol="1" outline="0" fieldPosition="0"/>
    </format>
    <format dxfId="10018">
      <pivotArea outline="0" collapsedLevelsAreSubtotals="1" fieldPosition="0"/>
    </format>
    <format dxfId="10017">
      <pivotArea dataOnly="0" labelOnly="1" grandRow="1" outline="0" fieldPosition="0"/>
    </format>
    <format dxfId="10016">
      <pivotArea dataOnly="0" labelOnly="1" outline="0" fieldPosition="0">
        <references count="1">
          <reference field="12" count="5">
            <x v="0"/>
            <x v="1"/>
            <x v="2"/>
            <x v="3"/>
            <x v="5"/>
          </reference>
        </references>
      </pivotArea>
    </format>
    <format dxfId="10015">
      <pivotArea dataOnly="0" labelOnly="1" grandCol="1" outline="0" fieldPosition="0"/>
    </format>
    <format dxfId="10014">
      <pivotArea outline="0" collapsedLevelsAreSubtotals="1" fieldPosition="0"/>
    </format>
    <format dxfId="10013">
      <pivotArea dataOnly="0" labelOnly="1" grandRow="1" outline="0" fieldPosition="0"/>
    </format>
    <format dxfId="10012">
      <pivotArea dataOnly="0" labelOnly="1" outline="0" fieldPosition="0">
        <references count="1">
          <reference field="12" count="3">
            <x v="0"/>
            <x v="1"/>
            <x v="2"/>
          </reference>
        </references>
      </pivotArea>
    </format>
    <format dxfId="10011">
      <pivotArea dataOnly="0" labelOnly="1" grandCol="1" outline="0" fieldPosition="0"/>
    </format>
    <format dxfId="10010">
      <pivotArea outline="0" collapsedLevelsAreSubtotals="1" fieldPosition="0"/>
    </format>
    <format dxfId="10009">
      <pivotArea dataOnly="0" labelOnly="1" grandRow="1" outline="0" fieldPosition="0"/>
    </format>
    <format dxfId="10008">
      <pivotArea dataOnly="0" labelOnly="1" outline="0" fieldPosition="0">
        <references count="1">
          <reference field="12" count="3">
            <x v="0"/>
            <x v="1"/>
            <x v="2"/>
          </reference>
        </references>
      </pivotArea>
    </format>
    <format dxfId="10007">
      <pivotArea dataOnly="0" labelOnly="1" grandCol="1" outline="0" fieldPosition="0"/>
    </format>
    <format dxfId="10006">
      <pivotArea dataOnly="0" labelOnly="1" outline="0" fieldPosition="0">
        <references count="1">
          <reference field="12" count="3">
            <x v="0"/>
            <x v="1"/>
            <x v="2"/>
          </reference>
        </references>
      </pivotArea>
    </format>
    <format dxfId="10005">
      <pivotArea dataOnly="0" labelOnly="1" grandCol="1" outline="0" fieldPosition="0"/>
    </format>
    <format dxfId="10004">
      <pivotArea grandRow="1" outline="0" collapsedLevelsAreSubtotals="1" fieldPosition="0"/>
    </format>
    <format dxfId="10003">
      <pivotArea dataOnly="0" labelOnly="1" grandRow="1" outline="0" fieldPosition="0"/>
    </format>
    <format dxfId="10002">
      <pivotArea outline="0" collapsedLevelsAreSubtotals="1" fieldPosition="0"/>
    </format>
    <format dxfId="10001">
      <pivotArea dataOnly="0" labelOnly="1" grandRow="1" outline="0" fieldPosition="0"/>
    </format>
    <format dxfId="10000">
      <pivotArea dataOnly="0" labelOnly="1" outline="0" fieldPosition="0">
        <references count="1">
          <reference field="12" count="3">
            <x v="0"/>
            <x v="1"/>
            <x v="3"/>
          </reference>
        </references>
      </pivotArea>
    </format>
    <format dxfId="9999">
      <pivotArea dataOnly="0" labelOnly="1" grandCol="1" outline="0" fieldPosition="0"/>
    </format>
    <format dxfId="9998">
      <pivotArea outline="0" collapsedLevelsAreSubtotals="1" fieldPosition="0"/>
    </format>
    <format dxfId="9997">
      <pivotArea dataOnly="0" labelOnly="1" grandRow="1" outline="0" fieldPosition="0"/>
    </format>
    <format dxfId="9996">
      <pivotArea dataOnly="0" labelOnly="1" outline="0" fieldPosition="0">
        <references count="1">
          <reference field="12" count="3">
            <x v="0"/>
            <x v="1"/>
            <x v="3"/>
          </reference>
        </references>
      </pivotArea>
    </format>
    <format dxfId="9995">
      <pivotArea dataOnly="0" labelOnly="1" grandCol="1" outline="0" fieldPosition="0"/>
    </format>
    <format dxfId="9994">
      <pivotArea dataOnly="0" labelOnly="1" outline="0" fieldPosition="0">
        <references count="1">
          <reference field="12" count="3">
            <x v="0"/>
            <x v="1"/>
            <x v="3"/>
          </reference>
        </references>
      </pivotArea>
    </format>
    <format dxfId="9993">
      <pivotArea dataOnly="0" labelOnly="1" grandCol="1" outline="0" fieldPosition="0"/>
    </format>
    <format dxfId="9992">
      <pivotArea grandRow="1" outline="0" collapsedLevelsAreSubtotals="1" fieldPosition="0"/>
    </format>
    <format dxfId="9991">
      <pivotArea dataOnly="0" labelOnly="1" grandRow="1" outline="0" fieldPosition="0"/>
    </format>
    <format dxfId="9990">
      <pivotArea outline="0" collapsedLevelsAreSubtotals="1" fieldPosition="0"/>
    </format>
    <format dxfId="9989">
      <pivotArea dataOnly="0" labelOnly="1" grandRow="1" outline="0" fieldPosition="0"/>
    </format>
    <format dxfId="9988">
      <pivotArea dataOnly="0" labelOnly="1" outline="0" fieldPosition="0">
        <references count="1">
          <reference field="12" count="3">
            <x v="0"/>
            <x v="2"/>
            <x v="5"/>
          </reference>
        </references>
      </pivotArea>
    </format>
    <format dxfId="9987">
      <pivotArea dataOnly="0" labelOnly="1" grandCol="1" outline="0" fieldPosition="0"/>
    </format>
    <format dxfId="9986">
      <pivotArea outline="0" collapsedLevelsAreSubtotals="1" fieldPosition="0"/>
    </format>
    <format dxfId="9985">
      <pivotArea dataOnly="0" labelOnly="1" grandRow="1" outline="0" fieldPosition="0"/>
    </format>
    <format dxfId="9984">
      <pivotArea dataOnly="0" labelOnly="1" outline="0" fieldPosition="0">
        <references count="1">
          <reference field="12" count="3">
            <x v="0"/>
            <x v="2"/>
            <x v="5"/>
          </reference>
        </references>
      </pivotArea>
    </format>
    <format dxfId="9983">
      <pivotArea dataOnly="0" labelOnly="1" grandCol="1" outline="0" fieldPosition="0"/>
    </format>
    <format dxfId="9982">
      <pivotArea dataOnly="0" labelOnly="1" outline="0" fieldPosition="0">
        <references count="1">
          <reference field="12" count="3">
            <x v="0"/>
            <x v="1"/>
            <x v="2"/>
          </reference>
        </references>
      </pivotArea>
    </format>
    <format dxfId="9981">
      <pivotArea dataOnly="0" labelOnly="1" grandCol="1" outline="0" fieldPosition="0"/>
    </format>
    <format dxfId="9980">
      <pivotArea dataOnly="0" labelOnly="1" outline="0" fieldPosition="0">
        <references count="1">
          <reference field="12" count="3">
            <x v="0"/>
            <x v="1"/>
            <x v="2"/>
          </reference>
        </references>
      </pivotArea>
    </format>
    <format dxfId="9979">
      <pivotArea dataOnly="0" labelOnly="1" grandCol="1" outline="0" fieldPosition="0"/>
    </format>
    <format dxfId="9978">
      <pivotArea dataOnly="0" labelOnly="1" outline="0" fieldPosition="0">
        <references count="1">
          <reference field="12" count="3">
            <x v="0"/>
            <x v="1"/>
            <x v="2"/>
          </reference>
        </references>
      </pivotArea>
    </format>
    <format dxfId="9977">
      <pivotArea dataOnly="0" labelOnly="1" grandCol="1" outline="0" fieldPosition="0"/>
    </format>
    <format dxfId="9976">
      <pivotArea outline="0" collapsedLevelsAreSubtotals="1" fieldPosition="0"/>
    </format>
    <format dxfId="9975">
      <pivotArea dataOnly="0" labelOnly="1" grandRow="1" outline="0" fieldPosition="0"/>
    </format>
    <format dxfId="9974">
      <pivotArea dataOnly="0" labelOnly="1" outline="0" fieldPosition="0">
        <references count="1">
          <reference field="12" count="3">
            <x v="0"/>
            <x v="1"/>
            <x v="2"/>
          </reference>
        </references>
      </pivotArea>
    </format>
    <format dxfId="9973">
      <pivotArea dataOnly="0" labelOnly="1" grandCol="1" outline="0" fieldPosition="0"/>
    </format>
    <format dxfId="9972">
      <pivotArea outline="0" collapsedLevelsAreSubtotals="1" fieldPosition="0"/>
    </format>
    <format dxfId="9971">
      <pivotArea dataOnly="0" labelOnly="1" grandRow="1" outline="0" fieldPosition="0"/>
    </format>
    <format dxfId="9970">
      <pivotArea dataOnly="0" labelOnly="1" outline="0" fieldPosition="0">
        <references count="1">
          <reference field="12" count="3">
            <x v="0"/>
            <x v="1"/>
            <x v="2"/>
          </reference>
        </references>
      </pivotArea>
    </format>
    <format dxfId="9969">
      <pivotArea dataOnly="0" labelOnly="1" grandCol="1" outline="0" fieldPosition="0"/>
    </format>
    <format dxfId="9968">
      <pivotArea dataOnly="0" labelOnly="1" outline="0" fieldPosition="0">
        <references count="1">
          <reference field="12" count="3">
            <x v="0"/>
            <x v="1"/>
            <x v="2"/>
          </reference>
        </references>
      </pivotArea>
    </format>
    <format dxfId="9967">
      <pivotArea dataOnly="0" labelOnly="1" grandCol="1" outline="0" fieldPosition="0"/>
    </format>
    <format dxfId="9966">
      <pivotArea grandRow="1" outline="0" collapsedLevelsAreSubtotals="1" fieldPosition="0"/>
    </format>
    <format dxfId="9965">
      <pivotArea dataOnly="0" labelOnly="1" grandRow="1" outline="0" fieldPosition="0"/>
    </format>
    <format dxfId="9964">
      <pivotArea outline="0" collapsedLevelsAreSubtotals="1" fieldPosition="0"/>
    </format>
    <format dxfId="9963">
      <pivotArea dataOnly="0" labelOnly="1" grandRow="1" outline="0" fieldPosition="0"/>
    </format>
    <format dxfId="9962">
      <pivotArea dataOnly="0" labelOnly="1" outline="0" fieldPosition="0">
        <references count="1">
          <reference field="12" count="3">
            <x v="0"/>
            <x v="1"/>
            <x v="3"/>
          </reference>
        </references>
      </pivotArea>
    </format>
    <format dxfId="9961">
      <pivotArea dataOnly="0" labelOnly="1" grandCol="1" outline="0" fieldPosition="0"/>
    </format>
    <format dxfId="9960">
      <pivotArea outline="0" collapsedLevelsAreSubtotals="1" fieldPosition="0"/>
    </format>
    <format dxfId="9959">
      <pivotArea dataOnly="0" labelOnly="1" grandRow="1" outline="0" fieldPosition="0"/>
    </format>
    <format dxfId="9958">
      <pivotArea dataOnly="0" labelOnly="1" outline="0" fieldPosition="0">
        <references count="1">
          <reference field="12" count="3">
            <x v="0"/>
            <x v="1"/>
            <x v="3"/>
          </reference>
        </references>
      </pivotArea>
    </format>
    <format dxfId="9957">
      <pivotArea dataOnly="0" labelOnly="1" grandCol="1" outline="0" fieldPosition="0"/>
    </format>
    <format dxfId="9956">
      <pivotArea dataOnly="0" labelOnly="1" outline="0" fieldPosition="0">
        <references count="1">
          <reference field="12" count="3">
            <x v="0"/>
            <x v="1"/>
            <x v="3"/>
          </reference>
        </references>
      </pivotArea>
    </format>
    <format dxfId="9955">
      <pivotArea dataOnly="0" labelOnly="1" grandCol="1" outline="0" fieldPosition="0"/>
    </format>
    <format dxfId="9954">
      <pivotArea grandRow="1" outline="0" collapsedLevelsAreSubtotals="1" fieldPosition="0"/>
    </format>
    <format dxfId="9953">
      <pivotArea dataOnly="0" labelOnly="1" grandRow="1" outline="0" fieldPosition="0"/>
    </format>
    <format dxfId="9952">
      <pivotArea type="all" dataOnly="0" outline="0" fieldPosition="0"/>
    </format>
    <format dxfId="9951">
      <pivotArea outline="0" collapsedLevelsAreSubtotals="1" fieldPosition="0"/>
    </format>
    <format dxfId="9950">
      <pivotArea type="origin" dataOnly="0" labelOnly="1" outline="0" fieldPosition="0"/>
    </format>
    <format dxfId="9949">
      <pivotArea field="12" type="button" dataOnly="0" labelOnly="1" outline="0" axis="axisCol" fieldPosition="0"/>
    </format>
    <format dxfId="9948">
      <pivotArea type="topRight" dataOnly="0" labelOnly="1" outline="0" fieldPosition="0"/>
    </format>
    <format dxfId="9947">
      <pivotArea dataOnly="0" labelOnly="1" grandRow="1" outline="0" fieldPosition="0"/>
    </format>
    <format dxfId="9946">
      <pivotArea dataOnly="0" labelOnly="1" outline="0" fieldPosition="0">
        <references count="1">
          <reference field="12" count="3">
            <x v="0"/>
            <x v="3"/>
            <x v="5"/>
          </reference>
        </references>
      </pivotArea>
    </format>
    <format dxfId="9945">
      <pivotArea dataOnly="0" labelOnly="1" grandCol="1" outline="0" fieldPosition="0"/>
    </format>
    <format dxfId="9944">
      <pivotArea type="all" dataOnly="0" outline="0" fieldPosition="0"/>
    </format>
    <format dxfId="9943">
      <pivotArea outline="0" collapsedLevelsAreSubtotals="1" fieldPosition="0"/>
    </format>
    <format dxfId="9942">
      <pivotArea type="origin" dataOnly="0" labelOnly="1" outline="0" fieldPosition="0"/>
    </format>
    <format dxfId="9941">
      <pivotArea field="12" type="button" dataOnly="0" labelOnly="1" outline="0" axis="axisCol" fieldPosition="0"/>
    </format>
    <format dxfId="9940">
      <pivotArea type="topRight" dataOnly="0" labelOnly="1" outline="0" fieldPosition="0"/>
    </format>
    <format dxfId="9939">
      <pivotArea dataOnly="0" labelOnly="1" grandRow="1" outline="0" fieldPosition="0"/>
    </format>
    <format dxfId="9938">
      <pivotArea dataOnly="0" labelOnly="1" outline="0" fieldPosition="0">
        <references count="1">
          <reference field="12" count="3">
            <x v="0"/>
            <x v="3"/>
            <x v="5"/>
          </reference>
        </references>
      </pivotArea>
    </format>
    <format dxfId="9937">
      <pivotArea dataOnly="0" labelOnly="1" grandCol="1" outline="0" fieldPosition="0"/>
    </format>
    <format dxfId="9936">
      <pivotArea outline="0" collapsedLevelsAreSubtotals="1" fieldPosition="0"/>
    </format>
    <format dxfId="9935">
      <pivotArea dataOnly="0" labelOnly="1" grandRow="1" outline="0" fieldPosition="0"/>
    </format>
    <format dxfId="9934">
      <pivotArea dataOnly="0" labelOnly="1" outline="0" fieldPosition="0">
        <references count="1">
          <reference field="12" count="3">
            <x v="0"/>
            <x v="3"/>
            <x v="5"/>
          </reference>
        </references>
      </pivotArea>
    </format>
    <format dxfId="9933">
      <pivotArea dataOnly="0" labelOnly="1" grandCol="1" outline="0" fieldPosition="0"/>
    </format>
    <format dxfId="9932">
      <pivotArea outline="0" collapsedLevelsAreSubtotals="1" fieldPosition="0"/>
    </format>
    <format dxfId="9931">
      <pivotArea dataOnly="0" labelOnly="1" grandRow="1" outline="0" fieldPosition="0"/>
    </format>
    <format dxfId="9930">
      <pivotArea dataOnly="0" labelOnly="1" outline="0" fieldPosition="0">
        <references count="1">
          <reference field="12" count="3">
            <x v="0"/>
            <x v="3"/>
            <x v="5"/>
          </reference>
        </references>
      </pivotArea>
    </format>
    <format dxfId="9929">
      <pivotArea dataOnly="0" labelOnly="1" grandCol="1" outline="0" fieldPosition="0"/>
    </format>
    <format dxfId="9928">
      <pivotArea outline="0" collapsedLevelsAreSubtotals="1" fieldPosition="0"/>
    </format>
    <format dxfId="9927">
      <pivotArea dataOnly="0" labelOnly="1" grandRow="1" outline="0" fieldPosition="0"/>
    </format>
    <format dxfId="9926">
      <pivotArea dataOnly="0" labelOnly="1" outline="0" fieldPosition="0">
        <references count="1">
          <reference field="12" count="4">
            <x v="0"/>
            <x v="1"/>
            <x v="3"/>
            <x v="5"/>
          </reference>
        </references>
      </pivotArea>
    </format>
    <format dxfId="9925">
      <pivotArea dataOnly="0" labelOnly="1" grandCol="1" outline="0" fieldPosition="0"/>
    </format>
    <format dxfId="9924">
      <pivotArea outline="0" collapsedLevelsAreSubtotals="1" fieldPosition="0"/>
    </format>
    <format dxfId="9923">
      <pivotArea dataOnly="0" labelOnly="1" grandRow="1" outline="0" fieldPosition="0"/>
    </format>
    <format dxfId="9922">
      <pivotArea dataOnly="0" labelOnly="1" outline="0" fieldPosition="0">
        <references count="1">
          <reference field="12" count="4">
            <x v="0"/>
            <x v="1"/>
            <x v="3"/>
            <x v="5"/>
          </reference>
        </references>
      </pivotArea>
    </format>
    <format dxfId="9921">
      <pivotArea dataOnly="0" labelOnly="1" grandCol="1" outline="0" fieldPosition="0"/>
    </format>
    <format dxfId="9920">
      <pivotArea outline="0" collapsedLevelsAreSubtotals="1" fieldPosition="0"/>
    </format>
    <format dxfId="9919">
      <pivotArea dataOnly="0" labelOnly="1" grandRow="1" outline="0" fieldPosition="0"/>
    </format>
    <format dxfId="9918">
      <pivotArea dataOnly="0" labelOnly="1" outline="0" fieldPosition="0">
        <references count="1">
          <reference field="12" count="4">
            <x v="0"/>
            <x v="1"/>
            <x v="3"/>
            <x v="5"/>
          </reference>
        </references>
      </pivotArea>
    </format>
    <format dxfId="9917">
      <pivotArea dataOnly="0" labelOnly="1" grandCol="1" outline="0" fieldPosition="0"/>
    </format>
    <format dxfId="9916">
      <pivotArea dataOnly="0" labelOnly="1" outline="0" fieldPosition="0">
        <references count="1">
          <reference field="12" count="4">
            <x v="0"/>
            <x v="1"/>
            <x v="3"/>
            <x v="5"/>
          </reference>
        </references>
      </pivotArea>
    </format>
    <format dxfId="9915">
      <pivotArea dataOnly="0" labelOnly="1" grandCol="1" outline="0" fieldPosition="0"/>
    </format>
    <format dxfId="9914">
      <pivotArea grandRow="1" outline="0" collapsedLevelsAreSubtotals="1" fieldPosition="0"/>
    </format>
    <format dxfId="9913">
      <pivotArea dataOnly="0" labelOnly="1" grandRow="1" outline="0" fieldPosition="0"/>
    </format>
    <format dxfId="9912">
      <pivotArea outline="0" collapsedLevelsAreSubtotals="1" fieldPosition="0"/>
    </format>
    <format dxfId="9911">
      <pivotArea dataOnly="0" labelOnly="1" grandRow="1" outline="0" fieldPosition="0"/>
    </format>
    <format dxfId="9910">
      <pivotArea dataOnly="0" labelOnly="1" outline="0" fieldPosition="0">
        <references count="1">
          <reference field="12" count="4">
            <x v="1"/>
            <x v="2"/>
            <x v="3"/>
            <x v="4"/>
          </reference>
        </references>
      </pivotArea>
    </format>
    <format dxfId="9909">
      <pivotArea dataOnly="0" labelOnly="1" grandCol="1" outline="0" fieldPosition="0"/>
    </format>
    <format dxfId="9908">
      <pivotArea outline="0" collapsedLevelsAreSubtotals="1" fieldPosition="0"/>
    </format>
    <format dxfId="9907">
      <pivotArea dataOnly="0" labelOnly="1" grandRow="1" outline="0" fieldPosition="0"/>
    </format>
    <format dxfId="9906">
      <pivotArea dataOnly="0" labelOnly="1" outline="0" fieldPosition="0">
        <references count="1">
          <reference field="12" count="4">
            <x v="1"/>
            <x v="2"/>
            <x v="3"/>
            <x v="4"/>
          </reference>
        </references>
      </pivotArea>
    </format>
    <format dxfId="9905">
      <pivotArea dataOnly="0" labelOnly="1" grandCol="1" outline="0" fieldPosition="0"/>
    </format>
    <format dxfId="9904">
      <pivotArea dataOnly="0" labelOnly="1" outline="0" fieldPosition="0">
        <references count="1">
          <reference field="12" count="4">
            <x v="1"/>
            <x v="2"/>
            <x v="3"/>
            <x v="4"/>
          </reference>
        </references>
      </pivotArea>
    </format>
    <format dxfId="9903">
      <pivotArea dataOnly="0" labelOnly="1" grandCol="1" outline="0" fieldPosition="0"/>
    </format>
    <format dxfId="9902">
      <pivotArea grandRow="1" outline="0" collapsedLevelsAreSubtotals="1" fieldPosition="0"/>
    </format>
    <format dxfId="9901">
      <pivotArea dataOnly="0" labelOnly="1" grandRow="1" outline="0" fieldPosition="0"/>
    </format>
    <format dxfId="9900">
      <pivotArea outline="0" collapsedLevelsAreSubtotals="1" fieldPosition="0"/>
    </format>
    <format dxfId="9899">
      <pivotArea dataOnly="0" labelOnly="1" grandRow="1" outline="0" fieldPosition="0"/>
    </format>
    <format dxfId="9898">
      <pivotArea dataOnly="0" labelOnly="1" outline="0" fieldPosition="0">
        <references count="1">
          <reference field="12" count="4">
            <x v="0"/>
            <x v="1"/>
            <x v="2"/>
            <x v="4"/>
          </reference>
        </references>
      </pivotArea>
    </format>
    <format dxfId="9897">
      <pivotArea dataOnly="0" labelOnly="1" grandCol="1" outline="0" fieldPosition="0"/>
    </format>
    <format dxfId="9896">
      <pivotArea outline="0" collapsedLevelsAreSubtotals="1" fieldPosition="0"/>
    </format>
    <format dxfId="9895">
      <pivotArea dataOnly="0" labelOnly="1" grandRow="1" outline="0" fieldPosition="0"/>
    </format>
    <format dxfId="9894">
      <pivotArea dataOnly="0" labelOnly="1" outline="0" fieldPosition="0">
        <references count="1">
          <reference field="12" count="4">
            <x v="0"/>
            <x v="1"/>
            <x v="2"/>
            <x v="4"/>
          </reference>
        </references>
      </pivotArea>
    </format>
    <format dxfId="9893">
      <pivotArea dataOnly="0" labelOnly="1" grandCol="1" outline="0" fieldPosition="0"/>
    </format>
    <format dxfId="9892">
      <pivotArea dataOnly="0" labelOnly="1" outline="0" fieldPosition="0">
        <references count="1">
          <reference field="12" count="4">
            <x v="0"/>
            <x v="1"/>
            <x v="2"/>
            <x v="4"/>
          </reference>
        </references>
      </pivotArea>
    </format>
    <format dxfId="9891">
      <pivotArea dataOnly="0" labelOnly="1" grandCol="1" outline="0" fieldPosition="0"/>
    </format>
    <format dxfId="9890">
      <pivotArea grandRow="1" outline="0" collapsedLevelsAreSubtotals="1" fieldPosition="0"/>
    </format>
    <format dxfId="9889">
      <pivotArea dataOnly="0" labelOnly="1" grandRow="1" outline="0" fieldPosition="0"/>
    </format>
    <format dxfId="9888">
      <pivotArea outline="0" collapsedLevelsAreSubtotals="1" fieldPosition="0"/>
    </format>
    <format dxfId="9887">
      <pivotArea dataOnly="0" labelOnly="1" grandRow="1" outline="0" fieldPosition="0"/>
    </format>
    <format dxfId="9886">
      <pivotArea dataOnly="0" labelOnly="1" outline="0" fieldPosition="0">
        <references count="1">
          <reference field="12" count="3">
            <x v="0"/>
            <x v="1"/>
            <x v="2"/>
          </reference>
        </references>
      </pivotArea>
    </format>
    <format dxfId="9885">
      <pivotArea dataOnly="0" labelOnly="1" grandCol="1" outline="0" fieldPosition="0"/>
    </format>
    <format dxfId="9884">
      <pivotArea outline="0" collapsedLevelsAreSubtotals="1" fieldPosition="0"/>
    </format>
    <format dxfId="9883">
      <pivotArea dataOnly="0" labelOnly="1" grandRow="1" outline="0" fieldPosition="0"/>
    </format>
    <format dxfId="9882">
      <pivotArea dataOnly="0" labelOnly="1" outline="0" fieldPosition="0">
        <references count="1">
          <reference field="12" count="3">
            <x v="0"/>
            <x v="1"/>
            <x v="2"/>
          </reference>
        </references>
      </pivotArea>
    </format>
    <format dxfId="9881">
      <pivotArea dataOnly="0" labelOnly="1" grandCol="1" outline="0" fieldPosition="0"/>
    </format>
    <format dxfId="9880">
      <pivotArea outline="0" collapsedLevelsAreSubtotals="1" fieldPosition="0"/>
    </format>
    <format dxfId="9879">
      <pivotArea dataOnly="0" labelOnly="1" grandRow="1" outline="0" fieldPosition="0"/>
    </format>
    <format dxfId="9878">
      <pivotArea dataOnly="0" labelOnly="1" outline="0" fieldPosition="0">
        <references count="1">
          <reference field="12" count="2">
            <x v="0"/>
            <x v="1"/>
          </reference>
        </references>
      </pivotArea>
    </format>
    <format dxfId="9877">
      <pivotArea dataOnly="0" labelOnly="1" grandCol="1" outline="0" fieldPosition="0"/>
    </format>
    <format dxfId="9876">
      <pivotArea dataOnly="0" labelOnly="1" outline="0" fieldPosition="0">
        <references count="1">
          <reference field="12" count="2">
            <x v="0"/>
            <x v="1"/>
          </reference>
        </references>
      </pivotArea>
    </format>
    <format dxfId="9875">
      <pivotArea dataOnly="0" labelOnly="1" grandCol="1" outline="0" fieldPosition="0"/>
    </format>
    <format dxfId="9874">
      <pivotArea grandRow="1" outline="0" collapsedLevelsAreSubtotals="1" fieldPosition="0"/>
    </format>
    <format dxfId="9873">
      <pivotArea dataOnly="0" labelOnly="1" grandRow="1" outline="0" fieldPosition="0"/>
    </format>
    <format dxfId="9872">
      <pivotArea dataOnly="0" grandCol="1" outline="0" axis="axisCol" fieldPosition="0"/>
    </format>
    <format dxfId="9871">
      <pivotArea outline="0" collapsedLevelsAreSubtotals="1" fieldPosition="0"/>
    </format>
    <format dxfId="9870">
      <pivotArea dataOnly="0" labelOnly="1" grandRow="1" outline="0" fieldPosition="0"/>
    </format>
    <format dxfId="9869">
      <pivotArea dataOnly="0" labelOnly="1" outline="0" fieldPosition="0">
        <references count="1">
          <reference field="12" count="3">
            <x v="0"/>
            <x v="1"/>
            <x v="3"/>
          </reference>
        </references>
      </pivotArea>
    </format>
    <format dxfId="9868">
      <pivotArea dataOnly="0" labelOnly="1" grandCol="1" outline="0" fieldPosition="0"/>
    </format>
    <format dxfId="9867">
      <pivotArea dataOnly="0" labelOnly="1" outline="0" fieldPosition="0">
        <references count="1">
          <reference field="12" count="3">
            <x v="0"/>
            <x v="1"/>
            <x v="3"/>
          </reference>
        </references>
      </pivotArea>
    </format>
    <format dxfId="9866">
      <pivotArea dataOnly="0" labelOnly="1" grandCol="1" outline="0" fieldPosition="0"/>
    </format>
    <format dxfId="9865">
      <pivotArea grandRow="1" outline="0" collapsedLevelsAreSubtotals="1" fieldPosition="0"/>
    </format>
    <format dxfId="9864">
      <pivotArea dataOnly="0" labelOnly="1" grandRow="1" outline="0" fieldPosition="0"/>
    </format>
    <format dxfId="9863">
      <pivotArea outline="0" collapsedLevelsAreSubtotals="1" fieldPosition="0"/>
    </format>
    <format dxfId="9862">
      <pivotArea dataOnly="0" labelOnly="1" grandRow="1" outline="0" fieldPosition="0"/>
    </format>
    <format dxfId="9861">
      <pivotArea dataOnly="0" labelOnly="1" outline="0" fieldPosition="0">
        <references count="1">
          <reference field="12" count="3">
            <x v="0"/>
            <x v="1"/>
            <x v="3"/>
          </reference>
        </references>
      </pivotArea>
    </format>
    <format dxfId="9860">
      <pivotArea dataOnly="0" labelOnly="1" grandCol="1" outline="0" fieldPosition="0"/>
    </format>
    <format dxfId="9859">
      <pivotArea outline="0" collapsedLevelsAreSubtotals="1" fieldPosition="0"/>
    </format>
    <format dxfId="9858">
      <pivotArea dataOnly="0" labelOnly="1" grandRow="1" outline="0" fieldPosition="0"/>
    </format>
    <format dxfId="9857">
      <pivotArea dataOnly="0" labelOnly="1" outline="0" fieldPosition="0">
        <references count="1">
          <reference field="12" count="2">
            <x v="0"/>
            <x v="1"/>
          </reference>
        </references>
      </pivotArea>
    </format>
    <format dxfId="9856">
      <pivotArea dataOnly="0" labelOnly="1" grandCol="1" outline="0" fieldPosition="0"/>
    </format>
    <format dxfId="9855">
      <pivotArea dataOnly="0" labelOnly="1" outline="0" fieldPosition="0">
        <references count="1">
          <reference field="12" count="2">
            <x v="0"/>
            <x v="1"/>
          </reference>
        </references>
      </pivotArea>
    </format>
    <format dxfId="9854">
      <pivotArea dataOnly="0" labelOnly="1" grandCol="1" outline="0" fieldPosition="0"/>
    </format>
    <format dxfId="9853">
      <pivotArea dataOnly="0" labelOnly="1" outline="0" fieldPosition="0">
        <references count="1">
          <reference field="12" count="2">
            <x v="0"/>
            <x v="1"/>
          </reference>
        </references>
      </pivotArea>
    </format>
    <format dxfId="9852">
      <pivotArea dataOnly="0" labelOnly="1" grandCol="1" outline="0" fieldPosition="0"/>
    </format>
    <format dxfId="9851">
      <pivotArea grandRow="1" outline="0" collapsedLevelsAreSubtotals="1" fieldPosition="0"/>
    </format>
    <format dxfId="9850">
      <pivotArea dataOnly="0" labelOnly="1" grandRow="1" outline="0" fieldPosition="0"/>
    </format>
    <format dxfId="9849">
      <pivotArea outline="0" collapsedLevelsAreSubtotals="1" fieldPosition="0"/>
    </format>
    <format dxfId="9848">
      <pivotArea dataOnly="0" labelOnly="1" grandRow="1" outline="0" fieldPosition="0"/>
    </format>
    <format dxfId="9847">
      <pivotArea dataOnly="0" labelOnly="1" outline="0" fieldPosition="0">
        <references count="1">
          <reference field="12" count="2">
            <x v="0"/>
            <x v="1"/>
          </reference>
        </references>
      </pivotArea>
    </format>
    <format dxfId="9846">
      <pivotArea dataOnly="0" labelOnly="1" grandCol="1" outline="0" fieldPosition="0"/>
    </format>
    <format dxfId="9845">
      <pivotArea outline="0" collapsedLevelsAreSubtotals="1" fieldPosition="0"/>
    </format>
    <format dxfId="9844">
      <pivotArea dataOnly="0" labelOnly="1" grandRow="1" outline="0" fieldPosition="0"/>
    </format>
    <format dxfId="9843">
      <pivotArea dataOnly="0" labelOnly="1" outline="0" fieldPosition="0">
        <references count="1">
          <reference field="12" count="2">
            <x v="0"/>
            <x v="3"/>
          </reference>
        </references>
      </pivotArea>
    </format>
    <format dxfId="9842">
      <pivotArea dataOnly="0" labelOnly="1" grandCol="1" outline="0" fieldPosition="0"/>
    </format>
    <format dxfId="9841">
      <pivotArea outline="0" collapsedLevelsAreSubtotals="1" fieldPosition="0"/>
    </format>
    <format dxfId="9840">
      <pivotArea dataOnly="0" labelOnly="1" grandRow="1" outline="0" fieldPosition="0"/>
    </format>
    <format dxfId="9839">
      <pivotArea dataOnly="0" labelOnly="1" outline="0" fieldPosition="0">
        <references count="1">
          <reference field="12" count="2">
            <x v="0"/>
            <x v="3"/>
          </reference>
        </references>
      </pivotArea>
    </format>
    <format dxfId="9838">
      <pivotArea dataOnly="0" labelOnly="1" grandCol="1" outline="0" fieldPosition="0"/>
    </format>
    <format dxfId="9837">
      <pivotArea dataOnly="0" labelOnly="1" outline="0" fieldPosition="0">
        <references count="1">
          <reference field="12" count="2">
            <x v="0"/>
            <x v="3"/>
          </reference>
        </references>
      </pivotArea>
    </format>
    <format dxfId="9836">
      <pivotArea dataOnly="0" labelOnly="1" grandCol="1" outline="0" fieldPosition="0"/>
    </format>
    <format dxfId="9835">
      <pivotArea grandRow="1" outline="0" collapsedLevelsAreSubtotals="1" fieldPosition="0"/>
    </format>
    <format dxfId="9834">
      <pivotArea dataOnly="0" labelOnly="1" grandRow="1" outline="0" fieldPosition="0"/>
    </format>
    <format dxfId="9833">
      <pivotArea outline="0" collapsedLevelsAreSubtotals="1" fieldPosition="0"/>
    </format>
    <format dxfId="9832">
      <pivotArea dataOnly="0" labelOnly="1" grandRow="1" outline="0" fieldPosition="0"/>
    </format>
    <format dxfId="9831">
      <pivotArea dataOnly="0" labelOnly="1" outline="0" fieldPosition="0">
        <references count="1">
          <reference field="12" count="1">
            <x v="0"/>
          </reference>
        </references>
      </pivotArea>
    </format>
    <format dxfId="9830">
      <pivotArea dataOnly="0" labelOnly="1" grandCol="1" outline="0" fieldPosition="0"/>
    </format>
    <format dxfId="9829">
      <pivotArea dataOnly="0" labelOnly="1" outline="0" fieldPosition="0">
        <references count="1">
          <reference field="12" count="1">
            <x v="0"/>
          </reference>
        </references>
      </pivotArea>
    </format>
    <format dxfId="9828">
      <pivotArea dataOnly="0" labelOnly="1" grandCol="1" outline="0" fieldPosition="0"/>
    </format>
    <format dxfId="9827">
      <pivotArea grandRow="1" outline="0" collapsedLevelsAreSubtotals="1" fieldPosition="0"/>
    </format>
    <format dxfId="9826">
      <pivotArea dataOnly="0" labelOnly="1" grandRow="1" outline="0" fieldPosition="0"/>
    </format>
    <format dxfId="9825">
      <pivotArea grandCol="1" outline="0" collapsedLevelsAreSubtotals="1" fieldPosition="0"/>
    </format>
    <format dxfId="9824">
      <pivotArea dataOnly="0" labelOnly="1" grandCol="1" outline="0" fieldPosition="0"/>
    </format>
    <format dxfId="9823">
      <pivotArea outline="0" collapsedLevelsAreSubtotals="1" fieldPosition="0"/>
    </format>
    <format dxfId="9822">
      <pivotArea dataOnly="0" labelOnly="1" grandRow="1" outline="0" fieldPosition="0"/>
    </format>
    <format dxfId="9821">
      <pivotArea dataOnly="0" labelOnly="1" outline="0" fieldPosition="0">
        <references count="1">
          <reference field="12" count="0"/>
        </references>
      </pivotArea>
    </format>
    <format dxfId="9820">
      <pivotArea dataOnly="0" labelOnly="1" grandCol="1" outline="0" fieldPosition="0"/>
    </format>
    <format dxfId="9819">
      <pivotArea outline="0" collapsedLevelsAreSubtotals="1" fieldPosition="0"/>
    </format>
    <format dxfId="9818">
      <pivotArea dataOnly="0" labelOnly="1" grandRow="1" outline="0" fieldPosition="0"/>
    </format>
    <format dxfId="9817">
      <pivotArea dataOnly="0" labelOnly="1" outline="0" fieldPosition="0">
        <references count="1">
          <reference field="12" count="0"/>
        </references>
      </pivotArea>
    </format>
    <format dxfId="9816">
      <pivotArea dataOnly="0" labelOnly="1" grandCol="1" outline="0" fieldPosition="0"/>
    </format>
    <format dxfId="9815">
      <pivotArea outline="0" collapsedLevelsAreSubtotals="1" fieldPosition="0"/>
    </format>
    <format dxfId="9814">
      <pivotArea dataOnly="0" labelOnly="1" grandRow="1" outline="0" fieldPosition="0"/>
    </format>
    <format dxfId="9813">
      <pivotArea dataOnly="0" labelOnly="1" outline="0" fieldPosition="0">
        <references count="1">
          <reference field="12" count="0"/>
        </references>
      </pivotArea>
    </format>
    <format dxfId="9812">
      <pivotArea dataOnly="0" labelOnly="1" grandCol="1" outline="0" fieldPosition="0"/>
    </format>
    <format dxfId="9811">
      <pivotArea grandRow="1" outline="0" collapsedLevelsAreSubtotals="1" fieldPosition="0"/>
    </format>
    <format dxfId="9810">
      <pivotArea dataOnly="0" labelOnly="1" grandRow="1" outline="0" fieldPosition="0"/>
    </format>
    <format dxfId="9809">
      <pivotArea dataOnly="0" labelOnly="1" outline="0" fieldPosition="0">
        <references count="1">
          <reference field="12" count="0"/>
        </references>
      </pivotArea>
    </format>
    <format dxfId="9808">
      <pivotArea dataOnly="0" labelOnly="1" grandCol="1" outline="0" fieldPosition="0"/>
    </format>
    <format dxfId="9807">
      <pivotArea grandCol="1" outline="0" collapsedLevelsAreSubtotals="1" fieldPosition="0"/>
    </format>
    <format dxfId="9806">
      <pivotArea dataOnly="0" labelOnly="1" grandCol="1" outline="0" fieldPosition="0"/>
    </format>
    <format dxfId="9805">
      <pivotArea outline="0" collapsedLevelsAreSubtotals="1" fieldPosition="0"/>
    </format>
    <format dxfId="9804">
      <pivotArea field="15" type="button" dataOnly="0" labelOnly="1" outline="0" axis="axisRow" fieldPosition="0"/>
    </format>
    <format dxfId="9803">
      <pivotArea dataOnly="0" labelOnly="1" outline="0" fieldPosition="0">
        <references count="1">
          <reference field="15" count="0"/>
        </references>
      </pivotArea>
    </format>
    <format dxfId="9802">
      <pivotArea dataOnly="0" labelOnly="1" grandRow="1" outline="0" fieldPosition="0"/>
    </format>
    <format dxfId="9801">
      <pivotArea dataOnly="0" labelOnly="1" outline="0" fieldPosition="0">
        <references count="1">
          <reference field="12" count="0"/>
        </references>
      </pivotArea>
    </format>
    <format dxfId="9800">
      <pivotArea dataOnly="0" labelOnly="1" grandCol="1" outline="0" fieldPosition="0"/>
    </format>
    <format dxfId="9799">
      <pivotArea outline="0" collapsedLevelsAreSubtotals="1" fieldPosition="0"/>
    </format>
    <format dxfId="9798">
      <pivotArea field="15" type="button" dataOnly="0" labelOnly="1" outline="0" axis="axisRow" fieldPosition="0"/>
    </format>
    <format dxfId="9797">
      <pivotArea dataOnly="0" labelOnly="1" outline="0" fieldPosition="0">
        <references count="1">
          <reference field="15" count="0"/>
        </references>
      </pivotArea>
    </format>
    <format dxfId="9796">
      <pivotArea dataOnly="0" labelOnly="1" grandRow="1" outline="0" fieldPosition="0"/>
    </format>
    <format dxfId="9795">
      <pivotArea dataOnly="0" labelOnly="1" outline="0" fieldPosition="0">
        <references count="1">
          <reference field="12" count="0"/>
        </references>
      </pivotArea>
    </format>
    <format dxfId="9794">
      <pivotArea dataOnly="0" labelOnly="1" grandCol="1" outline="0" fieldPosition="0"/>
    </format>
    <format dxfId="9793">
      <pivotArea outline="0" collapsedLevelsAreSubtotals="1" fieldPosition="0"/>
    </format>
    <format dxfId="9792">
      <pivotArea field="15" type="button" dataOnly="0" labelOnly="1" outline="0" axis="axisRow" fieldPosition="0"/>
    </format>
    <format dxfId="9791">
      <pivotArea dataOnly="0" labelOnly="1" outline="0" fieldPosition="0">
        <references count="1">
          <reference field="15" count="5">
            <x v="4"/>
            <x v="6"/>
            <x v="10"/>
            <x v="11"/>
            <x v="13"/>
          </reference>
        </references>
      </pivotArea>
    </format>
    <format dxfId="9790">
      <pivotArea dataOnly="0" labelOnly="1" grandRow="1" outline="0" fieldPosition="0"/>
    </format>
    <format dxfId="9789">
      <pivotArea dataOnly="0" labelOnly="1" outline="0" fieldPosition="0">
        <references count="1">
          <reference field="12" count="3">
            <x v="0"/>
            <x v="1"/>
            <x v="4"/>
          </reference>
        </references>
      </pivotArea>
    </format>
    <format dxfId="9788">
      <pivotArea dataOnly="0" labelOnly="1" grandCol="1" outline="0" fieldPosition="0"/>
    </format>
    <format dxfId="9787">
      <pivotArea outline="0" collapsedLevelsAreSubtotals="1" fieldPosition="0"/>
    </format>
    <format dxfId="9786">
      <pivotArea field="15" type="button" dataOnly="0" labelOnly="1" outline="0" axis="axisRow" fieldPosition="0"/>
    </format>
    <format dxfId="9785">
      <pivotArea dataOnly="0" labelOnly="1" outline="0" fieldPosition="0">
        <references count="1">
          <reference field="15" count="5">
            <x v="4"/>
            <x v="6"/>
            <x v="10"/>
            <x v="11"/>
            <x v="13"/>
          </reference>
        </references>
      </pivotArea>
    </format>
    <format dxfId="9784">
      <pivotArea dataOnly="0" labelOnly="1" grandRow="1" outline="0" fieldPosition="0"/>
    </format>
    <format dxfId="9783">
      <pivotArea dataOnly="0" labelOnly="1" outline="0" fieldPosition="0">
        <references count="1">
          <reference field="12" count="3">
            <x v="0"/>
            <x v="1"/>
            <x v="4"/>
          </reference>
        </references>
      </pivotArea>
    </format>
    <format dxfId="9782">
      <pivotArea dataOnly="0" labelOnly="1" grandCol="1" outline="0" fieldPosition="0"/>
    </format>
    <format dxfId="9781">
      <pivotArea grandRow="1" outline="0" collapsedLevelsAreSubtotals="1" fieldPosition="0"/>
    </format>
    <format dxfId="9780">
      <pivotArea dataOnly="0" labelOnly="1" grandRow="1" outline="0" fieldPosition="0"/>
    </format>
    <format dxfId="9779">
      <pivotArea type="all" dataOnly="0" outline="0" fieldPosition="0"/>
    </format>
    <format dxfId="9778">
      <pivotArea dataOnly="0" labelOnly="1" outline="0" fieldPosition="0">
        <references count="1">
          <reference field="15" count="11">
            <x v="0"/>
            <x v="1"/>
            <x v="2"/>
            <x v="3"/>
            <x v="4"/>
            <x v="10"/>
            <x v="11"/>
            <x v="13"/>
            <x v="14"/>
            <x v="15"/>
            <x v="16"/>
          </reference>
        </references>
      </pivotArea>
    </format>
    <format dxfId="9777">
      <pivotArea dataOnly="0" labelOnly="1" outline="0" fieldPosition="0">
        <references count="1">
          <reference field="12" count="5">
            <x v="0"/>
            <x v="1"/>
            <x v="2"/>
            <x v="4"/>
            <x v="5"/>
          </reference>
        </references>
      </pivotArea>
    </format>
    <format dxfId="9776">
      <pivotArea type="all" dataOnly="0" outline="0" fieldPosition="0"/>
    </format>
    <format dxfId="9775">
      <pivotArea dataOnly="0" labelOnly="1" outline="0" fieldPosition="0">
        <references count="1">
          <reference field="15" count="11">
            <x v="0"/>
            <x v="1"/>
            <x v="2"/>
            <x v="3"/>
            <x v="4"/>
            <x v="10"/>
            <x v="11"/>
            <x v="13"/>
            <x v="14"/>
            <x v="15"/>
            <x v="16"/>
          </reference>
        </references>
      </pivotArea>
    </format>
    <format dxfId="9774">
      <pivotArea dataOnly="0" labelOnly="1" outline="0" fieldPosition="0">
        <references count="1">
          <reference field="12" count="5">
            <x v="0"/>
            <x v="1"/>
            <x v="2"/>
            <x v="4"/>
            <x v="5"/>
          </reference>
        </references>
      </pivotArea>
    </format>
    <format dxfId="9773">
      <pivotArea dataOnly="0" labelOnly="1" outline="0" fieldPosition="0">
        <references count="1">
          <reference field="15" count="11">
            <x v="0"/>
            <x v="1"/>
            <x v="2"/>
            <x v="3"/>
            <x v="4"/>
            <x v="10"/>
            <x v="11"/>
            <x v="13"/>
            <x v="14"/>
            <x v="15"/>
            <x v="16"/>
          </reference>
        </references>
      </pivotArea>
    </format>
    <format dxfId="9772">
      <pivotArea dataOnly="0" labelOnly="1" outline="0" fieldPosition="0">
        <references count="1">
          <reference field="12" count="5">
            <x v="0"/>
            <x v="1"/>
            <x v="2"/>
            <x v="4"/>
            <x v="5"/>
          </reference>
        </references>
      </pivotArea>
    </format>
    <format dxfId="9771">
      <pivotArea dataOnly="0" labelOnly="1" outline="0" fieldPosition="0">
        <references count="1">
          <reference field="15" count="4">
            <x v="7"/>
            <x v="8"/>
            <x v="12"/>
            <x v="13"/>
          </reference>
        </references>
      </pivotArea>
    </format>
    <format dxfId="9770">
      <pivotArea dataOnly="0" labelOnly="1" outline="0" fieldPosition="0">
        <references count="1">
          <reference field="15" count="1">
            <x v="6"/>
          </reference>
        </references>
      </pivotArea>
    </format>
    <format dxfId="9769">
      <pivotArea type="all" dataOnly="0" outline="0" fieldPosition="0"/>
    </format>
    <format dxfId="9768">
      <pivotArea dataOnly="0" labelOnly="1" outline="0" fieldPosition="0">
        <references count="1">
          <reference field="15" count="0"/>
        </references>
      </pivotArea>
    </format>
    <format dxfId="9767">
      <pivotArea dataOnly="0" labelOnly="1" outline="0" fieldPosition="0">
        <references count="1">
          <reference field="12" count="0"/>
        </references>
      </pivotArea>
    </format>
    <format dxfId="9766">
      <pivotArea type="all" dataOnly="0" outline="0" fieldPosition="0"/>
    </format>
    <format dxfId="9765">
      <pivotArea dataOnly="0" labelOnly="1" outline="0" fieldPosition="0">
        <references count="1">
          <reference field="15" count="0"/>
        </references>
      </pivotArea>
    </format>
    <format dxfId="9764">
      <pivotArea dataOnly="0" labelOnly="1" outline="0" fieldPosition="0">
        <references count="1">
          <reference field="12" count="0"/>
        </references>
      </pivotArea>
    </format>
    <format dxfId="9763">
      <pivotArea dataOnly="0" labelOnly="1" outline="0" fieldPosition="0">
        <references count="1">
          <reference field="15" count="10">
            <x v="1"/>
            <x v="2"/>
            <x v="3"/>
            <x v="4"/>
            <x v="6"/>
            <x v="7"/>
            <x v="8"/>
            <x v="11"/>
            <x v="13"/>
            <x v="15"/>
          </reference>
        </references>
      </pivotArea>
    </format>
    <format dxfId="9762">
      <pivotArea type="all" dataOnly="0" outline="0" fieldPosition="0"/>
    </format>
    <format dxfId="9761">
      <pivotArea outline="0" collapsedLevelsAreSubtotals="1" fieldPosition="0"/>
    </format>
    <format dxfId="9760">
      <pivotArea type="origin" dataOnly="0" labelOnly="1" outline="0" fieldPosition="0"/>
    </format>
    <format dxfId="9759">
      <pivotArea field="12" type="button" dataOnly="0" labelOnly="1" outline="0" axis="axisCol" fieldPosition="0"/>
    </format>
    <format dxfId="9758">
      <pivotArea type="topRight" dataOnly="0" labelOnly="1" outline="0" fieldPosition="0"/>
    </format>
    <format dxfId="9757">
      <pivotArea field="15" type="button" dataOnly="0" labelOnly="1" outline="0" axis="axisRow" fieldPosition="0"/>
    </format>
    <format dxfId="9756">
      <pivotArea dataOnly="0" labelOnly="1" outline="0" fieldPosition="0">
        <references count="1">
          <reference field="15" count="12">
            <x v="0"/>
            <x v="1"/>
            <x v="2"/>
            <x v="3"/>
            <x v="4"/>
            <x v="7"/>
            <x v="8"/>
            <x v="11"/>
            <x v="12"/>
            <x v="13"/>
            <x v="14"/>
            <x v="17"/>
          </reference>
        </references>
      </pivotArea>
    </format>
    <format dxfId="9755">
      <pivotArea dataOnly="0" labelOnly="1" grandRow="1" outline="0" fieldPosition="0"/>
    </format>
    <format dxfId="9754">
      <pivotArea dataOnly="0" labelOnly="1" outline="0" fieldPosition="0">
        <references count="1">
          <reference field="12" count="4">
            <x v="0"/>
            <x v="1"/>
            <x v="2"/>
            <x v="4"/>
          </reference>
        </references>
      </pivotArea>
    </format>
    <format dxfId="975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3555</v>
      </c>
      <c r="E4" s="1" t="s">
        <v>3554</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H19" sqref="AH19"/>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47" t="s">
        <v>12</v>
      </c>
      <c r="B2" s="34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349"/>
      <c r="B4" s="350" t="s">
        <v>1274</v>
      </c>
      <c r="C4" s="350"/>
      <c r="D4" s="350"/>
      <c r="E4" s="350"/>
      <c r="F4" s="350"/>
      <c r="G4" s="350"/>
      <c r="H4" s="350"/>
      <c r="I4" s="350"/>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354">
        <v>27</v>
      </c>
      <c r="C6" s="354"/>
      <c r="D6" s="355"/>
      <c r="E6" s="356">
        <v>2</v>
      </c>
      <c r="F6" s="356">
        <v>7</v>
      </c>
      <c r="G6" s="356"/>
      <c r="H6" s="356">
        <v>2</v>
      </c>
      <c r="I6" s="356"/>
      <c r="J6" s="357">
        <v>15</v>
      </c>
      <c r="K6" s="357"/>
      <c r="L6" s="357"/>
      <c r="M6" s="357">
        <v>1</v>
      </c>
      <c r="N6" s="357"/>
      <c r="O6" s="357"/>
      <c r="P6" s="357"/>
      <c r="Q6" s="357">
        <v>3</v>
      </c>
      <c r="R6" s="357"/>
      <c r="S6" s="356"/>
      <c r="T6" s="357"/>
      <c r="U6" s="357"/>
      <c r="V6" s="357"/>
      <c r="W6" s="357"/>
      <c r="X6" s="357"/>
      <c r="Y6" s="357"/>
      <c r="Z6" s="354"/>
      <c r="AA6" s="357"/>
      <c r="AB6" s="357"/>
      <c r="AC6" s="354"/>
      <c r="AD6" s="354"/>
      <c r="AE6" s="354"/>
      <c r="AF6" s="354"/>
      <c r="AG6" s="35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55"/>
      <c r="AU6" s="355">
        <v>3</v>
      </c>
      <c r="AV6" s="355">
        <v>24</v>
      </c>
      <c r="AW6" s="355"/>
      <c r="AX6" s="355"/>
      <c r="AY6" s="355"/>
      <c r="AZ6" s="355"/>
      <c r="BA6" s="355">
        <v>27</v>
      </c>
      <c r="BB6"/>
      <c r="BC6"/>
      <c r="BD6"/>
      <c r="BE6"/>
      <c r="BF6" s="9" t="s">
        <v>114</v>
      </c>
      <c r="BG6" s="345"/>
      <c r="BH6" s="345">
        <v>27</v>
      </c>
      <c r="BI6" s="345">
        <v>27</v>
      </c>
      <c r="BJ6"/>
      <c r="BK6"/>
      <c r="BL6"/>
      <c r="BN6"/>
      <c r="CH6" s="10" t="e">
        <v>#N/A</v>
      </c>
    </row>
    <row r="7" spans="1:86" s="10" customFormat="1" ht="18" customHeight="1">
      <c r="A7" s="24" t="s">
        <v>204</v>
      </c>
      <c r="B7" s="354">
        <v>33</v>
      </c>
      <c r="C7" s="354">
        <v>2</v>
      </c>
      <c r="D7" s="355">
        <v>5</v>
      </c>
      <c r="E7" s="356">
        <v>9</v>
      </c>
      <c r="F7" s="356">
        <v>9</v>
      </c>
      <c r="G7" s="356"/>
      <c r="H7" s="356"/>
      <c r="I7" s="356"/>
      <c r="J7" s="357"/>
      <c r="K7" s="357"/>
      <c r="L7" s="357"/>
      <c r="M7" s="357"/>
      <c r="N7" s="357">
        <v>7</v>
      </c>
      <c r="O7" s="357"/>
      <c r="P7" s="357"/>
      <c r="Q7" s="357"/>
      <c r="R7" s="357"/>
      <c r="S7" s="356"/>
      <c r="T7" s="357">
        <v>3</v>
      </c>
      <c r="U7" s="357"/>
      <c r="V7" s="357"/>
      <c r="W7" s="357"/>
      <c r="X7" s="357"/>
      <c r="Y7" s="357"/>
      <c r="Z7" s="354"/>
      <c r="AA7" s="357"/>
      <c r="AB7" s="357"/>
      <c r="AC7" s="354"/>
      <c r="AD7" s="354"/>
      <c r="AE7" s="354"/>
      <c r="AF7" s="354"/>
      <c r="AG7" s="354">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355"/>
      <c r="AU7" s="355">
        <v>5</v>
      </c>
      <c r="AV7" s="355">
        <v>28</v>
      </c>
      <c r="AW7" s="355"/>
      <c r="AX7" s="355"/>
      <c r="AY7" s="355"/>
      <c r="AZ7" s="355"/>
      <c r="BA7" s="355">
        <v>33</v>
      </c>
      <c r="BB7"/>
      <c r="BC7"/>
      <c r="BD7"/>
      <c r="BE7"/>
      <c r="BF7" s="9" t="s">
        <v>204</v>
      </c>
      <c r="BG7" s="345"/>
      <c r="BH7" s="345">
        <v>33</v>
      </c>
      <c r="BI7" s="345">
        <v>33</v>
      </c>
      <c r="BJ7"/>
      <c r="BK7"/>
      <c r="BL7"/>
      <c r="BN7"/>
      <c r="CH7" s="10" t="e">
        <v>#N/A</v>
      </c>
    </row>
    <row r="8" spans="1:86" s="10" customFormat="1" ht="18" customHeight="1">
      <c r="A8" s="24" t="s">
        <v>43</v>
      </c>
      <c r="B8" s="354">
        <v>97</v>
      </c>
      <c r="C8" s="354"/>
      <c r="D8" s="355"/>
      <c r="E8" s="356">
        <v>3</v>
      </c>
      <c r="F8" s="356">
        <v>22</v>
      </c>
      <c r="G8" s="356">
        <v>25</v>
      </c>
      <c r="H8" s="356">
        <v>21</v>
      </c>
      <c r="I8" s="356">
        <v>7</v>
      </c>
      <c r="J8" s="357"/>
      <c r="K8" s="357"/>
      <c r="L8" s="357"/>
      <c r="M8" s="357">
        <v>5</v>
      </c>
      <c r="N8" s="357">
        <v>9</v>
      </c>
      <c r="O8" s="357">
        <v>3</v>
      </c>
      <c r="P8" s="357">
        <v>2</v>
      </c>
      <c r="Q8" s="357">
        <v>1</v>
      </c>
      <c r="R8" s="357">
        <v>1</v>
      </c>
      <c r="S8" s="356"/>
      <c r="T8" s="357"/>
      <c r="U8" s="357"/>
      <c r="V8" s="357"/>
      <c r="W8" s="357"/>
      <c r="X8" s="357"/>
      <c r="Y8" s="357"/>
      <c r="Z8" s="354"/>
      <c r="AA8" s="357"/>
      <c r="AB8" s="357"/>
      <c r="AC8" s="354"/>
      <c r="AD8" s="354"/>
      <c r="AE8" s="354"/>
      <c r="AF8" s="354"/>
      <c r="AG8" s="35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55"/>
      <c r="AU8" s="355">
        <v>3</v>
      </c>
      <c r="AV8" s="355">
        <v>91</v>
      </c>
      <c r="AW8" s="355"/>
      <c r="AX8" s="355">
        <v>3</v>
      </c>
      <c r="AY8" s="355"/>
      <c r="AZ8" s="355"/>
      <c r="BA8" s="355">
        <v>97</v>
      </c>
      <c r="BB8"/>
      <c r="BC8"/>
      <c r="BD8"/>
      <c r="BE8"/>
      <c r="BF8" s="9" t="s">
        <v>43</v>
      </c>
      <c r="BG8" s="345"/>
      <c r="BH8" s="345">
        <v>97</v>
      </c>
      <c r="BI8" s="345">
        <v>97</v>
      </c>
      <c r="BJ8"/>
      <c r="BK8"/>
      <c r="BL8"/>
      <c r="BN8"/>
      <c r="CH8" s="10" t="e">
        <v>#N/A</v>
      </c>
    </row>
    <row r="9" spans="1:86" s="10" customFormat="1" ht="15.75">
      <c r="A9" s="24" t="s">
        <v>23</v>
      </c>
      <c r="B9" s="354">
        <v>39</v>
      </c>
      <c r="C9" s="354">
        <v>2</v>
      </c>
      <c r="D9" s="355">
        <v>13</v>
      </c>
      <c r="E9" s="356">
        <v>1</v>
      </c>
      <c r="F9" s="356">
        <v>10</v>
      </c>
      <c r="G9" s="356">
        <v>7</v>
      </c>
      <c r="H9" s="356"/>
      <c r="I9" s="356"/>
      <c r="J9" s="357"/>
      <c r="K9" s="357"/>
      <c r="L9" s="357"/>
      <c r="M9" s="357">
        <v>5</v>
      </c>
      <c r="N9" s="357"/>
      <c r="O9" s="357"/>
      <c r="P9" s="357"/>
      <c r="Q9" s="357">
        <v>1</v>
      </c>
      <c r="R9" s="357">
        <v>2</v>
      </c>
      <c r="S9" s="356">
        <v>1</v>
      </c>
      <c r="T9" s="357">
        <v>2</v>
      </c>
      <c r="U9" s="357">
        <v>2</v>
      </c>
      <c r="V9" s="357"/>
      <c r="W9" s="357"/>
      <c r="X9" s="357"/>
      <c r="Y9" s="357"/>
      <c r="Z9" s="354"/>
      <c r="AA9" s="357"/>
      <c r="AB9" s="357"/>
      <c r="AC9" s="354"/>
      <c r="AD9" s="354"/>
      <c r="AE9" s="354"/>
      <c r="AF9" s="354"/>
      <c r="AG9" s="354">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355"/>
      <c r="AU9" s="355">
        <v>6</v>
      </c>
      <c r="AV9" s="355">
        <v>30</v>
      </c>
      <c r="AW9" s="355">
        <v>1</v>
      </c>
      <c r="AX9" s="355">
        <v>2</v>
      </c>
      <c r="AY9" s="355"/>
      <c r="AZ9" s="355"/>
      <c r="BA9" s="355">
        <v>39</v>
      </c>
      <c r="BB9"/>
      <c r="BC9"/>
      <c r="BD9"/>
      <c r="BE9"/>
      <c r="BF9" s="9" t="s">
        <v>23</v>
      </c>
      <c r="BG9" s="345"/>
      <c r="BH9" s="345">
        <v>39</v>
      </c>
      <c r="BI9" s="345">
        <v>39</v>
      </c>
      <c r="BJ9"/>
      <c r="BK9"/>
      <c r="BL9"/>
      <c r="BN9"/>
      <c r="CH9" s="10" t="e">
        <v>#N/A</v>
      </c>
    </row>
    <row r="10" spans="1:86" s="10" customFormat="1" ht="19.5" customHeight="1">
      <c r="A10" s="24" t="s">
        <v>35</v>
      </c>
      <c r="B10" s="354">
        <v>63</v>
      </c>
      <c r="C10" s="354"/>
      <c r="D10" s="355"/>
      <c r="E10" s="356">
        <v>9</v>
      </c>
      <c r="F10" s="356">
        <v>12</v>
      </c>
      <c r="G10" s="356">
        <v>11</v>
      </c>
      <c r="H10" s="356">
        <v>15</v>
      </c>
      <c r="I10" s="356"/>
      <c r="J10" s="357">
        <v>2</v>
      </c>
      <c r="K10" s="357">
        <v>4</v>
      </c>
      <c r="L10" s="357">
        <v>3</v>
      </c>
      <c r="M10" s="357">
        <v>7</v>
      </c>
      <c r="N10" s="357">
        <v>6</v>
      </c>
      <c r="O10" s="357"/>
      <c r="P10" s="357"/>
      <c r="Q10" s="357">
        <v>2</v>
      </c>
      <c r="R10" s="357">
        <v>2</v>
      </c>
      <c r="S10" s="356"/>
      <c r="T10" s="357">
        <v>1</v>
      </c>
      <c r="U10" s="357">
        <v>1</v>
      </c>
      <c r="V10" s="357"/>
      <c r="W10" s="357"/>
      <c r="X10" s="357"/>
      <c r="Y10" s="357"/>
      <c r="Z10" s="354"/>
      <c r="AA10" s="357"/>
      <c r="AB10" s="357"/>
      <c r="AC10" s="354"/>
      <c r="AD10" s="354"/>
      <c r="AE10" s="354"/>
      <c r="AF10" s="354"/>
      <c r="AG10" s="354">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355">
        <v>4</v>
      </c>
      <c r="AU10" s="355">
        <v>12</v>
      </c>
      <c r="AV10" s="355">
        <v>42</v>
      </c>
      <c r="AW10" s="355">
        <v>1</v>
      </c>
      <c r="AX10" s="355">
        <v>4</v>
      </c>
      <c r="AY10" s="355"/>
      <c r="AZ10" s="355"/>
      <c r="BA10" s="355">
        <v>63</v>
      </c>
      <c r="BB10"/>
      <c r="BC10"/>
      <c r="BD10"/>
      <c r="BE10"/>
      <c r="BF10" s="9" t="s">
        <v>35</v>
      </c>
      <c r="BG10" s="345">
        <v>4</v>
      </c>
      <c r="BH10" s="345">
        <v>59</v>
      </c>
      <c r="BI10" s="345">
        <v>63</v>
      </c>
      <c r="BJ10"/>
      <c r="BK10"/>
      <c r="BL10"/>
      <c r="BN10"/>
      <c r="CH10" s="10" t="e">
        <v>#N/A</v>
      </c>
    </row>
    <row r="11" spans="1:86" s="10" customFormat="1" ht="18" customHeight="1">
      <c r="A11" s="24" t="s">
        <v>66</v>
      </c>
      <c r="B11" s="354">
        <v>38</v>
      </c>
      <c r="C11" s="354"/>
      <c r="D11" s="355"/>
      <c r="E11" s="356"/>
      <c r="F11" s="356">
        <v>1</v>
      </c>
      <c r="G11" s="356">
        <v>6</v>
      </c>
      <c r="H11" s="356">
        <v>5</v>
      </c>
      <c r="I11" s="356"/>
      <c r="J11" s="357"/>
      <c r="K11" s="357">
        <v>3</v>
      </c>
      <c r="L11" s="357"/>
      <c r="M11" s="357"/>
      <c r="N11" s="357"/>
      <c r="O11" s="357"/>
      <c r="P11" s="357"/>
      <c r="Q11" s="357"/>
      <c r="R11" s="357">
        <v>12</v>
      </c>
      <c r="S11" s="356"/>
      <c r="T11" s="357"/>
      <c r="U11" s="357">
        <v>2</v>
      </c>
      <c r="V11" s="357"/>
      <c r="W11" s="357"/>
      <c r="X11" s="357"/>
      <c r="Y11" s="357"/>
      <c r="Z11" s="354"/>
      <c r="AA11" s="357"/>
      <c r="AB11" s="357"/>
      <c r="AC11" s="354"/>
      <c r="AD11" s="354"/>
      <c r="AE11" s="354"/>
      <c r="AF11" s="354"/>
      <c r="AG11" s="35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355">
        <v>10</v>
      </c>
      <c r="AU11" s="355">
        <v>2</v>
      </c>
      <c r="AV11" s="355">
        <v>26</v>
      </c>
      <c r="AW11" s="355"/>
      <c r="AX11" s="355"/>
      <c r="AY11" s="355"/>
      <c r="AZ11" s="355"/>
      <c r="BA11" s="355">
        <v>38</v>
      </c>
      <c r="BB11"/>
      <c r="BC11"/>
      <c r="BD11"/>
      <c r="BE11"/>
      <c r="BF11" s="9" t="s">
        <v>66</v>
      </c>
      <c r="BG11" s="345">
        <v>10</v>
      </c>
      <c r="BH11" s="345">
        <v>28</v>
      </c>
      <c r="BI11" s="345">
        <v>38</v>
      </c>
      <c r="BJ11"/>
      <c r="BK11"/>
      <c r="BL11"/>
      <c r="BN11"/>
      <c r="CH11" s="10" t="e">
        <v>#N/A</v>
      </c>
    </row>
    <row r="12" spans="1:86" s="10" customFormat="1" ht="18" customHeight="1">
      <c r="A12" s="24" t="s">
        <v>98</v>
      </c>
      <c r="B12" s="354">
        <v>23</v>
      </c>
      <c r="C12" s="354"/>
      <c r="D12" s="355"/>
      <c r="E12" s="356"/>
      <c r="F12" s="356">
        <v>6</v>
      </c>
      <c r="G12" s="356">
        <v>7</v>
      </c>
      <c r="H12" s="356"/>
      <c r="I12" s="356"/>
      <c r="J12" s="357">
        <v>3</v>
      </c>
      <c r="K12" s="357">
        <v>1</v>
      </c>
      <c r="L12" s="357"/>
      <c r="M12" s="357"/>
      <c r="N12" s="357">
        <v>3</v>
      </c>
      <c r="O12" s="357">
        <v>1</v>
      </c>
      <c r="P12" s="357">
        <v>1</v>
      </c>
      <c r="Q12" s="357"/>
      <c r="R12" s="357">
        <v>1</v>
      </c>
      <c r="S12" s="356"/>
      <c r="T12" s="357"/>
      <c r="U12" s="357"/>
      <c r="V12" s="357"/>
      <c r="W12" s="357"/>
      <c r="X12" s="357"/>
      <c r="Y12" s="357"/>
      <c r="Z12" s="354"/>
      <c r="AA12" s="357"/>
      <c r="AB12" s="357"/>
      <c r="AC12" s="354"/>
      <c r="AD12" s="354"/>
      <c r="AE12" s="354"/>
      <c r="AF12" s="354"/>
      <c r="AG12" s="35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55"/>
      <c r="AU12" s="355">
        <v>1</v>
      </c>
      <c r="AV12" s="355">
        <v>22</v>
      </c>
      <c r="AW12" s="355"/>
      <c r="AX12" s="355"/>
      <c r="AY12" s="355"/>
      <c r="AZ12" s="355"/>
      <c r="BA12" s="355">
        <v>23</v>
      </c>
      <c r="BB12"/>
      <c r="BC12"/>
      <c r="BD12"/>
      <c r="BE12"/>
      <c r="BF12" s="9" t="s">
        <v>98</v>
      </c>
      <c r="BG12" s="345"/>
      <c r="BH12" s="345">
        <v>23</v>
      </c>
      <c r="BI12" s="345">
        <v>23</v>
      </c>
      <c r="BJ12"/>
      <c r="BK12"/>
      <c r="BL12"/>
      <c r="BN12"/>
      <c r="CH12" s="10" t="e">
        <v>#N/A</v>
      </c>
    </row>
    <row r="13" spans="1:86" s="10" customFormat="1" ht="18" customHeight="1">
      <c r="A13" s="24" t="s">
        <v>19</v>
      </c>
      <c r="B13" s="354">
        <v>58</v>
      </c>
      <c r="C13" s="354">
        <v>5</v>
      </c>
      <c r="D13" s="355"/>
      <c r="E13" s="356">
        <v>8</v>
      </c>
      <c r="F13" s="356">
        <v>9</v>
      </c>
      <c r="G13" s="356">
        <v>20</v>
      </c>
      <c r="H13" s="356">
        <v>8</v>
      </c>
      <c r="I13" s="356"/>
      <c r="J13" s="357">
        <v>2</v>
      </c>
      <c r="K13" s="357">
        <v>4</v>
      </c>
      <c r="L13" s="357">
        <v>5</v>
      </c>
      <c r="M13" s="357">
        <v>6</v>
      </c>
      <c r="N13" s="357">
        <v>8</v>
      </c>
      <c r="O13" s="357">
        <v>4</v>
      </c>
      <c r="P13" s="357"/>
      <c r="Q13" s="357">
        <v>3</v>
      </c>
      <c r="R13" s="357">
        <v>1</v>
      </c>
      <c r="S13" s="356">
        <v>5</v>
      </c>
      <c r="T13" s="357"/>
      <c r="U13" s="357">
        <v>6</v>
      </c>
      <c r="V13" s="357"/>
      <c r="W13" s="357"/>
      <c r="X13" s="357"/>
      <c r="Y13" s="357"/>
      <c r="Z13" s="354"/>
      <c r="AA13" s="357"/>
      <c r="AB13" s="357"/>
      <c r="AC13" s="354"/>
      <c r="AD13" s="354"/>
      <c r="AE13" s="354"/>
      <c r="AF13" s="354"/>
      <c r="AG13" s="354">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355"/>
      <c r="AU13" s="355">
        <v>10</v>
      </c>
      <c r="AV13" s="355">
        <v>36</v>
      </c>
      <c r="AW13" s="355">
        <v>7</v>
      </c>
      <c r="AX13" s="355">
        <v>5</v>
      </c>
      <c r="AY13" s="355"/>
      <c r="AZ13" s="355"/>
      <c r="BA13" s="355">
        <v>58</v>
      </c>
      <c r="BB13"/>
      <c r="BC13"/>
      <c r="BD13"/>
      <c r="BE13"/>
      <c r="BF13" s="9" t="s">
        <v>19</v>
      </c>
      <c r="BG13" s="345"/>
      <c r="BH13" s="345">
        <v>58</v>
      </c>
      <c r="BI13" s="345">
        <v>58</v>
      </c>
      <c r="BJ13"/>
      <c r="BK13"/>
      <c r="BL13"/>
      <c r="BM13"/>
      <c r="BN13"/>
      <c r="CH13" s="10" t="e">
        <v>#N/A</v>
      </c>
    </row>
    <row r="14" spans="1:86" s="10" customFormat="1" ht="18" customHeight="1">
      <c r="A14" s="24" t="s">
        <v>316</v>
      </c>
      <c r="B14" s="354">
        <v>26</v>
      </c>
      <c r="C14" s="354"/>
      <c r="D14" s="355"/>
      <c r="E14" s="356"/>
      <c r="F14" s="356"/>
      <c r="G14" s="356">
        <v>18</v>
      </c>
      <c r="H14" s="356"/>
      <c r="I14" s="356"/>
      <c r="J14" s="357"/>
      <c r="K14" s="357">
        <v>2</v>
      </c>
      <c r="L14" s="357"/>
      <c r="M14" s="357"/>
      <c r="N14" s="357">
        <v>15</v>
      </c>
      <c r="O14" s="357"/>
      <c r="P14" s="357"/>
      <c r="Q14" s="357">
        <v>8</v>
      </c>
      <c r="R14" s="357"/>
      <c r="S14" s="356"/>
      <c r="T14" s="357">
        <v>10</v>
      </c>
      <c r="U14" s="357"/>
      <c r="V14" s="357"/>
      <c r="W14" s="357"/>
      <c r="X14" s="357"/>
      <c r="Y14" s="357"/>
      <c r="Z14" s="354"/>
      <c r="AA14" s="357"/>
      <c r="AB14" s="357"/>
      <c r="AC14" s="354"/>
      <c r="AD14" s="354"/>
      <c r="AE14" s="354"/>
      <c r="AF14" s="354"/>
      <c r="AG14" s="354">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355"/>
      <c r="AU14" s="355">
        <v>9</v>
      </c>
      <c r="AV14" s="355">
        <v>6</v>
      </c>
      <c r="AW14" s="355">
        <v>1</v>
      </c>
      <c r="AX14" s="355">
        <v>10</v>
      </c>
      <c r="AY14" s="355"/>
      <c r="AZ14" s="355"/>
      <c r="BA14" s="355">
        <v>26</v>
      </c>
      <c r="BB14"/>
      <c r="BC14"/>
      <c r="BD14"/>
      <c r="BE14"/>
      <c r="BF14" s="9" t="s">
        <v>316</v>
      </c>
      <c r="BG14" s="345"/>
      <c r="BH14" s="345">
        <v>26</v>
      </c>
      <c r="BI14" s="345">
        <v>26</v>
      </c>
      <c r="BJ14"/>
      <c r="BK14"/>
      <c r="BL14"/>
      <c r="BM14"/>
      <c r="BN14"/>
      <c r="CH14" s="10" t="e">
        <v>#N/A</v>
      </c>
    </row>
    <row r="15" spans="1:86" s="10" customFormat="1" ht="18" customHeight="1">
      <c r="A15" s="24" t="s">
        <v>231</v>
      </c>
      <c r="B15" s="354">
        <v>43</v>
      </c>
      <c r="C15" s="354"/>
      <c r="D15" s="355"/>
      <c r="E15" s="356">
        <v>3</v>
      </c>
      <c r="F15" s="356">
        <v>27</v>
      </c>
      <c r="G15" s="356"/>
      <c r="H15" s="356"/>
      <c r="I15" s="356"/>
      <c r="J15" s="357"/>
      <c r="K15" s="357"/>
      <c r="L15" s="357"/>
      <c r="M15" s="357"/>
      <c r="N15" s="357"/>
      <c r="O15" s="357"/>
      <c r="P15" s="357"/>
      <c r="Q15" s="357"/>
      <c r="R15" s="357">
        <v>1</v>
      </c>
      <c r="S15" s="356"/>
      <c r="T15" s="357"/>
      <c r="U15" s="357">
        <v>4</v>
      </c>
      <c r="V15" s="357"/>
      <c r="W15" s="357"/>
      <c r="X15" s="357"/>
      <c r="Y15" s="357"/>
      <c r="Z15" s="354"/>
      <c r="AA15" s="357"/>
      <c r="AB15" s="357"/>
      <c r="AC15" s="354"/>
      <c r="AD15" s="354"/>
      <c r="AE15" s="354"/>
      <c r="AF15" s="354"/>
      <c r="AG15" s="354">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355">
        <v>11</v>
      </c>
      <c r="AU15" s="355">
        <v>8</v>
      </c>
      <c r="AV15" s="355">
        <v>24</v>
      </c>
      <c r="AW15" s="355"/>
      <c r="AX15" s="355"/>
      <c r="AY15" s="355"/>
      <c r="AZ15" s="355"/>
      <c r="BA15" s="355">
        <v>43</v>
      </c>
      <c r="BB15"/>
      <c r="BC15"/>
      <c r="BD15"/>
      <c r="BE15"/>
      <c r="BF15" s="9" t="s">
        <v>231</v>
      </c>
      <c r="BG15" s="345">
        <v>11</v>
      </c>
      <c r="BH15" s="345">
        <v>32</v>
      </c>
      <c r="BI15" s="345">
        <v>43</v>
      </c>
      <c r="BJ15"/>
      <c r="BK15"/>
      <c r="BL15"/>
      <c r="BM15"/>
      <c r="BN15"/>
      <c r="CH15" s="10" t="e">
        <v>#N/A</v>
      </c>
    </row>
    <row r="16" spans="1:86" s="10" customFormat="1" ht="18" customHeight="1">
      <c r="A16" s="24" t="s">
        <v>325</v>
      </c>
      <c r="B16" s="354">
        <v>35</v>
      </c>
      <c r="C16" s="354"/>
      <c r="D16" s="355"/>
      <c r="E16" s="356">
        <v>8</v>
      </c>
      <c r="F16" s="356">
        <v>10</v>
      </c>
      <c r="G16" s="356">
        <v>13</v>
      </c>
      <c r="H16" s="356">
        <v>9</v>
      </c>
      <c r="I16" s="356"/>
      <c r="J16" s="357">
        <v>6</v>
      </c>
      <c r="K16" s="357"/>
      <c r="L16" s="357"/>
      <c r="M16" s="357">
        <v>12</v>
      </c>
      <c r="N16" s="357">
        <v>7</v>
      </c>
      <c r="O16" s="357"/>
      <c r="P16" s="357"/>
      <c r="Q16" s="357">
        <v>4</v>
      </c>
      <c r="R16" s="357"/>
      <c r="S16" s="356">
        <v>4</v>
      </c>
      <c r="T16" s="357">
        <v>7</v>
      </c>
      <c r="U16" s="357"/>
      <c r="V16" s="357"/>
      <c r="W16" s="357"/>
      <c r="X16" s="357"/>
      <c r="Y16" s="357"/>
      <c r="Z16" s="354"/>
      <c r="AA16" s="357"/>
      <c r="AB16" s="357"/>
      <c r="AC16" s="354"/>
      <c r="AD16" s="354"/>
      <c r="AE16" s="354"/>
      <c r="AF16" s="354"/>
      <c r="AG16" s="35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355"/>
      <c r="AU16" s="355">
        <v>12</v>
      </c>
      <c r="AV16" s="355">
        <v>8</v>
      </c>
      <c r="AW16" s="355">
        <v>4</v>
      </c>
      <c r="AX16" s="355">
        <v>9</v>
      </c>
      <c r="AY16" s="355"/>
      <c r="AZ16" s="355">
        <v>2</v>
      </c>
      <c r="BA16" s="355">
        <v>35</v>
      </c>
      <c r="BB16"/>
      <c r="BC16"/>
      <c r="BD16"/>
      <c r="BE16"/>
      <c r="BF16" s="9" t="s">
        <v>325</v>
      </c>
      <c r="BG16" s="345"/>
      <c r="BH16" s="345">
        <v>35</v>
      </c>
      <c r="BI16" s="345">
        <v>35</v>
      </c>
      <c r="BJ16"/>
      <c r="BK16"/>
      <c r="BL16"/>
      <c r="BM16"/>
      <c r="BN16"/>
      <c r="CH16" s="10" t="e">
        <v>#N/A</v>
      </c>
    </row>
    <row r="17" spans="1:86" ht="15.75">
      <c r="A17" s="24" t="s">
        <v>15</v>
      </c>
      <c r="B17" s="354">
        <v>12</v>
      </c>
      <c r="C17" s="354"/>
      <c r="D17" s="355"/>
      <c r="E17" s="356">
        <v>4</v>
      </c>
      <c r="F17" s="356">
        <v>6</v>
      </c>
      <c r="G17" s="356"/>
      <c r="H17" s="356"/>
      <c r="I17" s="356"/>
      <c r="J17" s="357"/>
      <c r="K17" s="357">
        <v>1</v>
      </c>
      <c r="L17" s="357"/>
      <c r="M17" s="357"/>
      <c r="N17" s="357">
        <v>3</v>
      </c>
      <c r="O17" s="357"/>
      <c r="P17" s="357"/>
      <c r="Q17" s="357">
        <v>1</v>
      </c>
      <c r="R17" s="357"/>
      <c r="S17" s="356"/>
      <c r="T17" s="357"/>
      <c r="U17" s="357"/>
      <c r="V17" s="357"/>
      <c r="W17" s="357"/>
      <c r="X17" s="357"/>
      <c r="Y17" s="357"/>
      <c r="Z17" s="354"/>
      <c r="AA17" s="357"/>
      <c r="AB17" s="357"/>
      <c r="AC17" s="354"/>
      <c r="AD17" s="354"/>
      <c r="AE17" s="354"/>
      <c r="AF17" s="354"/>
      <c r="AG17" s="354">
        <v>1</v>
      </c>
      <c r="AH17" s="18">
        <f t="shared" si="0"/>
        <v>0</v>
      </c>
      <c r="AI17" s="17">
        <f t="shared" si="1"/>
        <v>15</v>
      </c>
      <c r="AJ17" s="16">
        <f t="shared" si="5"/>
        <v>1</v>
      </c>
      <c r="AK17" s="15">
        <f t="shared" si="2"/>
        <v>1.25</v>
      </c>
      <c r="AL17" s="14"/>
      <c r="AM17" s="13">
        <f t="shared" si="3"/>
        <v>9</v>
      </c>
      <c r="AR17" s="12">
        <f t="shared" si="4"/>
        <v>1.7999999999999998</v>
      </c>
      <c r="AS17" s="22" t="s">
        <v>15</v>
      </c>
      <c r="AT17" s="355"/>
      <c r="AU17" s="355">
        <v>4</v>
      </c>
      <c r="AV17" s="355">
        <v>7</v>
      </c>
      <c r="AW17" s="355"/>
      <c r="AX17" s="355">
        <v>1</v>
      </c>
      <c r="AY17" s="355"/>
      <c r="AZ17" s="355"/>
      <c r="BA17" s="355">
        <v>12</v>
      </c>
      <c r="BF17" s="9" t="s">
        <v>15</v>
      </c>
      <c r="BG17" s="345"/>
      <c r="BH17" s="345">
        <v>12</v>
      </c>
      <c r="BI17" s="345">
        <v>12</v>
      </c>
      <c r="CH17" s="10" t="e">
        <v>#N/A</v>
      </c>
    </row>
    <row r="18" spans="1:86" ht="15.75">
      <c r="A18" s="24" t="s">
        <v>477</v>
      </c>
      <c r="B18" s="354">
        <v>11</v>
      </c>
      <c r="C18" s="354"/>
      <c r="D18" s="355">
        <v>1</v>
      </c>
      <c r="E18" s="356"/>
      <c r="F18" s="356"/>
      <c r="G18" s="356">
        <v>2</v>
      </c>
      <c r="H18" s="356">
        <v>4</v>
      </c>
      <c r="I18" s="356"/>
      <c r="J18" s="357">
        <v>3</v>
      </c>
      <c r="K18" s="357"/>
      <c r="L18" s="357"/>
      <c r="M18" s="357">
        <v>3</v>
      </c>
      <c r="N18" s="357"/>
      <c r="O18" s="357">
        <v>1</v>
      </c>
      <c r="P18" s="357"/>
      <c r="Q18" s="357"/>
      <c r="R18" s="357"/>
      <c r="S18" s="356"/>
      <c r="T18" s="357"/>
      <c r="U18" s="357"/>
      <c r="V18" s="357"/>
      <c r="W18" s="357"/>
      <c r="X18" s="357"/>
      <c r="Y18" s="357"/>
      <c r="Z18" s="354"/>
      <c r="AA18" s="357"/>
      <c r="AB18" s="357"/>
      <c r="AC18" s="354"/>
      <c r="AD18" s="354"/>
      <c r="AE18" s="354"/>
      <c r="AF18" s="354"/>
      <c r="AG18" s="354">
        <v>1</v>
      </c>
      <c r="AH18" s="18">
        <f>AT18</f>
        <v>0</v>
      </c>
      <c r="AI18" s="17">
        <f t="shared" si="1"/>
        <v>14</v>
      </c>
      <c r="AJ18" s="16">
        <f t="shared" si="5"/>
        <v>1</v>
      </c>
      <c r="AK18" s="15">
        <f t="shared" si="2"/>
        <v>1.2727272727272727</v>
      </c>
      <c r="AL18" s="14"/>
      <c r="AM18" s="13">
        <f t="shared" si="3"/>
        <v>8</v>
      </c>
      <c r="AR18" s="12">
        <f t="shared" si="4"/>
        <v>1.65</v>
      </c>
      <c r="AS18" s="22" t="s">
        <v>477</v>
      </c>
      <c r="AT18" s="355"/>
      <c r="AU18" s="355">
        <v>2</v>
      </c>
      <c r="AV18" s="355">
        <v>8</v>
      </c>
      <c r="AW18" s="355"/>
      <c r="AX18" s="355">
        <v>1</v>
      </c>
      <c r="AY18" s="355"/>
      <c r="AZ18" s="355"/>
      <c r="BA18" s="355">
        <v>11</v>
      </c>
      <c r="BF18" s="9" t="s">
        <v>477</v>
      </c>
      <c r="BG18" s="345"/>
      <c r="BH18" s="345">
        <v>11</v>
      </c>
      <c r="BI18" s="345">
        <v>11</v>
      </c>
      <c r="CH18" s="10" t="e">
        <v>#N/A</v>
      </c>
    </row>
    <row r="19" spans="1:86" ht="15.75">
      <c r="A19" s="24" t="s">
        <v>74</v>
      </c>
      <c r="B19" s="354">
        <v>38</v>
      </c>
      <c r="C19" s="354">
        <v>3</v>
      </c>
      <c r="D19" s="355"/>
      <c r="E19" s="356"/>
      <c r="F19" s="356">
        <v>13</v>
      </c>
      <c r="G19" s="356">
        <v>13</v>
      </c>
      <c r="H19" s="356">
        <v>7</v>
      </c>
      <c r="I19" s="356"/>
      <c r="J19" s="357">
        <v>4</v>
      </c>
      <c r="K19" s="357">
        <v>1</v>
      </c>
      <c r="L19" s="357">
        <v>3</v>
      </c>
      <c r="M19" s="357">
        <v>8</v>
      </c>
      <c r="N19" s="357">
        <v>8</v>
      </c>
      <c r="O19" s="357">
        <v>4</v>
      </c>
      <c r="P19" s="357"/>
      <c r="Q19" s="357">
        <v>2</v>
      </c>
      <c r="R19" s="357"/>
      <c r="S19" s="356">
        <v>3</v>
      </c>
      <c r="T19" s="357">
        <v>2</v>
      </c>
      <c r="U19" s="357">
        <v>3</v>
      </c>
      <c r="V19" s="357"/>
      <c r="W19" s="357"/>
      <c r="X19" s="357"/>
      <c r="Y19" s="357"/>
      <c r="Z19" s="354"/>
      <c r="AA19" s="357"/>
      <c r="AB19" s="357"/>
      <c r="AC19" s="354"/>
      <c r="AD19" s="354"/>
      <c r="AE19" s="354"/>
      <c r="AF19" s="354"/>
      <c r="AG19" s="354">
        <v>1</v>
      </c>
      <c r="AH19" s="18">
        <f t="shared" si="0"/>
        <v>0</v>
      </c>
      <c r="AI19" s="17">
        <f t="shared" si="1"/>
        <v>71</v>
      </c>
      <c r="AJ19" s="16">
        <f t="shared" si="5"/>
        <v>1</v>
      </c>
      <c r="AK19" s="15">
        <f t="shared" si="2"/>
        <v>1.868421052631579</v>
      </c>
      <c r="AL19" s="14"/>
      <c r="AM19" s="13">
        <f t="shared" si="3"/>
        <v>5</v>
      </c>
      <c r="AR19" s="12">
        <f t="shared" si="4"/>
        <v>5.7</v>
      </c>
      <c r="AS19" s="22" t="s">
        <v>74</v>
      </c>
      <c r="AT19" s="355"/>
      <c r="AU19" s="355">
        <v>14</v>
      </c>
      <c r="AV19" s="355">
        <v>15</v>
      </c>
      <c r="AW19" s="355">
        <v>2</v>
      </c>
      <c r="AX19" s="355">
        <v>5</v>
      </c>
      <c r="AY19" s="355">
        <v>2</v>
      </c>
      <c r="AZ19" s="355"/>
      <c r="BA19" s="355">
        <v>38</v>
      </c>
      <c r="BF19" s="9" t="s">
        <v>74</v>
      </c>
      <c r="BG19" s="345"/>
      <c r="BH19" s="345">
        <v>38</v>
      </c>
      <c r="BI19" s="345">
        <v>38</v>
      </c>
      <c r="CH19" s="10" t="e">
        <v>#N/A</v>
      </c>
    </row>
    <row r="20" spans="1:86" ht="15.75">
      <c r="A20" s="24" t="s">
        <v>50</v>
      </c>
      <c r="B20" s="354">
        <v>33</v>
      </c>
      <c r="C20" s="354"/>
      <c r="D20" s="355"/>
      <c r="E20" s="356">
        <v>3</v>
      </c>
      <c r="F20" s="356"/>
      <c r="G20" s="356">
        <v>7</v>
      </c>
      <c r="H20" s="356">
        <v>7</v>
      </c>
      <c r="I20" s="356"/>
      <c r="J20" s="357">
        <v>2</v>
      </c>
      <c r="K20" s="357">
        <v>3</v>
      </c>
      <c r="L20" s="357">
        <v>2</v>
      </c>
      <c r="M20" s="357">
        <v>7</v>
      </c>
      <c r="N20" s="357">
        <v>2</v>
      </c>
      <c r="O20" s="357"/>
      <c r="P20" s="357"/>
      <c r="Q20" s="357"/>
      <c r="R20" s="357">
        <v>3</v>
      </c>
      <c r="S20" s="356"/>
      <c r="T20" s="357">
        <v>4</v>
      </c>
      <c r="U20" s="357">
        <v>1</v>
      </c>
      <c r="V20" s="357"/>
      <c r="W20" s="357"/>
      <c r="X20" s="357"/>
      <c r="Y20" s="357"/>
      <c r="Z20" s="354"/>
      <c r="AA20" s="357"/>
      <c r="AB20" s="357"/>
      <c r="AC20" s="354"/>
      <c r="AD20" s="354"/>
      <c r="AE20" s="354"/>
      <c r="AF20" s="354"/>
      <c r="AG20" s="354"/>
      <c r="AH20" s="18">
        <f t="shared" si="0"/>
        <v>0</v>
      </c>
      <c r="AI20" s="17">
        <f t="shared" si="1"/>
        <v>41</v>
      </c>
      <c r="AJ20" s="16">
        <f t="shared" si="5"/>
        <v>1</v>
      </c>
      <c r="AK20" s="15">
        <f t="shared" si="2"/>
        <v>1.2424242424242424</v>
      </c>
      <c r="AL20" s="14"/>
      <c r="AM20" s="13">
        <f t="shared" si="3"/>
        <v>25</v>
      </c>
      <c r="AR20" s="12">
        <f t="shared" si="4"/>
        <v>4.95</v>
      </c>
      <c r="AS20" s="22" t="s">
        <v>50</v>
      </c>
      <c r="AT20" s="355"/>
      <c r="AU20" s="355">
        <v>4</v>
      </c>
      <c r="AV20" s="355">
        <v>27</v>
      </c>
      <c r="AW20" s="355">
        <v>1</v>
      </c>
      <c r="AX20" s="355">
        <v>1</v>
      </c>
      <c r="AY20" s="355"/>
      <c r="AZ20" s="355"/>
      <c r="BA20" s="355">
        <v>33</v>
      </c>
      <c r="BF20" s="9" t="s">
        <v>50</v>
      </c>
      <c r="BG20" s="345"/>
      <c r="BH20" s="345">
        <v>33</v>
      </c>
      <c r="BI20" s="345">
        <v>33</v>
      </c>
      <c r="CH20" s="10" t="e">
        <v>#N/A</v>
      </c>
    </row>
    <row r="21" spans="1:86" ht="15.75">
      <c r="A21" s="24" t="s">
        <v>350</v>
      </c>
      <c r="B21" s="354">
        <v>48</v>
      </c>
      <c r="C21" s="354">
        <v>2</v>
      </c>
      <c r="D21" s="355"/>
      <c r="E21" s="356">
        <v>11</v>
      </c>
      <c r="F21" s="356">
        <v>23</v>
      </c>
      <c r="G21" s="356"/>
      <c r="H21" s="356">
        <v>1</v>
      </c>
      <c r="I21" s="356"/>
      <c r="J21" s="357">
        <v>1</v>
      </c>
      <c r="K21" s="357"/>
      <c r="L21" s="357"/>
      <c r="M21" s="357">
        <v>7</v>
      </c>
      <c r="N21" s="357"/>
      <c r="O21" s="357">
        <v>1</v>
      </c>
      <c r="P21" s="357"/>
      <c r="Q21" s="357">
        <v>3</v>
      </c>
      <c r="R21" s="357"/>
      <c r="S21" s="356"/>
      <c r="T21" s="357"/>
      <c r="U21" s="357"/>
      <c r="V21" s="357"/>
      <c r="W21" s="357"/>
      <c r="X21" s="357"/>
      <c r="Y21" s="357"/>
      <c r="Z21" s="354"/>
      <c r="AA21" s="357"/>
      <c r="AB21" s="357"/>
      <c r="AC21" s="354"/>
      <c r="AD21" s="354"/>
      <c r="AE21" s="354"/>
      <c r="AF21" s="354"/>
      <c r="AG21" s="354">
        <v>1</v>
      </c>
      <c r="AH21" s="18">
        <f t="shared" si="0"/>
        <v>0</v>
      </c>
      <c r="AI21" s="17">
        <f t="shared" si="1"/>
        <v>47</v>
      </c>
      <c r="AJ21" s="16">
        <f t="shared" si="5"/>
        <v>1</v>
      </c>
      <c r="AK21" s="15">
        <f t="shared" si="2"/>
        <v>0.97916666666666663</v>
      </c>
      <c r="AL21" s="14"/>
      <c r="AM21" s="13">
        <f t="shared" si="3"/>
        <v>49</v>
      </c>
      <c r="AR21" s="12">
        <f t="shared" si="4"/>
        <v>7.1999999999999993</v>
      </c>
      <c r="AS21" s="22" t="s">
        <v>350</v>
      </c>
      <c r="AT21" s="355"/>
      <c r="AU21" s="355">
        <v>2</v>
      </c>
      <c r="AV21" s="355">
        <v>46</v>
      </c>
      <c r="AW21" s="355"/>
      <c r="AX21" s="355"/>
      <c r="AY21" s="355"/>
      <c r="AZ21" s="355"/>
      <c r="BA21" s="355">
        <v>48</v>
      </c>
      <c r="BF21" s="9" t="s">
        <v>350</v>
      </c>
      <c r="BG21" s="345"/>
      <c r="BH21" s="345">
        <v>48</v>
      </c>
      <c r="BI21" s="345">
        <v>48</v>
      </c>
      <c r="CH21" s="10" t="e">
        <v>#N/A</v>
      </c>
    </row>
    <row r="22" spans="1:86" ht="15.75">
      <c r="A22" s="24" t="s">
        <v>153</v>
      </c>
      <c r="B22" s="354">
        <v>19</v>
      </c>
      <c r="C22" s="354"/>
      <c r="D22" s="355"/>
      <c r="E22" s="356">
        <v>10</v>
      </c>
      <c r="F22" s="356">
        <v>6</v>
      </c>
      <c r="G22" s="356"/>
      <c r="H22" s="356">
        <v>1</v>
      </c>
      <c r="I22" s="356"/>
      <c r="J22" s="357">
        <v>1</v>
      </c>
      <c r="K22" s="357"/>
      <c r="L22" s="357"/>
      <c r="M22" s="357"/>
      <c r="N22" s="357">
        <v>2</v>
      </c>
      <c r="O22" s="357"/>
      <c r="P22" s="357"/>
      <c r="Q22" s="357"/>
      <c r="R22" s="357"/>
      <c r="S22" s="356">
        <v>1</v>
      </c>
      <c r="T22" s="357"/>
      <c r="U22" s="357"/>
      <c r="V22" s="357"/>
      <c r="W22" s="357"/>
      <c r="X22" s="357"/>
      <c r="Y22" s="357"/>
      <c r="Z22" s="354"/>
      <c r="AA22" s="357"/>
      <c r="AB22" s="357"/>
      <c r="AC22" s="354"/>
      <c r="AD22" s="354"/>
      <c r="AE22" s="354"/>
      <c r="AF22" s="354"/>
      <c r="AG22" s="354"/>
      <c r="AH22" s="18">
        <f t="shared" si="0"/>
        <v>0</v>
      </c>
      <c r="AI22" s="17">
        <f t="shared" si="1"/>
        <v>21</v>
      </c>
      <c r="AJ22" s="16">
        <f t="shared" si="5"/>
        <v>1</v>
      </c>
      <c r="AK22" s="15">
        <f t="shared" si="2"/>
        <v>1.1052631578947369</v>
      </c>
      <c r="AL22" s="14"/>
      <c r="AM22" s="13">
        <f t="shared" si="3"/>
        <v>17</v>
      </c>
      <c r="AR22" s="12">
        <f t="shared" si="4"/>
        <v>2.85</v>
      </c>
      <c r="AS22" s="22" t="s">
        <v>153</v>
      </c>
      <c r="AT22" s="355"/>
      <c r="AU22" s="355"/>
      <c r="AV22" s="355">
        <v>17</v>
      </c>
      <c r="AW22" s="355"/>
      <c r="AX22" s="355">
        <v>2</v>
      </c>
      <c r="AY22" s="355"/>
      <c r="AZ22" s="355"/>
      <c r="BA22" s="355">
        <v>19</v>
      </c>
      <c r="BF22" s="9" t="s">
        <v>153</v>
      </c>
      <c r="BG22" s="345"/>
      <c r="BH22" s="345">
        <v>19</v>
      </c>
      <c r="BI22" s="345">
        <v>19</v>
      </c>
      <c r="CH22" s="10" t="e">
        <v>#N/A</v>
      </c>
    </row>
    <row r="23" spans="1:86" ht="16.5" thickBot="1">
      <c r="A23" s="23" t="s">
        <v>334</v>
      </c>
      <c r="B23" s="354">
        <v>57</v>
      </c>
      <c r="C23" s="354"/>
      <c r="D23" s="355">
        <v>6</v>
      </c>
      <c r="E23" s="356">
        <v>3</v>
      </c>
      <c r="F23" s="356">
        <v>14</v>
      </c>
      <c r="G23" s="356">
        <v>8</v>
      </c>
      <c r="H23" s="356"/>
      <c r="I23" s="356"/>
      <c r="J23" s="357">
        <v>6</v>
      </c>
      <c r="K23" s="357"/>
      <c r="L23" s="357">
        <v>7</v>
      </c>
      <c r="M23" s="357"/>
      <c r="N23" s="357">
        <v>3</v>
      </c>
      <c r="O23" s="357">
        <v>7</v>
      </c>
      <c r="P23" s="357"/>
      <c r="Q23" s="357">
        <v>7</v>
      </c>
      <c r="R23" s="357">
        <v>3</v>
      </c>
      <c r="S23" s="356"/>
      <c r="T23" s="357">
        <v>3</v>
      </c>
      <c r="U23" s="357">
        <v>3</v>
      </c>
      <c r="V23" s="357"/>
      <c r="W23" s="357"/>
      <c r="X23" s="357"/>
      <c r="Y23" s="357"/>
      <c r="Z23" s="354"/>
      <c r="AA23" s="357"/>
      <c r="AB23" s="357"/>
      <c r="AC23" s="354"/>
      <c r="AD23" s="354"/>
      <c r="AE23" s="354"/>
      <c r="AF23" s="354"/>
      <c r="AG23" s="354">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355">
        <v>1</v>
      </c>
      <c r="AU23" s="355">
        <v>13</v>
      </c>
      <c r="AV23" s="355">
        <v>37</v>
      </c>
      <c r="AW23" s="355"/>
      <c r="AX23" s="355">
        <v>6</v>
      </c>
      <c r="AY23" s="355"/>
      <c r="AZ23" s="355"/>
      <c r="BA23" s="355">
        <v>57</v>
      </c>
      <c r="BF23" s="9" t="s">
        <v>334</v>
      </c>
      <c r="BG23" s="345">
        <v>1</v>
      </c>
      <c r="BH23" s="345">
        <v>56</v>
      </c>
      <c r="BI23" s="345">
        <v>57</v>
      </c>
      <c r="CH23" s="10" t="e">
        <v>#N/A</v>
      </c>
    </row>
    <row r="24" spans="1:86" ht="30" customHeight="1" thickBot="1">
      <c r="A24" s="21" t="s">
        <v>1108</v>
      </c>
      <c r="B24" s="351">
        <v>700</v>
      </c>
      <c r="C24" s="352">
        <v>14</v>
      </c>
      <c r="D24" s="352">
        <v>25</v>
      </c>
      <c r="E24" s="352">
        <v>74</v>
      </c>
      <c r="F24" s="352">
        <v>175</v>
      </c>
      <c r="G24" s="352">
        <v>137</v>
      </c>
      <c r="H24" s="352">
        <v>80</v>
      </c>
      <c r="I24" s="352">
        <v>7</v>
      </c>
      <c r="J24" s="352">
        <v>45</v>
      </c>
      <c r="K24" s="352">
        <v>19</v>
      </c>
      <c r="L24" s="352">
        <v>20</v>
      </c>
      <c r="M24" s="352">
        <v>61</v>
      </c>
      <c r="N24" s="352">
        <v>73</v>
      </c>
      <c r="O24" s="352">
        <v>21</v>
      </c>
      <c r="P24" s="352">
        <v>3</v>
      </c>
      <c r="Q24" s="352">
        <v>35</v>
      </c>
      <c r="R24" s="352">
        <v>26</v>
      </c>
      <c r="S24" s="352">
        <v>14</v>
      </c>
      <c r="T24" s="352">
        <v>32</v>
      </c>
      <c r="U24" s="352">
        <v>22</v>
      </c>
      <c r="V24" s="352"/>
      <c r="W24" s="352"/>
      <c r="X24" s="352"/>
      <c r="Y24" s="352"/>
      <c r="Z24" s="352"/>
      <c r="AA24" s="352"/>
      <c r="AB24" s="352"/>
      <c r="AC24" s="352"/>
      <c r="AD24" s="352"/>
      <c r="AE24" s="352"/>
      <c r="AF24" s="352"/>
      <c r="AG24" s="353">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355">
        <v>26</v>
      </c>
      <c r="AU24" s="355">
        <v>110</v>
      </c>
      <c r="AV24" s="355">
        <v>494</v>
      </c>
      <c r="AW24" s="355">
        <v>17</v>
      </c>
      <c r="AX24" s="355">
        <v>49</v>
      </c>
      <c r="AY24" s="355">
        <v>2</v>
      </c>
      <c r="AZ24" s="355">
        <v>2</v>
      </c>
      <c r="BA24" s="355">
        <v>700</v>
      </c>
      <c r="BF24" s="9" t="s">
        <v>1108</v>
      </c>
      <c r="BG24" s="345">
        <v>26</v>
      </c>
      <c r="BH24" s="345">
        <v>674</v>
      </c>
      <c r="BI24" s="345">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201" zoomScaleNormal="100" workbookViewId="0">
      <selection activeCell="C210" sqref="C210"/>
    </sheetView>
  </sheetViews>
  <sheetFormatPr defaultRowHeight="15"/>
  <cols>
    <col min="1" max="1" width="20.140625" style="3" customWidth="1"/>
    <col min="2" max="2" width="12.7109375" style="3" bestFit="1" customWidth="1"/>
    <col min="3" max="3" width="12.7109375" bestFit="1" customWidth="1"/>
    <col min="4" max="4" width="8.28515625" bestFit="1" customWidth="1"/>
    <col min="5" max="5" width="10.7109375" bestFit="1" customWidth="1"/>
    <col min="6" max="6" width="12" bestFit="1" customWidth="1"/>
    <col min="7" max="8" width="11.8554687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66">
        <v>179</v>
      </c>
      <c r="D6" s="367">
        <v>104</v>
      </c>
      <c r="E6" s="367">
        <v>30</v>
      </c>
      <c r="F6" s="368">
        <v>313</v>
      </c>
      <c r="G6" s="62"/>
      <c r="H6" s="3"/>
      <c r="BU6" t="e">
        <v>#N/A</v>
      </c>
      <c r="CH6" t="e">
        <v>#N/A</v>
      </c>
    </row>
    <row r="7" spans="1:86" ht="23.25" customHeight="1" thickBot="1">
      <c r="A7" s="63"/>
      <c r="B7" s="64" t="s">
        <v>1286</v>
      </c>
      <c r="C7" s="65">
        <v>10222478.770000005</v>
      </c>
      <c r="D7" s="66">
        <v>6573112.4500000002</v>
      </c>
      <c r="E7" s="66">
        <v>1478210.1099999996</v>
      </c>
      <c r="F7" s="67">
        <v>18273801.330000002</v>
      </c>
      <c r="G7" s="68">
        <f>+(D7+E7)*100/F7</f>
        <v>44.05937448155457</v>
      </c>
      <c r="H7" s="69">
        <v>0.91</v>
      </c>
      <c r="I7" s="70"/>
      <c r="BU7" t="e">
        <v>#N/A</v>
      </c>
      <c r="CH7" t="e">
        <v>#N/A</v>
      </c>
    </row>
    <row r="8" spans="1:86" ht="23.25" customHeight="1">
      <c r="A8" s="63">
        <v>2</v>
      </c>
      <c r="B8" s="61" t="s">
        <v>1272</v>
      </c>
      <c r="C8" s="359">
        <v>89</v>
      </c>
      <c r="D8" s="358">
        <v>21</v>
      </c>
      <c r="E8" s="358">
        <v>23</v>
      </c>
      <c r="F8" s="360">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59">
        <v>46</v>
      </c>
      <c r="D10" s="358">
        <v>32</v>
      </c>
      <c r="E10" s="358">
        <v>4</v>
      </c>
      <c r="F10" s="360">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59">
        <v>52</v>
      </c>
      <c r="D12" s="358">
        <v>11</v>
      </c>
      <c r="E12" s="358">
        <v>4</v>
      </c>
      <c r="F12" s="360">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59">
        <v>49</v>
      </c>
      <c r="D14" s="358">
        <v>4</v>
      </c>
      <c r="E14" s="358">
        <v>2</v>
      </c>
      <c r="F14" s="360">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359">
        <v>50</v>
      </c>
      <c r="D16" s="358">
        <v>3</v>
      </c>
      <c r="E16" s="358">
        <v>2</v>
      </c>
      <c r="F16" s="360">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59">
        <v>465</v>
      </c>
      <c r="D18" s="358">
        <v>175</v>
      </c>
      <c r="E18" s="358">
        <v>65</v>
      </c>
      <c r="F18" s="360">
        <v>705</v>
      </c>
      <c r="G18" s="79"/>
      <c r="H18" s="3"/>
      <c r="I18" s="56"/>
      <c r="J18" s="3"/>
      <c r="K18" s="3"/>
      <c r="BU18" t="e">
        <v>#N/A</v>
      </c>
      <c r="CH18" t="e">
        <v>#N/A</v>
      </c>
    </row>
    <row r="19" spans="1:86" ht="34.5" customHeight="1" thickBot="1">
      <c r="A19" s="80" t="s">
        <v>1288</v>
      </c>
      <c r="B19" s="81"/>
      <c r="C19" s="396">
        <v>21534048.970000003</v>
      </c>
      <c r="D19" s="395">
        <v>9996753.3000000007</v>
      </c>
      <c r="E19" s="395">
        <v>2479091.41</v>
      </c>
      <c r="F19" s="397">
        <v>34009893.68</v>
      </c>
      <c r="G19" s="82">
        <f>+(D19+E19)*100/F19</f>
        <v>36.68298650794253</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66">
        <v>10222478.770000005</v>
      </c>
      <c r="C26" s="367">
        <v>6573112.4500000002</v>
      </c>
      <c r="D26" s="367">
        <v>1478210.1099999996</v>
      </c>
      <c r="E26" s="368">
        <v>18273801.330000006</v>
      </c>
      <c r="F26" s="86">
        <f t="shared" ref="F26:F32" si="0">+C26*100/E26</f>
        <v>35.970142890898977</v>
      </c>
      <c r="G26" s="86">
        <f t="shared" ref="G26:G32" si="1">+D26*100/E26</f>
        <v>8.0892315906555776</v>
      </c>
      <c r="H26" s="87">
        <f t="shared" ref="H26:H32" si="2">F26+G26</f>
        <v>44.059374481554556</v>
      </c>
      <c r="I26" s="88">
        <v>0.91</v>
      </c>
      <c r="J26" s="75">
        <f t="shared" ref="J26:J31" si="3">C26*91%</f>
        <v>5981532.3295</v>
      </c>
      <c r="BU26" t="e">
        <v>#N/A</v>
      </c>
      <c r="CH26" t="e">
        <v>#N/A</v>
      </c>
    </row>
    <row r="27" spans="1:86" ht="18" customHeight="1">
      <c r="A27" s="63">
        <v>2</v>
      </c>
      <c r="B27" s="359">
        <v>3099545.38</v>
      </c>
      <c r="C27" s="358">
        <v>908995.15</v>
      </c>
      <c r="D27" s="358">
        <v>507939.1</v>
      </c>
      <c r="E27" s="360">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59">
        <v>1886597.3900000001</v>
      </c>
      <c r="C28" s="358">
        <v>1571704.79</v>
      </c>
      <c r="D28" s="358">
        <v>280568</v>
      </c>
      <c r="E28" s="360">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59">
        <v>2243868.6400000011</v>
      </c>
      <c r="C29" s="358">
        <v>599647.82999999996</v>
      </c>
      <c r="D29" s="358">
        <v>202302.56</v>
      </c>
      <c r="E29" s="360">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59">
        <v>1856728.6999999997</v>
      </c>
      <c r="C30" s="358">
        <v>187705.08000000002</v>
      </c>
      <c r="D30" s="358">
        <v>9943.64</v>
      </c>
      <c r="E30" s="360">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59">
        <v>2224830.09</v>
      </c>
      <c r="C31" s="358">
        <v>155588</v>
      </c>
      <c r="D31" s="358">
        <v>128</v>
      </c>
      <c r="E31" s="360">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69">
        <v>21534048.970000006</v>
      </c>
      <c r="C32" s="370">
        <v>9996753.3000000007</v>
      </c>
      <c r="D32" s="370">
        <v>2479091.4099999997</v>
      </c>
      <c r="E32" s="371">
        <v>34009893.680000007</v>
      </c>
      <c r="F32" s="230">
        <f t="shared" si="0"/>
        <v>29.393662309149562</v>
      </c>
      <c r="G32" s="230">
        <f t="shared" si="1"/>
        <v>7.2893241987929649</v>
      </c>
      <c r="H32" s="231">
        <f t="shared" si="2"/>
        <v>36.68298650794253</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403" t="s">
        <v>1137</v>
      </c>
      <c r="B38" s="404">
        <v>1</v>
      </c>
      <c r="BU38" t="e">
        <v>#N/A</v>
      </c>
      <c r="CH38" t="e">
        <v>#N/A</v>
      </c>
    </row>
    <row r="39" spans="1:86" ht="15.75" thickBot="1">
      <c r="A39" s="403" t="s">
        <v>1160</v>
      </c>
      <c r="B39" s="432" t="s">
        <v>1276</v>
      </c>
      <c r="H39" s="97"/>
      <c r="J39" s="372" t="s">
        <v>1160</v>
      </c>
      <c r="K39" s="373" t="s">
        <v>1276</v>
      </c>
      <c r="N39" s="99"/>
      <c r="BU39" t="e">
        <v>#N/A</v>
      </c>
      <c r="CH39" t="e">
        <v>#N/A</v>
      </c>
    </row>
    <row r="40" spans="1:86" s="3" customFormat="1" ht="15.75" thickBot="1">
      <c r="A40" s="403" t="s">
        <v>12</v>
      </c>
      <c r="B40" s="405" t="s">
        <v>1276</v>
      </c>
      <c r="D40"/>
      <c r="E40" s="56"/>
      <c r="H40" s="97"/>
      <c r="I40" s="56"/>
      <c r="J40" s="372" t="s">
        <v>1137</v>
      </c>
      <c r="K40" s="374">
        <v>1</v>
      </c>
      <c r="L40" s="6"/>
      <c r="M40" s="6"/>
      <c r="N40" s="99"/>
      <c r="O40" s="6"/>
      <c r="P40" s="102"/>
      <c r="Q40" s="102"/>
      <c r="R40" s="102"/>
      <c r="AC40"/>
      <c r="BU40" t="e">
        <v>#N/A</v>
      </c>
      <c r="CH40" t="e">
        <v>#N/A</v>
      </c>
    </row>
    <row r="41" spans="1:86" ht="29.25" customHeight="1" thickBot="1">
      <c r="A41" s="103" t="s">
        <v>1294</v>
      </c>
      <c r="B41" s="104">
        <f>GETPIVOTDATA("POS",$A$136,"BUCKET","BKT 1")/GETPIVOTDATA("POS",$A$41)</f>
        <v>3.1884389540969151E-2</v>
      </c>
      <c r="E41" s="55"/>
      <c r="F41" s="3"/>
      <c r="G41" s="3"/>
      <c r="I41" s="56"/>
      <c r="J41"/>
      <c r="K41" s="3"/>
      <c r="N41" s="99"/>
      <c r="O41"/>
      <c r="BU41" t="e">
        <v>#N/A</v>
      </c>
      <c r="CH41" t="e">
        <v>#N/A</v>
      </c>
    </row>
    <row r="42" spans="1:86" s="3" customFormat="1" ht="30" customHeight="1" thickBot="1">
      <c r="A42" s="406" t="s">
        <v>1286</v>
      </c>
      <c r="B42" s="433" t="s">
        <v>1138</v>
      </c>
      <c r="C42" s="408"/>
      <c r="D42" s="408"/>
      <c r="E42" s="408"/>
      <c r="F42" s="3" t="s">
        <v>1277</v>
      </c>
      <c r="G42"/>
      <c r="H42"/>
      <c r="I42" s="56"/>
      <c r="J42" s="375" t="s">
        <v>1295</v>
      </c>
      <c r="K42" s="376" t="s">
        <v>1138</v>
      </c>
      <c r="L42" s="377"/>
      <c r="M42" s="377"/>
      <c r="N42" s="377"/>
      <c r="O42"/>
      <c r="AD42"/>
      <c r="BU42" t="e">
        <v>#N/A</v>
      </c>
      <c r="CH42" t="e">
        <v>#N/A</v>
      </c>
    </row>
    <row r="43" spans="1:86" s="3" customFormat="1" ht="31.5" customHeight="1" thickBot="1">
      <c r="A43" s="434" t="s">
        <v>11</v>
      </c>
      <c r="B43" s="379" t="s">
        <v>1232</v>
      </c>
      <c r="C43" s="380" t="s">
        <v>1281</v>
      </c>
      <c r="D43" s="381" t="s">
        <v>1283</v>
      </c>
      <c r="E43" s="382" t="s">
        <v>1108</v>
      </c>
      <c r="F43" s="106" t="s">
        <v>1290</v>
      </c>
      <c r="G43" s="106" t="s">
        <v>1291</v>
      </c>
      <c r="H43" s="107" t="s">
        <v>1296</v>
      </c>
      <c r="I43" s="56"/>
      <c r="J43" s="378" t="s">
        <v>11</v>
      </c>
      <c r="K43" s="379" t="s">
        <v>1232</v>
      </c>
      <c r="L43" s="380" t="s">
        <v>1281</v>
      </c>
      <c r="M43" s="381" t="s">
        <v>1283</v>
      </c>
      <c r="N43" s="382" t="s">
        <v>1284</v>
      </c>
      <c r="O43" s="2" t="s">
        <v>1297</v>
      </c>
      <c r="AD43"/>
      <c r="BU43" t="e">
        <v>#N/A</v>
      </c>
      <c r="CH43" t="e">
        <v>#N/A</v>
      </c>
    </row>
    <row r="44" spans="1:86" s="3" customFormat="1" ht="21" customHeight="1">
      <c r="A44" s="383" t="s">
        <v>114</v>
      </c>
      <c r="B44" s="419">
        <v>778784.04</v>
      </c>
      <c r="C44" s="428">
        <v>90625</v>
      </c>
      <c r="D44" s="428">
        <v>8285</v>
      </c>
      <c r="E44" s="423">
        <v>877694.04</v>
      </c>
      <c r="F44" s="110">
        <f t="shared" ref="F44:F62" si="4">+C44*100/E44</f>
        <v>10.325352101057904</v>
      </c>
      <c r="G44" s="110">
        <f t="shared" ref="G44:G62" si="5">+D44*100/E44</f>
        <v>0.94395081001119707</v>
      </c>
      <c r="H44" s="111">
        <f t="shared" ref="H44:H62" si="6">F44+G44</f>
        <v>11.269302911069101</v>
      </c>
      <c r="I44" s="56"/>
      <c r="J44" s="383" t="s">
        <v>114</v>
      </c>
      <c r="K44" s="384">
        <v>9</v>
      </c>
      <c r="L44" s="385">
        <v>1</v>
      </c>
      <c r="M44" s="385">
        <v>1</v>
      </c>
      <c r="N44" s="386">
        <v>11</v>
      </c>
      <c r="O44" s="112">
        <f>B44/GETPIVOTDATA("POS",$A$42)</f>
        <v>4.2617517063703356E-2</v>
      </c>
      <c r="AD44"/>
      <c r="BU44" t="e">
        <v>#N/A</v>
      </c>
      <c r="CH44" t="e">
        <v>#N/A</v>
      </c>
    </row>
    <row r="45" spans="1:86" s="3" customFormat="1" ht="22.5" customHeight="1">
      <c r="A45" s="387" t="s">
        <v>204</v>
      </c>
      <c r="B45" s="401">
        <v>183354.1</v>
      </c>
      <c r="C45" s="424">
        <v>453625.66000000003</v>
      </c>
      <c r="D45" s="424">
        <v>82500</v>
      </c>
      <c r="E45" s="430">
        <v>719479.76</v>
      </c>
      <c r="F45" s="114">
        <f t="shared" si="4"/>
        <v>63.04912038109314</v>
      </c>
      <c r="G45" s="114">
        <f t="shared" si="5"/>
        <v>11.466618602307868</v>
      </c>
      <c r="H45" s="115">
        <f t="shared" si="6"/>
        <v>74.515738983401008</v>
      </c>
      <c r="I45" s="56"/>
      <c r="J45" s="387" t="s">
        <v>204</v>
      </c>
      <c r="K45" s="388">
        <v>5</v>
      </c>
      <c r="L45" s="389">
        <v>7</v>
      </c>
      <c r="M45" s="389">
        <v>2</v>
      </c>
      <c r="N45" s="390">
        <v>14</v>
      </c>
      <c r="O45" s="116">
        <f t="shared" ref="O45:O62" si="7">B45/GETPIVOTDATA("POS",$A$42)</f>
        <v>1.003371420586633E-2</v>
      </c>
      <c r="AD45"/>
      <c r="BU45" t="e">
        <v>#N/A</v>
      </c>
      <c r="CH45" t="e">
        <v>#N/A</v>
      </c>
    </row>
    <row r="46" spans="1:86" s="3" customFormat="1" ht="22.5" customHeight="1">
      <c r="A46" s="387" t="s">
        <v>43</v>
      </c>
      <c r="B46" s="401">
        <v>735348.5</v>
      </c>
      <c r="C46" s="424">
        <v>870816.35</v>
      </c>
      <c r="D46" s="424"/>
      <c r="E46" s="430">
        <v>1606164.85</v>
      </c>
      <c r="F46" s="114">
        <f t="shared" si="4"/>
        <v>54.217121611147199</v>
      </c>
      <c r="G46" s="114">
        <f t="shared" si="5"/>
        <v>0</v>
      </c>
      <c r="H46" s="115">
        <f t="shared" si="6"/>
        <v>54.217121611147199</v>
      </c>
      <c r="I46" s="56"/>
      <c r="J46" s="387" t="s">
        <v>43</v>
      </c>
      <c r="K46" s="388">
        <v>23</v>
      </c>
      <c r="L46" s="389">
        <v>16</v>
      </c>
      <c r="M46" s="389">
        <v>0</v>
      </c>
      <c r="N46" s="390">
        <v>39</v>
      </c>
      <c r="O46" s="116">
        <f t="shared" si="7"/>
        <v>4.0240587424619882E-2</v>
      </c>
      <c r="AD46"/>
      <c r="BU46" t="e">
        <v>#N/A</v>
      </c>
      <c r="CH46" t="e">
        <v>#N/A</v>
      </c>
    </row>
    <row r="47" spans="1:86" s="3" customFormat="1" ht="22.5" customHeight="1">
      <c r="A47" s="387" t="s">
        <v>23</v>
      </c>
      <c r="B47" s="401">
        <v>355232.33</v>
      </c>
      <c r="C47" s="424">
        <v>288277.40000000002</v>
      </c>
      <c r="D47" s="424">
        <v>20100.489999999998</v>
      </c>
      <c r="E47" s="430">
        <v>663610.22</v>
      </c>
      <c r="F47" s="114">
        <f t="shared" si="4"/>
        <v>43.440771602342117</v>
      </c>
      <c r="G47" s="114">
        <f t="shared" si="5"/>
        <v>3.0289602833422302</v>
      </c>
      <c r="H47" s="115">
        <f t="shared" si="6"/>
        <v>46.469731885684347</v>
      </c>
      <c r="I47" s="56"/>
      <c r="J47" s="387" t="s">
        <v>23</v>
      </c>
      <c r="K47" s="388">
        <v>6</v>
      </c>
      <c r="L47" s="389">
        <v>3</v>
      </c>
      <c r="M47" s="389">
        <v>2</v>
      </c>
      <c r="N47" s="390">
        <v>11</v>
      </c>
      <c r="O47" s="116">
        <f t="shared" si="7"/>
        <v>1.9439432638288404E-2</v>
      </c>
      <c r="AD47"/>
      <c r="BU47" t="e">
        <v>#N/A</v>
      </c>
      <c r="CH47" t="e">
        <v>#N/A</v>
      </c>
    </row>
    <row r="48" spans="1:86" s="3" customFormat="1" ht="22.5" customHeight="1">
      <c r="A48" s="387" t="s">
        <v>35</v>
      </c>
      <c r="B48" s="401">
        <v>1549902.0599999998</v>
      </c>
      <c r="C48" s="424">
        <v>616767.06000000006</v>
      </c>
      <c r="D48" s="424">
        <v>152127</v>
      </c>
      <c r="E48" s="430">
        <v>2318796.12</v>
      </c>
      <c r="F48" s="114">
        <f t="shared" si="4"/>
        <v>26.598589443905059</v>
      </c>
      <c r="G48" s="114">
        <f t="shared" si="5"/>
        <v>6.5606026630750094</v>
      </c>
      <c r="H48" s="115">
        <f t="shared" si="6"/>
        <v>33.159192106980072</v>
      </c>
      <c r="I48" s="56"/>
      <c r="J48" s="387" t="s">
        <v>35</v>
      </c>
      <c r="K48" s="388">
        <v>24</v>
      </c>
      <c r="L48" s="389">
        <v>14</v>
      </c>
      <c r="M48" s="389">
        <v>2</v>
      </c>
      <c r="N48" s="390">
        <v>40</v>
      </c>
      <c r="O48" s="116">
        <f t="shared" si="7"/>
        <v>8.4815525352983576E-2</v>
      </c>
      <c r="AD48"/>
      <c r="BU48" t="e">
        <v>#N/A</v>
      </c>
      <c r="CH48" t="e">
        <v>#N/A</v>
      </c>
    </row>
    <row r="49" spans="1:86" s="3" customFormat="1" ht="22.5" customHeight="1">
      <c r="A49" s="387" t="s">
        <v>66</v>
      </c>
      <c r="B49" s="401">
        <v>721927.54</v>
      </c>
      <c r="C49" s="424">
        <v>123395.53</v>
      </c>
      <c r="D49" s="424">
        <v>167112</v>
      </c>
      <c r="E49" s="430">
        <v>1012435.0700000001</v>
      </c>
      <c r="F49" s="114">
        <f t="shared" si="4"/>
        <v>12.187994436028376</v>
      </c>
      <c r="G49" s="114">
        <f t="shared" si="5"/>
        <v>16.505947388803904</v>
      </c>
      <c r="H49" s="115">
        <f t="shared" si="6"/>
        <v>28.69394182483228</v>
      </c>
      <c r="I49" s="56"/>
      <c r="J49" s="387" t="s">
        <v>66</v>
      </c>
      <c r="K49" s="388">
        <v>8</v>
      </c>
      <c r="L49" s="389">
        <v>4</v>
      </c>
      <c r="M49" s="389">
        <v>1</v>
      </c>
      <c r="N49" s="390">
        <v>13</v>
      </c>
      <c r="O49" s="116">
        <f t="shared" si="7"/>
        <v>3.9506150196282126E-2</v>
      </c>
      <c r="AD49"/>
      <c r="BU49" t="e">
        <v>#N/A</v>
      </c>
      <c r="CH49" t="e">
        <v>#N/A</v>
      </c>
    </row>
    <row r="50" spans="1:86" s="3" customFormat="1" ht="22.5" customHeight="1">
      <c r="A50" s="387" t="s">
        <v>98</v>
      </c>
      <c r="B50" s="401">
        <v>372924.32</v>
      </c>
      <c r="C50" s="424">
        <v>308200</v>
      </c>
      <c r="D50" s="424"/>
      <c r="E50" s="430">
        <v>681124.32000000007</v>
      </c>
      <c r="F50" s="114">
        <f t="shared" si="4"/>
        <v>45.24871465461694</v>
      </c>
      <c r="G50" s="114">
        <f t="shared" si="5"/>
        <v>0</v>
      </c>
      <c r="H50" s="115">
        <f t="shared" si="6"/>
        <v>45.24871465461694</v>
      </c>
      <c r="I50" s="56"/>
      <c r="J50" s="387" t="s">
        <v>98</v>
      </c>
      <c r="K50" s="388">
        <v>8</v>
      </c>
      <c r="L50" s="389">
        <v>5</v>
      </c>
      <c r="M50" s="389">
        <v>0</v>
      </c>
      <c r="N50" s="390">
        <v>13</v>
      </c>
      <c r="O50" s="116">
        <f t="shared" si="7"/>
        <v>2.0407594088689814E-2</v>
      </c>
      <c r="AD50"/>
      <c r="BU50" t="e">
        <v>#N/A</v>
      </c>
      <c r="CH50" t="e">
        <v>#N/A</v>
      </c>
    </row>
    <row r="51" spans="1:86" s="3" customFormat="1" ht="22.5" customHeight="1">
      <c r="A51" s="387" t="s">
        <v>19</v>
      </c>
      <c r="B51" s="401">
        <v>1331361.3399999999</v>
      </c>
      <c r="C51" s="424">
        <v>679680</v>
      </c>
      <c r="D51" s="424">
        <v>453311.07</v>
      </c>
      <c r="E51" s="430">
        <v>2464352.4099999997</v>
      </c>
      <c r="F51" s="114">
        <f t="shared" si="4"/>
        <v>27.580470927857274</v>
      </c>
      <c r="G51" s="114">
        <f t="shared" si="5"/>
        <v>18.394733973944906</v>
      </c>
      <c r="H51" s="115">
        <f t="shared" si="6"/>
        <v>45.975204901802179</v>
      </c>
      <c r="I51" s="56"/>
      <c r="J51" s="387" t="s">
        <v>19</v>
      </c>
      <c r="K51" s="388">
        <v>13</v>
      </c>
      <c r="L51" s="389">
        <v>8</v>
      </c>
      <c r="M51" s="389">
        <v>6</v>
      </c>
      <c r="N51" s="390">
        <v>27</v>
      </c>
      <c r="O51" s="116">
        <f t="shared" si="7"/>
        <v>7.2856288407508921E-2</v>
      </c>
      <c r="AD51"/>
      <c r="BU51" t="e">
        <v>#N/A</v>
      </c>
      <c r="CH51" t="e">
        <v>#N/A</v>
      </c>
    </row>
    <row r="52" spans="1:86" s="3" customFormat="1" ht="22.5" customHeight="1">
      <c r="A52" s="387" t="s">
        <v>316</v>
      </c>
      <c r="B52" s="401">
        <v>403037.35</v>
      </c>
      <c r="C52" s="424">
        <v>248971</v>
      </c>
      <c r="D52" s="424"/>
      <c r="E52" s="430">
        <v>652008.35</v>
      </c>
      <c r="F52" s="114">
        <f t="shared" si="4"/>
        <v>38.185247167463423</v>
      </c>
      <c r="G52" s="114">
        <f t="shared" si="5"/>
        <v>0</v>
      </c>
      <c r="H52" s="115">
        <f t="shared" si="6"/>
        <v>38.185247167463423</v>
      </c>
      <c r="I52" s="56"/>
      <c r="J52" s="387" t="s">
        <v>316</v>
      </c>
      <c r="K52" s="388">
        <v>8</v>
      </c>
      <c r="L52" s="389">
        <v>3</v>
      </c>
      <c r="M52" s="389">
        <v>0</v>
      </c>
      <c r="N52" s="390">
        <v>11</v>
      </c>
      <c r="O52" s="116">
        <f t="shared" si="7"/>
        <v>2.205547399370791E-2</v>
      </c>
      <c r="AD52"/>
      <c r="BU52" t="e">
        <v>#N/A</v>
      </c>
      <c r="CH52" t="e">
        <v>#N/A</v>
      </c>
    </row>
    <row r="53" spans="1:86" s="3" customFormat="1" ht="22.5" customHeight="1">
      <c r="A53" s="387" t="s">
        <v>231</v>
      </c>
      <c r="B53" s="401">
        <v>559756.37</v>
      </c>
      <c r="C53" s="424">
        <v>283179.02</v>
      </c>
      <c r="D53" s="424">
        <v>67590.149999999994</v>
      </c>
      <c r="E53" s="430">
        <v>910525.54</v>
      </c>
      <c r="F53" s="114">
        <f t="shared" si="4"/>
        <v>31.100612510001639</v>
      </c>
      <c r="G53" s="114">
        <f t="shared" si="5"/>
        <v>7.4232019894796126</v>
      </c>
      <c r="H53" s="115">
        <f t="shared" si="6"/>
        <v>38.523814499481254</v>
      </c>
      <c r="I53" s="56"/>
      <c r="J53" s="387" t="s">
        <v>231</v>
      </c>
      <c r="K53" s="388">
        <v>9</v>
      </c>
      <c r="L53" s="389">
        <v>3</v>
      </c>
      <c r="M53" s="389">
        <v>2</v>
      </c>
      <c r="N53" s="390">
        <v>14</v>
      </c>
      <c r="O53" s="116">
        <f t="shared" si="7"/>
        <v>3.0631632679570128E-2</v>
      </c>
      <c r="AD53"/>
      <c r="BU53" t="e">
        <v>#N/A</v>
      </c>
      <c r="CH53" t="e">
        <v>#N/A</v>
      </c>
    </row>
    <row r="54" spans="1:86" s="3" customFormat="1" ht="22.5" customHeight="1">
      <c r="A54" s="387" t="s">
        <v>325</v>
      </c>
      <c r="B54" s="401">
        <v>118241.20999999999</v>
      </c>
      <c r="C54" s="424">
        <v>459538.74000000005</v>
      </c>
      <c r="D54" s="424">
        <v>17954</v>
      </c>
      <c r="E54" s="430">
        <v>595733.95000000007</v>
      </c>
      <c r="F54" s="114">
        <f t="shared" si="4"/>
        <v>77.138249381288418</v>
      </c>
      <c r="G54" s="114">
        <f t="shared" si="5"/>
        <v>3.0137614282348686</v>
      </c>
      <c r="H54" s="115">
        <f t="shared" si="6"/>
        <v>80.15201080952329</v>
      </c>
      <c r="I54" s="56"/>
      <c r="J54" s="387" t="s">
        <v>325</v>
      </c>
      <c r="K54" s="388">
        <v>5</v>
      </c>
      <c r="L54" s="389">
        <v>11</v>
      </c>
      <c r="M54" s="389">
        <v>1</v>
      </c>
      <c r="N54" s="390">
        <v>17</v>
      </c>
      <c r="O54" s="116">
        <f t="shared" si="7"/>
        <v>6.4705316570277064E-3</v>
      </c>
      <c r="AD54"/>
      <c r="BU54" t="e">
        <v>#N/A</v>
      </c>
      <c r="CH54" t="e">
        <v>#N/A</v>
      </c>
    </row>
    <row r="55" spans="1:86" s="3" customFormat="1" ht="22.5" customHeight="1">
      <c r="A55" s="387" t="s">
        <v>15</v>
      </c>
      <c r="B55" s="401">
        <v>89116.4</v>
      </c>
      <c r="C55" s="424"/>
      <c r="D55" s="424">
        <v>4350</v>
      </c>
      <c r="E55" s="430">
        <v>93466.4</v>
      </c>
      <c r="F55" s="114">
        <f t="shared" si="4"/>
        <v>0</v>
      </c>
      <c r="G55" s="114">
        <f t="shared" si="5"/>
        <v>4.6540788989412238</v>
      </c>
      <c r="H55" s="115">
        <f>F55+G55</f>
        <v>4.6540788989412238</v>
      </c>
      <c r="I55" s="56"/>
      <c r="J55" s="387" t="s">
        <v>15</v>
      </c>
      <c r="K55" s="388">
        <v>3</v>
      </c>
      <c r="L55" s="389">
        <v>0</v>
      </c>
      <c r="M55" s="389">
        <v>1</v>
      </c>
      <c r="N55" s="390">
        <v>4</v>
      </c>
      <c r="O55" s="116">
        <f t="shared" si="7"/>
        <v>4.8767302648572682E-3</v>
      </c>
      <c r="AD55"/>
      <c r="BU55" t="e">
        <v>#N/A</v>
      </c>
      <c r="CH55" t="e">
        <v>#N/A</v>
      </c>
    </row>
    <row r="56" spans="1:86" s="3" customFormat="1" ht="22.5" customHeight="1">
      <c r="A56" s="387" t="s">
        <v>477</v>
      </c>
      <c r="B56" s="401">
        <v>233009.09000000003</v>
      </c>
      <c r="C56" s="424"/>
      <c r="D56" s="424">
        <v>26169</v>
      </c>
      <c r="E56" s="430">
        <v>259178.09000000003</v>
      </c>
      <c r="F56" s="114">
        <f t="shared" si="4"/>
        <v>0</v>
      </c>
      <c r="G56" s="114">
        <f t="shared" si="5"/>
        <v>10.09691830046282</v>
      </c>
      <c r="H56" s="115">
        <f t="shared" si="6"/>
        <v>10.09691830046282</v>
      </c>
      <c r="I56" s="56"/>
      <c r="J56" s="387" t="s">
        <v>477</v>
      </c>
      <c r="K56" s="388">
        <v>5</v>
      </c>
      <c r="L56" s="389">
        <v>0</v>
      </c>
      <c r="M56" s="389">
        <v>1</v>
      </c>
      <c r="N56" s="390">
        <v>6</v>
      </c>
      <c r="O56" s="116">
        <f t="shared" si="7"/>
        <v>1.2750991750001698E-2</v>
      </c>
      <c r="AD56"/>
      <c r="BU56" t="e">
        <v>#N/A</v>
      </c>
      <c r="CH56" t="e">
        <v>#N/A</v>
      </c>
    </row>
    <row r="57" spans="1:86" s="3" customFormat="1" ht="22.5" customHeight="1">
      <c r="A57" s="387" t="s">
        <v>74</v>
      </c>
      <c r="B57" s="401">
        <v>721468.28999999992</v>
      </c>
      <c r="C57" s="424">
        <v>250462.16999999998</v>
      </c>
      <c r="D57" s="424">
        <v>29939</v>
      </c>
      <c r="E57" s="430">
        <v>1001869.46</v>
      </c>
      <c r="F57" s="114">
        <f t="shared" si="4"/>
        <v>24.999481469372267</v>
      </c>
      <c r="G57" s="114">
        <f t="shared" si="5"/>
        <v>2.988313467505038</v>
      </c>
      <c r="H57" s="115">
        <f t="shared" si="6"/>
        <v>27.987794936877304</v>
      </c>
      <c r="I57" s="56"/>
      <c r="J57" s="387" t="s">
        <v>74</v>
      </c>
      <c r="K57" s="388">
        <v>13</v>
      </c>
      <c r="L57" s="389">
        <v>4</v>
      </c>
      <c r="M57" s="389">
        <v>2</v>
      </c>
      <c r="N57" s="390">
        <v>19</v>
      </c>
      <c r="O57" s="116">
        <f t="shared" si="7"/>
        <v>3.9481018588922133E-2</v>
      </c>
      <c r="AD57"/>
      <c r="BU57" t="e">
        <v>#N/A</v>
      </c>
      <c r="CH57" t="e">
        <v>#N/A</v>
      </c>
    </row>
    <row r="58" spans="1:86" s="3" customFormat="1" ht="21.75" customHeight="1">
      <c r="A58" s="387" t="s">
        <v>50</v>
      </c>
      <c r="B58" s="401">
        <v>729251.93</v>
      </c>
      <c r="C58" s="424">
        <v>400157.3</v>
      </c>
      <c r="D58" s="424">
        <v>31439</v>
      </c>
      <c r="E58" s="430">
        <v>1160848.23</v>
      </c>
      <c r="F58" s="114">
        <f t="shared" si="4"/>
        <v>34.471112558788157</v>
      </c>
      <c r="G58" s="114">
        <f t="shared" si="5"/>
        <v>2.708278238921896</v>
      </c>
      <c r="H58" s="115">
        <f t="shared" si="6"/>
        <v>37.179390797710056</v>
      </c>
      <c r="I58" s="56"/>
      <c r="J58" s="387" t="s">
        <v>50</v>
      </c>
      <c r="K58" s="388">
        <v>12</v>
      </c>
      <c r="L58" s="389">
        <v>3</v>
      </c>
      <c r="M58" s="389">
        <v>1</v>
      </c>
      <c r="N58" s="390">
        <v>16</v>
      </c>
      <c r="O58" s="116">
        <f t="shared" si="7"/>
        <v>3.9906963900433308E-2</v>
      </c>
      <c r="AD58"/>
      <c r="BU58" t="e">
        <v>#N/A</v>
      </c>
      <c r="CH58" t="e">
        <v>#N/A</v>
      </c>
    </row>
    <row r="59" spans="1:86" s="3" customFormat="1" ht="22.5" customHeight="1">
      <c r="A59" s="387" t="s">
        <v>350</v>
      </c>
      <c r="B59" s="401">
        <v>482726.74</v>
      </c>
      <c r="C59" s="424">
        <v>423639.08</v>
      </c>
      <c r="D59" s="424">
        <v>105541.34</v>
      </c>
      <c r="E59" s="430">
        <v>1011907.16</v>
      </c>
      <c r="F59" s="114">
        <f t="shared" si="4"/>
        <v>41.865409866256897</v>
      </c>
      <c r="G59" s="114">
        <f t="shared" si="5"/>
        <v>10.429942999909201</v>
      </c>
      <c r="H59" s="115">
        <f t="shared" si="6"/>
        <v>52.295352866166098</v>
      </c>
      <c r="I59" s="56"/>
      <c r="J59" s="387" t="s">
        <v>350</v>
      </c>
      <c r="K59" s="388">
        <v>13</v>
      </c>
      <c r="L59" s="389">
        <v>4</v>
      </c>
      <c r="M59" s="389">
        <v>1</v>
      </c>
      <c r="N59" s="390">
        <v>18</v>
      </c>
      <c r="O59" s="116">
        <f t="shared" si="7"/>
        <v>2.6416328561453175E-2</v>
      </c>
      <c r="AD59"/>
      <c r="BU59" t="e">
        <v>#N/A</v>
      </c>
      <c r="CH59" t="e">
        <v>#N/A</v>
      </c>
    </row>
    <row r="60" spans="1:86" s="3" customFormat="1" ht="22.5" customHeight="1">
      <c r="A60" s="387" t="s">
        <v>153</v>
      </c>
      <c r="B60" s="401">
        <v>6765</v>
      </c>
      <c r="C60" s="424">
        <v>484201.51999999996</v>
      </c>
      <c r="D60" s="424">
        <v>3001</v>
      </c>
      <c r="E60" s="430">
        <v>493967.51999999996</v>
      </c>
      <c r="F60" s="114">
        <f t="shared" si="4"/>
        <v>98.022946933838881</v>
      </c>
      <c r="G60" s="114">
        <f t="shared" si="5"/>
        <v>0.60752982301346459</v>
      </c>
      <c r="H60" s="115">
        <f t="shared" si="6"/>
        <v>98.630476756852346</v>
      </c>
      <c r="I60" s="56"/>
      <c r="J60" s="387" t="s">
        <v>153</v>
      </c>
      <c r="K60" s="388">
        <v>1</v>
      </c>
      <c r="L60" s="389">
        <v>7</v>
      </c>
      <c r="M60" s="389">
        <v>1</v>
      </c>
      <c r="N60" s="390">
        <v>9</v>
      </c>
      <c r="O60" s="116">
        <f t="shared" si="7"/>
        <v>3.7020212039264852E-4</v>
      </c>
      <c r="AD60"/>
      <c r="BU60" t="e">
        <v>#N/A</v>
      </c>
      <c r="CH60" t="e">
        <v>#N/A</v>
      </c>
    </row>
    <row r="61" spans="1:86" s="3" customFormat="1" ht="22.5" customHeight="1" thickBot="1">
      <c r="A61" s="391" t="s">
        <v>334</v>
      </c>
      <c r="B61" s="401">
        <v>850272.16</v>
      </c>
      <c r="C61" s="424">
        <v>591576.62</v>
      </c>
      <c r="D61" s="424">
        <v>308791.06</v>
      </c>
      <c r="E61" s="430">
        <v>1750639.84</v>
      </c>
      <c r="F61" s="232">
        <f t="shared" si="4"/>
        <v>33.792023149661667</v>
      </c>
      <c r="G61" s="232">
        <f t="shared" si="5"/>
        <v>17.638754296828981</v>
      </c>
      <c r="H61" s="233">
        <f t="shared" si="6"/>
        <v>51.430777446490652</v>
      </c>
      <c r="I61" s="56"/>
      <c r="J61" s="391" t="s">
        <v>334</v>
      </c>
      <c r="K61" s="388">
        <v>14</v>
      </c>
      <c r="L61" s="389">
        <v>11</v>
      </c>
      <c r="M61" s="389">
        <v>6</v>
      </c>
      <c r="N61" s="390">
        <v>31</v>
      </c>
      <c r="O61" s="116">
        <f t="shared" si="7"/>
        <v>4.6529572290145947E-2</v>
      </c>
      <c r="AD61"/>
      <c r="BU61" t="e">
        <v>#N/A</v>
      </c>
      <c r="CH61" t="e">
        <v>#N/A</v>
      </c>
    </row>
    <row r="62" spans="1:86" s="3" customFormat="1" ht="24" customHeight="1" thickBot="1">
      <c r="A62" s="382" t="s">
        <v>1108</v>
      </c>
      <c r="B62" s="431">
        <v>10222478.770000001</v>
      </c>
      <c r="C62" s="429">
        <v>6573112.4499999993</v>
      </c>
      <c r="D62" s="429">
        <v>1478210.11</v>
      </c>
      <c r="E62" s="421">
        <v>18273801.329999998</v>
      </c>
      <c r="F62" s="234">
        <f t="shared" si="4"/>
        <v>35.970142890898984</v>
      </c>
      <c r="G62" s="234">
        <f t="shared" si="5"/>
        <v>8.0892315906555829</v>
      </c>
      <c r="H62" s="235">
        <f t="shared" si="6"/>
        <v>44.05937448155457</v>
      </c>
      <c r="I62" s="56"/>
      <c r="J62" s="382" t="s">
        <v>1284</v>
      </c>
      <c r="K62" s="392">
        <v>179</v>
      </c>
      <c r="L62" s="393">
        <v>104</v>
      </c>
      <c r="M62" s="393">
        <v>30</v>
      </c>
      <c r="N62" s="394">
        <v>313</v>
      </c>
      <c r="O62" s="116">
        <f t="shared" si="7"/>
        <v>0.55940625518445442</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403" t="s">
        <v>1137</v>
      </c>
      <c r="B65" s="404">
        <v>2</v>
      </c>
      <c r="C65" s="77"/>
      <c r="D65" s="77"/>
      <c r="E65" s="77"/>
      <c r="F65" s="121"/>
      <c r="G65" s="121"/>
      <c r="H65" s="121"/>
      <c r="I65" s="56"/>
      <c r="J65" s="122"/>
      <c r="K65" s="122"/>
      <c r="L65" s="123"/>
      <c r="M65" s="124"/>
      <c r="N65" s="124"/>
      <c r="O65" s="124"/>
      <c r="AD65"/>
      <c r="BU65"/>
      <c r="CH65" t="e">
        <v>#N/A</v>
      </c>
    </row>
    <row r="66" spans="1:86" ht="15.75" thickBot="1">
      <c r="A66" s="403" t="s">
        <v>1160</v>
      </c>
      <c r="B66" s="405" t="s">
        <v>1276</v>
      </c>
      <c r="I66" s="56"/>
      <c r="J66" s="213" t="s">
        <v>1160</v>
      </c>
      <c r="K66" s="98" t="s">
        <v>1276</v>
      </c>
      <c r="N66" s="99"/>
      <c r="P66" s="3"/>
      <c r="S66" s="3"/>
      <c r="BU66" t="e">
        <v>#N/A</v>
      </c>
      <c r="CH66" t="e">
        <v>#N/A</v>
      </c>
    </row>
    <row r="67" spans="1:86" s="3" customFormat="1" ht="15.75" thickBot="1">
      <c r="A67" s="403" t="s">
        <v>12</v>
      </c>
      <c r="B67" s="405"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0" t="s">
        <v>1298</v>
      </c>
      <c r="E68" s="341"/>
      <c r="F68" s="341"/>
      <c r="G68" s="342"/>
      <c r="I68" s="56"/>
      <c r="N68" s="99"/>
      <c r="S68" s="3"/>
      <c r="BU68" t="e">
        <v>#N/A</v>
      </c>
      <c r="CH68" t="e">
        <v>#N/A</v>
      </c>
    </row>
    <row r="69" spans="1:86" s="3" customFormat="1" ht="15.75" thickBot="1">
      <c r="A69" s="406" t="s">
        <v>1286</v>
      </c>
      <c r="B69" s="407" t="s">
        <v>1138</v>
      </c>
      <c r="C69" s="408"/>
      <c r="D69" s="408"/>
      <c r="E69" s="408"/>
      <c r="G69"/>
      <c r="H69"/>
      <c r="I69" s="56"/>
      <c r="J69" s="210" t="s">
        <v>1295</v>
      </c>
      <c r="K69" s="212" t="s">
        <v>1138</v>
      </c>
      <c r="L69" s="365"/>
      <c r="M69" s="365"/>
      <c r="N69" s="365"/>
      <c r="O69" s="6"/>
      <c r="P69"/>
      <c r="Q69"/>
      <c r="R69"/>
      <c r="T69"/>
      <c r="U69"/>
      <c r="AD69"/>
      <c r="BU69" t="e">
        <v>#N/A</v>
      </c>
      <c r="CH69" t="e">
        <v>#N/A</v>
      </c>
    </row>
    <row r="70" spans="1:86" s="3" customFormat="1" ht="33.75" customHeight="1" thickBot="1">
      <c r="A70" s="378" t="s">
        <v>11</v>
      </c>
      <c r="B70" s="379" t="s">
        <v>1232</v>
      </c>
      <c r="C70" s="380" t="s">
        <v>1281</v>
      </c>
      <c r="D70" s="381" t="s">
        <v>1283</v>
      </c>
      <c r="E70" s="382"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25" t="s">
        <v>114</v>
      </c>
      <c r="B71" s="419">
        <v>120161.35</v>
      </c>
      <c r="C71" s="420">
        <v>79950</v>
      </c>
      <c r="D71" s="420">
        <v>16635</v>
      </c>
      <c r="E71" s="402">
        <v>216746.35</v>
      </c>
      <c r="F71" s="110">
        <f t="shared" ref="F71:F89" si="8">+C71*100/E71</f>
        <v>36.88643430443004</v>
      </c>
      <c r="G71" s="110">
        <f t="shared" ref="G71:G89" si="9">+D71*100/E71</f>
        <v>7.6748697267566444</v>
      </c>
      <c r="H71" s="111">
        <f t="shared" ref="H71:H89" si="10">F71+G71</f>
        <v>44.561304031186687</v>
      </c>
      <c r="I71" s="56" t="s">
        <v>3537</v>
      </c>
      <c r="J71" s="109" t="s">
        <v>114</v>
      </c>
      <c r="K71" s="366">
        <v>3</v>
      </c>
      <c r="L71" s="367">
        <v>2</v>
      </c>
      <c r="M71" s="367">
        <v>2</v>
      </c>
      <c r="N71" s="368">
        <v>7</v>
      </c>
      <c r="O71" s="6"/>
      <c r="P71"/>
      <c r="Q71"/>
      <c r="R71"/>
      <c r="S71"/>
      <c r="T71"/>
      <c r="U71"/>
      <c r="AD71"/>
      <c r="BU71" t="e">
        <v>#N/A</v>
      </c>
      <c r="CH71" t="e">
        <v>#N/A</v>
      </c>
    </row>
    <row r="72" spans="1:86" s="3" customFormat="1" ht="23.25" customHeight="1" thickBot="1">
      <c r="A72" s="426" t="s">
        <v>204</v>
      </c>
      <c r="B72" s="401">
        <v>47087</v>
      </c>
      <c r="C72" s="398"/>
      <c r="D72" s="398"/>
      <c r="E72" s="400">
        <v>47087</v>
      </c>
      <c r="F72" s="114">
        <f t="shared" si="8"/>
        <v>0</v>
      </c>
      <c r="G72" s="114">
        <f t="shared" si="9"/>
        <v>0</v>
      </c>
      <c r="H72" s="115">
        <f t="shared" si="10"/>
        <v>0</v>
      </c>
      <c r="I72" s="56" t="s">
        <v>3538</v>
      </c>
      <c r="J72" s="117" t="s">
        <v>204</v>
      </c>
      <c r="K72" s="359">
        <v>2</v>
      </c>
      <c r="L72" s="358">
        <v>0</v>
      </c>
      <c r="M72" s="358">
        <v>0</v>
      </c>
      <c r="N72" s="360">
        <v>2</v>
      </c>
      <c r="O72" s="6"/>
      <c r="P72"/>
      <c r="Q72"/>
      <c r="R72"/>
      <c r="S72"/>
      <c r="T72"/>
      <c r="U72"/>
      <c r="AD72"/>
      <c r="BU72" t="e">
        <v>#N/A</v>
      </c>
      <c r="CH72" t="e">
        <v>#N/A</v>
      </c>
    </row>
    <row r="73" spans="1:86" s="3" customFormat="1" ht="23.25" customHeight="1" thickBot="1">
      <c r="A73" s="426" t="s">
        <v>43</v>
      </c>
      <c r="B73" s="401">
        <v>680107.38</v>
      </c>
      <c r="C73" s="398">
        <v>139027</v>
      </c>
      <c r="D73" s="398">
        <v>74896.009999999995</v>
      </c>
      <c r="E73" s="400">
        <v>894030.39</v>
      </c>
      <c r="F73" s="114">
        <f t="shared" si="8"/>
        <v>15.550589952540651</v>
      </c>
      <c r="G73" s="114">
        <f t="shared" si="9"/>
        <v>8.3773449804094451</v>
      </c>
      <c r="H73" s="115">
        <f>F73+G73</f>
        <v>23.927934932950095</v>
      </c>
      <c r="I73" s="56" t="s">
        <v>3538</v>
      </c>
      <c r="J73" s="127" t="s">
        <v>43</v>
      </c>
      <c r="K73" s="359">
        <v>20</v>
      </c>
      <c r="L73" s="358">
        <v>4</v>
      </c>
      <c r="M73" s="358">
        <v>2</v>
      </c>
      <c r="N73" s="360">
        <v>26</v>
      </c>
      <c r="O73" s="6"/>
      <c r="P73"/>
      <c r="Q73"/>
      <c r="R73"/>
      <c r="S73"/>
      <c r="T73"/>
      <c r="U73"/>
      <c r="AD73"/>
      <c r="BU73" t="e">
        <v>#N/A</v>
      </c>
      <c r="CH73" t="e">
        <v>#N/A</v>
      </c>
    </row>
    <row r="74" spans="1:86" s="3" customFormat="1" ht="23.25" customHeight="1">
      <c r="A74" s="426" t="s">
        <v>23</v>
      </c>
      <c r="B74" s="401">
        <v>224462.51</v>
      </c>
      <c r="C74" s="398">
        <v>74559</v>
      </c>
      <c r="D74" s="398"/>
      <c r="E74" s="400">
        <v>299021.51</v>
      </c>
      <c r="F74" s="114">
        <f t="shared" si="8"/>
        <v>24.934326630883511</v>
      </c>
      <c r="G74" s="114">
        <f t="shared" si="9"/>
        <v>0</v>
      </c>
      <c r="H74" s="115">
        <f t="shared" si="10"/>
        <v>24.934326630883511</v>
      </c>
      <c r="I74" s="56" t="s">
        <v>3537</v>
      </c>
      <c r="J74" s="109" t="s">
        <v>23</v>
      </c>
      <c r="K74" s="359">
        <v>10</v>
      </c>
      <c r="L74" s="358">
        <v>0</v>
      </c>
      <c r="M74" s="358">
        <v>1</v>
      </c>
      <c r="N74" s="360">
        <v>11</v>
      </c>
      <c r="O74" s="6"/>
      <c r="P74"/>
      <c r="Q74"/>
      <c r="R74"/>
      <c r="S74"/>
      <c r="T74"/>
      <c r="U74"/>
      <c r="AD74"/>
      <c r="BU74" t="e">
        <v>#N/A</v>
      </c>
      <c r="CH74" t="e">
        <v>#N/A</v>
      </c>
    </row>
    <row r="75" spans="1:86" s="3" customFormat="1" ht="23.25" customHeight="1">
      <c r="A75" s="426" t="s">
        <v>35</v>
      </c>
      <c r="B75" s="401">
        <v>121951.64</v>
      </c>
      <c r="C75" s="398">
        <v>84494</v>
      </c>
      <c r="D75" s="398">
        <v>20176.57</v>
      </c>
      <c r="E75" s="400">
        <v>226622.21000000002</v>
      </c>
      <c r="F75" s="114">
        <f t="shared" si="8"/>
        <v>37.284077319694305</v>
      </c>
      <c r="G75" s="114">
        <f t="shared" si="9"/>
        <v>8.9031741416695205</v>
      </c>
      <c r="H75" s="115">
        <f t="shared" si="10"/>
        <v>46.187251461363829</v>
      </c>
      <c r="I75" s="56" t="s">
        <v>3537</v>
      </c>
      <c r="J75" s="113" t="s">
        <v>35</v>
      </c>
      <c r="K75" s="359">
        <v>4</v>
      </c>
      <c r="L75" s="358">
        <v>2</v>
      </c>
      <c r="M75" s="358">
        <v>1</v>
      </c>
      <c r="N75" s="360">
        <v>7</v>
      </c>
      <c r="O75" s="6"/>
      <c r="P75"/>
      <c r="Q75"/>
      <c r="R75"/>
      <c r="S75"/>
      <c r="T75"/>
      <c r="U75"/>
      <c r="AD75"/>
      <c r="BU75" t="e">
        <v>#N/A</v>
      </c>
      <c r="CH75" t="e">
        <v>#N/A</v>
      </c>
    </row>
    <row r="76" spans="1:86" s="3" customFormat="1" ht="23.25" customHeight="1" thickBot="1">
      <c r="A76" s="426" t="s">
        <v>66</v>
      </c>
      <c r="B76" s="401">
        <v>183081</v>
      </c>
      <c r="C76" s="398">
        <v>74937.990000000005</v>
      </c>
      <c r="D76" s="398">
        <v>31168</v>
      </c>
      <c r="E76" s="400">
        <v>289186.99</v>
      </c>
      <c r="F76" s="114">
        <f t="shared" si="8"/>
        <v>25.913333791399126</v>
      </c>
      <c r="G76" s="114">
        <f t="shared" si="9"/>
        <v>10.77780158782385</v>
      </c>
      <c r="H76" s="115">
        <f t="shared" si="10"/>
        <v>36.691135379222978</v>
      </c>
      <c r="I76" s="56" t="s">
        <v>3538</v>
      </c>
      <c r="J76" s="117" t="s">
        <v>66</v>
      </c>
      <c r="K76" s="359">
        <v>5</v>
      </c>
      <c r="L76" s="358">
        <v>2</v>
      </c>
      <c r="M76" s="358">
        <v>4</v>
      </c>
      <c r="N76" s="360">
        <v>11</v>
      </c>
      <c r="O76" s="6"/>
      <c r="P76"/>
      <c r="Q76"/>
      <c r="R76"/>
      <c r="S76"/>
      <c r="T76"/>
      <c r="U76"/>
      <c r="AD76"/>
      <c r="BU76" t="e">
        <v>#N/A</v>
      </c>
      <c r="CH76" t="e">
        <v>#N/A</v>
      </c>
    </row>
    <row r="77" spans="1:86" s="3" customFormat="1" ht="23.25" customHeight="1">
      <c r="A77" s="426" t="s">
        <v>98</v>
      </c>
      <c r="B77" s="401">
        <v>76348.02</v>
      </c>
      <c r="C77" s="398">
        <v>66849</v>
      </c>
      <c r="D77" s="398"/>
      <c r="E77" s="400">
        <v>143197.02000000002</v>
      </c>
      <c r="F77" s="114">
        <f t="shared" si="8"/>
        <v>46.683234050540989</v>
      </c>
      <c r="G77" s="114">
        <f t="shared" si="9"/>
        <v>0</v>
      </c>
      <c r="H77" s="115">
        <f t="shared" si="10"/>
        <v>46.683234050540989</v>
      </c>
      <c r="I77" s="56" t="s">
        <v>3538</v>
      </c>
      <c r="J77" s="127" t="s">
        <v>98</v>
      </c>
      <c r="K77" s="359">
        <v>2</v>
      </c>
      <c r="L77" s="358">
        <v>0</v>
      </c>
      <c r="M77" s="358">
        <v>1</v>
      </c>
      <c r="N77" s="360">
        <v>3</v>
      </c>
      <c r="O77" s="6"/>
      <c r="P77"/>
      <c r="Q77"/>
      <c r="R77"/>
      <c r="S77"/>
      <c r="T77"/>
      <c r="U77"/>
      <c r="AD77"/>
      <c r="BU77" t="e">
        <v>#N/A</v>
      </c>
      <c r="CH77" t="e">
        <v>#N/A</v>
      </c>
    </row>
    <row r="78" spans="1:86" s="3" customFormat="1" ht="23.25" customHeight="1" thickBot="1">
      <c r="A78" s="426" t="s">
        <v>19</v>
      </c>
      <c r="B78" s="401">
        <v>362205.27</v>
      </c>
      <c r="C78" s="398"/>
      <c r="D78" s="398">
        <v>201853.04</v>
      </c>
      <c r="E78" s="400">
        <v>564058.31000000006</v>
      </c>
      <c r="F78" s="114">
        <f t="shared" si="8"/>
        <v>0</v>
      </c>
      <c r="G78" s="114">
        <f t="shared" si="9"/>
        <v>35.785846325001394</v>
      </c>
      <c r="H78" s="115">
        <f t="shared" si="10"/>
        <v>35.785846325001394</v>
      </c>
      <c r="I78" s="56" t="s">
        <v>3538</v>
      </c>
      <c r="J78" s="127" t="s">
        <v>19</v>
      </c>
      <c r="K78" s="359">
        <v>6</v>
      </c>
      <c r="L78" s="358">
        <v>3</v>
      </c>
      <c r="M78" s="358">
        <v>0</v>
      </c>
      <c r="N78" s="360">
        <v>9</v>
      </c>
      <c r="O78" s="6"/>
      <c r="P78"/>
      <c r="Q78"/>
      <c r="R78"/>
      <c r="S78"/>
      <c r="T78"/>
      <c r="U78"/>
      <c r="AD78"/>
      <c r="BU78" t="e">
        <v>#N/A</v>
      </c>
      <c r="CH78" t="e">
        <v>#N/A</v>
      </c>
    </row>
    <row r="79" spans="1:86" s="3" customFormat="1" ht="23.25" customHeight="1">
      <c r="A79" s="426" t="s">
        <v>316</v>
      </c>
      <c r="B79" s="401">
        <v>366800</v>
      </c>
      <c r="C79" s="398"/>
      <c r="D79" s="398">
        <v>57225.479999999996</v>
      </c>
      <c r="E79" s="400">
        <v>424025.48</v>
      </c>
      <c r="F79" s="114">
        <f t="shared" si="8"/>
        <v>0</v>
      </c>
      <c r="G79" s="114">
        <f t="shared" si="9"/>
        <v>13.495764452645629</v>
      </c>
      <c r="H79" s="115">
        <f t="shared" si="10"/>
        <v>13.495764452645629</v>
      </c>
      <c r="I79" s="56" t="s">
        <v>3538</v>
      </c>
      <c r="J79" s="109" t="s">
        <v>316</v>
      </c>
      <c r="K79" s="359">
        <v>6</v>
      </c>
      <c r="L79" s="358">
        <v>3</v>
      </c>
      <c r="M79" s="358">
        <v>0</v>
      </c>
      <c r="N79" s="360">
        <v>9</v>
      </c>
      <c r="O79" s="6"/>
      <c r="P79"/>
      <c r="Q79"/>
      <c r="R79"/>
      <c r="S79"/>
      <c r="T79"/>
      <c r="U79"/>
      <c r="AD79"/>
      <c r="BU79" t="e">
        <v>#N/A</v>
      </c>
      <c r="CH79" t="e">
        <v>#N/A</v>
      </c>
    </row>
    <row r="80" spans="1:86" s="3" customFormat="1" ht="23.25" customHeight="1">
      <c r="A80" s="426" t="s">
        <v>231</v>
      </c>
      <c r="B80" s="401">
        <v>337014.66000000003</v>
      </c>
      <c r="C80" s="398">
        <v>30380.36</v>
      </c>
      <c r="D80" s="398"/>
      <c r="E80" s="400">
        <v>367395.02</v>
      </c>
      <c r="F80" s="114">
        <f t="shared" si="8"/>
        <v>8.2691267834822586</v>
      </c>
      <c r="G80" s="114">
        <f t="shared" si="9"/>
        <v>0</v>
      </c>
      <c r="H80" s="115">
        <f t="shared" si="10"/>
        <v>8.2691267834822586</v>
      </c>
      <c r="I80" s="56" t="s">
        <v>3537</v>
      </c>
      <c r="J80" s="113" t="s">
        <v>231</v>
      </c>
      <c r="K80" s="359">
        <v>5</v>
      </c>
      <c r="L80" s="358">
        <v>0</v>
      </c>
      <c r="M80" s="358">
        <v>2</v>
      </c>
      <c r="N80" s="360">
        <v>7</v>
      </c>
      <c r="O80" s="6"/>
      <c r="P80"/>
      <c r="Q80"/>
      <c r="R80"/>
      <c r="S80"/>
      <c r="T80"/>
      <c r="U80"/>
      <c r="AD80"/>
      <c r="BU80" t="e">
        <v>#N/A</v>
      </c>
      <c r="CH80" t="e">
        <v>#N/A</v>
      </c>
    </row>
    <row r="81" spans="1:86" s="3" customFormat="1" ht="23.25" customHeight="1">
      <c r="A81" s="426" t="s">
        <v>325</v>
      </c>
      <c r="B81" s="401">
        <v>106398.47</v>
      </c>
      <c r="C81" s="398">
        <v>18667</v>
      </c>
      <c r="D81" s="398">
        <v>15113</v>
      </c>
      <c r="E81" s="400">
        <v>140178.47</v>
      </c>
      <c r="F81" s="114">
        <f t="shared" si="8"/>
        <v>13.316595622708681</v>
      </c>
      <c r="G81" s="114">
        <f t="shared" si="9"/>
        <v>10.781256208603219</v>
      </c>
      <c r="H81" s="115">
        <f t="shared" si="10"/>
        <v>24.0978518313119</v>
      </c>
      <c r="I81" s="56" t="s">
        <v>3538</v>
      </c>
      <c r="J81" s="113" t="s">
        <v>325</v>
      </c>
      <c r="K81" s="359">
        <v>4</v>
      </c>
      <c r="L81" s="358">
        <v>3</v>
      </c>
      <c r="M81" s="358">
        <v>1</v>
      </c>
      <c r="N81" s="360">
        <v>8</v>
      </c>
      <c r="O81" s="6"/>
      <c r="P81"/>
      <c r="Q81"/>
      <c r="R81"/>
      <c r="S81"/>
      <c r="T81"/>
      <c r="U81"/>
      <c r="AD81"/>
      <c r="BU81" t="e">
        <v>#N/A</v>
      </c>
      <c r="CH81" t="e">
        <v>#N/A</v>
      </c>
    </row>
    <row r="82" spans="1:86" s="3" customFormat="1" ht="23.25" customHeight="1">
      <c r="A82" s="426" t="s">
        <v>15</v>
      </c>
      <c r="B82" s="401"/>
      <c r="C82" s="398">
        <v>4153.8</v>
      </c>
      <c r="D82" s="398"/>
      <c r="E82" s="400">
        <v>4153.8</v>
      </c>
      <c r="F82" s="114">
        <f t="shared" si="8"/>
        <v>100</v>
      </c>
      <c r="G82" s="114">
        <f t="shared" si="9"/>
        <v>0</v>
      </c>
      <c r="H82" s="115">
        <f t="shared" si="10"/>
        <v>100</v>
      </c>
      <c r="I82" s="56" t="s">
        <v>3537</v>
      </c>
      <c r="J82" s="113" t="s">
        <v>15</v>
      </c>
      <c r="K82" s="359">
        <v>0</v>
      </c>
      <c r="L82" s="358">
        <v>0</v>
      </c>
      <c r="M82" s="358">
        <v>1</v>
      </c>
      <c r="N82" s="360">
        <v>1</v>
      </c>
      <c r="O82" s="6"/>
      <c r="P82"/>
      <c r="Q82"/>
      <c r="R82"/>
      <c r="S82"/>
      <c r="T82"/>
      <c r="U82"/>
      <c r="AD82"/>
      <c r="BU82" t="e">
        <v>#N/A</v>
      </c>
      <c r="CH82" t="e">
        <v>#N/A</v>
      </c>
    </row>
    <row r="83" spans="1:86" s="3" customFormat="1" ht="23.25" customHeight="1">
      <c r="A83" s="426" t="s">
        <v>477</v>
      </c>
      <c r="B83" s="401">
        <v>78625.649999999994</v>
      </c>
      <c r="C83" s="398"/>
      <c r="D83" s="398"/>
      <c r="E83" s="400">
        <v>78625.649999999994</v>
      </c>
      <c r="F83" s="114">
        <f t="shared" si="8"/>
        <v>0</v>
      </c>
      <c r="G83" s="114">
        <f t="shared" si="9"/>
        <v>0</v>
      </c>
      <c r="H83" s="115">
        <f t="shared" si="10"/>
        <v>0</v>
      </c>
      <c r="I83" s="56" t="s">
        <v>3537</v>
      </c>
      <c r="J83" s="113" t="s">
        <v>477</v>
      </c>
      <c r="K83" s="359">
        <v>2</v>
      </c>
      <c r="L83" s="358">
        <v>0</v>
      </c>
      <c r="M83" s="358">
        <v>0</v>
      </c>
      <c r="N83" s="360">
        <v>2</v>
      </c>
      <c r="O83" s="6"/>
      <c r="P83"/>
      <c r="Q83"/>
      <c r="R83"/>
      <c r="S83"/>
      <c r="T83"/>
      <c r="U83"/>
      <c r="AD83"/>
      <c r="BU83" t="e">
        <v>#N/A</v>
      </c>
      <c r="CH83" t="e">
        <v>#N/A</v>
      </c>
    </row>
    <row r="84" spans="1:86" s="3" customFormat="1" ht="23.25" customHeight="1">
      <c r="A84" s="426" t="s">
        <v>74</v>
      </c>
      <c r="B84" s="401">
        <v>106511.15</v>
      </c>
      <c r="C84" s="398"/>
      <c r="D84" s="398"/>
      <c r="E84" s="400">
        <v>106511.15</v>
      </c>
      <c r="F84" s="114">
        <f t="shared" si="8"/>
        <v>0</v>
      </c>
      <c r="G84" s="114">
        <f>+D84*100/E84</f>
        <v>0</v>
      </c>
      <c r="H84" s="115">
        <f t="shared" si="10"/>
        <v>0</v>
      </c>
      <c r="I84" s="56" t="s">
        <v>3537</v>
      </c>
      <c r="J84" s="113" t="s">
        <v>74</v>
      </c>
      <c r="K84" s="359">
        <v>6</v>
      </c>
      <c r="L84" s="358">
        <v>0</v>
      </c>
      <c r="M84" s="358">
        <v>0</v>
      </c>
      <c r="N84" s="360">
        <v>6</v>
      </c>
      <c r="O84" s="6"/>
      <c r="P84"/>
      <c r="Q84"/>
      <c r="R84"/>
      <c r="S84"/>
      <c r="T84"/>
      <c r="U84"/>
      <c r="AD84"/>
      <c r="BU84" t="e">
        <v>#N/A</v>
      </c>
      <c r="CH84" t="e">
        <v>#N/A</v>
      </c>
    </row>
    <row r="85" spans="1:86" s="3" customFormat="1" ht="23.25" customHeight="1">
      <c r="A85" s="426" t="s">
        <v>50</v>
      </c>
      <c r="B85" s="401">
        <v>48299.25</v>
      </c>
      <c r="C85" s="398">
        <v>23491</v>
      </c>
      <c r="D85" s="398"/>
      <c r="E85" s="400">
        <v>71790.25</v>
      </c>
      <c r="F85" s="114">
        <f>+C85*100/E85</f>
        <v>32.72171360317035</v>
      </c>
      <c r="G85" s="114">
        <f>+D85*100/E85</f>
        <v>0</v>
      </c>
      <c r="H85" s="115">
        <f t="shared" si="10"/>
        <v>32.72171360317035</v>
      </c>
      <c r="I85" s="56" t="s">
        <v>3537</v>
      </c>
      <c r="J85" s="113" t="s">
        <v>50</v>
      </c>
      <c r="K85" s="359">
        <v>3</v>
      </c>
      <c r="L85" s="358">
        <v>0</v>
      </c>
      <c r="M85" s="358">
        <v>1</v>
      </c>
      <c r="N85" s="360">
        <v>4</v>
      </c>
      <c r="O85" s="6"/>
      <c r="P85"/>
      <c r="Q85"/>
      <c r="R85"/>
      <c r="S85"/>
      <c r="T85"/>
      <c r="U85"/>
      <c r="AD85"/>
      <c r="BU85" t="e">
        <v>#N/A</v>
      </c>
      <c r="CH85" t="e">
        <v>#N/A</v>
      </c>
    </row>
    <row r="86" spans="1:86" s="3" customFormat="1" ht="23.25" customHeight="1">
      <c r="A86" s="426" t="s">
        <v>350</v>
      </c>
      <c r="B86" s="401">
        <v>119341</v>
      </c>
      <c r="C86" s="398">
        <v>215597</v>
      </c>
      <c r="D86" s="398">
        <v>53499</v>
      </c>
      <c r="E86" s="400">
        <v>388437</v>
      </c>
      <c r="F86" s="114">
        <f t="shared" si="8"/>
        <v>55.503723898598743</v>
      </c>
      <c r="G86" s="114">
        <f t="shared" si="9"/>
        <v>13.772889812247547</v>
      </c>
      <c r="H86" s="115">
        <f t="shared" si="10"/>
        <v>69.276613710846291</v>
      </c>
      <c r="I86" s="56" t="s">
        <v>3537</v>
      </c>
      <c r="J86" s="113" t="s">
        <v>350</v>
      </c>
      <c r="K86" s="359">
        <v>8</v>
      </c>
      <c r="L86" s="358">
        <v>2</v>
      </c>
      <c r="M86" s="358">
        <v>3</v>
      </c>
      <c r="N86" s="360">
        <v>13</v>
      </c>
      <c r="O86" s="6"/>
      <c r="P86"/>
      <c r="Q86"/>
      <c r="R86"/>
      <c r="S86"/>
      <c r="T86"/>
      <c r="U86"/>
      <c r="AD86"/>
      <c r="BU86" t="e">
        <v>#N/A</v>
      </c>
      <c r="CH86" t="e">
        <v>#N/A</v>
      </c>
    </row>
    <row r="87" spans="1:86" s="3" customFormat="1" ht="23.25" customHeight="1">
      <c r="A87" s="426" t="s">
        <v>153</v>
      </c>
      <c r="B87" s="401">
        <v>38649.919999999998</v>
      </c>
      <c r="C87" s="398">
        <v>96889</v>
      </c>
      <c r="D87" s="398"/>
      <c r="E87" s="400">
        <v>135538.91999999998</v>
      </c>
      <c r="F87" s="114">
        <f t="shared" si="8"/>
        <v>71.484264445961358</v>
      </c>
      <c r="G87" s="114">
        <f t="shared" si="9"/>
        <v>0</v>
      </c>
      <c r="H87" s="115">
        <f t="shared" si="10"/>
        <v>71.484264445961358</v>
      </c>
      <c r="I87" s="56" t="s">
        <v>3537</v>
      </c>
      <c r="J87" s="113" t="s">
        <v>153</v>
      </c>
      <c r="K87" s="359">
        <v>1</v>
      </c>
      <c r="L87" s="358">
        <v>0</v>
      </c>
      <c r="M87" s="358">
        <v>2</v>
      </c>
      <c r="N87" s="360">
        <v>3</v>
      </c>
      <c r="O87" s="6"/>
      <c r="P87"/>
      <c r="Q87"/>
      <c r="R87"/>
      <c r="S87"/>
      <c r="T87"/>
      <c r="U87"/>
      <c r="AD87"/>
      <c r="BU87" t="e">
        <v>#N/A</v>
      </c>
      <c r="CH87" t="e">
        <v>#N/A</v>
      </c>
    </row>
    <row r="88" spans="1:86" s="3" customFormat="1" ht="23.25" customHeight="1" thickBot="1">
      <c r="A88" s="427" t="s">
        <v>334</v>
      </c>
      <c r="B88" s="401">
        <v>82501.11</v>
      </c>
      <c r="C88" s="398"/>
      <c r="D88" s="398">
        <v>37373</v>
      </c>
      <c r="E88" s="400">
        <v>119874.11</v>
      </c>
      <c r="F88" s="232">
        <f t="shared" si="8"/>
        <v>0</v>
      </c>
      <c r="G88" s="232">
        <f t="shared" si="9"/>
        <v>31.176873805361307</v>
      </c>
      <c r="H88" s="233">
        <f t="shared" si="10"/>
        <v>31.176873805361307</v>
      </c>
      <c r="I88" s="56" t="s">
        <v>3537</v>
      </c>
      <c r="J88" s="117" t="s">
        <v>334</v>
      </c>
      <c r="K88" s="359">
        <v>2</v>
      </c>
      <c r="L88" s="358">
        <v>2</v>
      </c>
      <c r="M88" s="358">
        <v>0</v>
      </c>
      <c r="N88" s="360">
        <v>4</v>
      </c>
      <c r="O88" s="6"/>
      <c r="P88"/>
      <c r="Q88"/>
      <c r="R88"/>
      <c r="S88"/>
      <c r="T88"/>
      <c r="U88"/>
      <c r="AD88"/>
      <c r="BU88" t="e">
        <v>#N/A</v>
      </c>
      <c r="CH88" t="e">
        <v>#N/A</v>
      </c>
    </row>
    <row r="89" spans="1:86" ht="23.25" customHeight="1" thickBot="1">
      <c r="A89" s="399" t="s">
        <v>1108</v>
      </c>
      <c r="B89" s="410">
        <v>3099545.38</v>
      </c>
      <c r="C89" s="411">
        <v>908995.15</v>
      </c>
      <c r="D89" s="411">
        <v>507939.1</v>
      </c>
      <c r="E89" s="421">
        <v>4516479.63</v>
      </c>
      <c r="F89" s="234">
        <f t="shared" si="8"/>
        <v>20.126187306639089</v>
      </c>
      <c r="G89" s="234">
        <f t="shared" si="9"/>
        <v>11.246349847923481</v>
      </c>
      <c r="H89" s="235">
        <f t="shared" si="10"/>
        <v>31.372537154562572</v>
      </c>
      <c r="I89" s="56"/>
      <c r="J89" s="58" t="s">
        <v>1284</v>
      </c>
      <c r="K89" s="361">
        <v>89</v>
      </c>
      <c r="L89" s="362">
        <v>23</v>
      </c>
      <c r="M89" s="362">
        <v>21</v>
      </c>
      <c r="N89" s="363">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14">
        <v>110</v>
      </c>
      <c r="C96" s="415">
        <v>203</v>
      </c>
      <c r="D96" s="416">
        <v>313</v>
      </c>
      <c r="E96" s="137">
        <f>D96*25%</f>
        <v>78.25</v>
      </c>
      <c r="F96" s="137">
        <f t="shared" ref="F96:F102" si="11">E96-B96</f>
        <v>-31.75</v>
      </c>
      <c r="G96" s="137">
        <f ca="1">F96/K$15</f>
        <v>-31.75</v>
      </c>
      <c r="H96" s="138">
        <f t="shared" ref="H96:H102" si="12">B96*100/D96</f>
        <v>35.143769968051117</v>
      </c>
      <c r="I96" s="56">
        <v>85</v>
      </c>
      <c r="J96" s="3"/>
      <c r="BU96" t="e">
        <v>#N/A</v>
      </c>
      <c r="CH96" t="e">
        <v>#N/A</v>
      </c>
    </row>
    <row r="97" spans="1:86" ht="20.25" customHeight="1">
      <c r="A97" s="63">
        <v>2</v>
      </c>
      <c r="B97" s="417">
        <v>33</v>
      </c>
      <c r="C97" s="413">
        <v>100</v>
      </c>
      <c r="D97" s="418">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417">
        <v>32</v>
      </c>
      <c r="C98" s="413">
        <v>50</v>
      </c>
      <c r="D98" s="418">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417">
        <v>12</v>
      </c>
      <c r="C99" s="413">
        <v>55</v>
      </c>
      <c r="D99" s="418">
        <v>67</v>
      </c>
      <c r="E99" s="137">
        <f t="shared" si="13"/>
        <v>16.75</v>
      </c>
      <c r="F99" s="139">
        <f t="shared" si="11"/>
        <v>4.75</v>
      </c>
      <c r="G99" s="137">
        <f t="shared" ca="1" si="14"/>
        <v>4.75</v>
      </c>
      <c r="H99" s="140">
        <f t="shared" si="12"/>
        <v>17.910447761194028</v>
      </c>
      <c r="I99" s="56">
        <v>50</v>
      </c>
      <c r="J99" s="75"/>
      <c r="BU99" t="e">
        <v>#N/A</v>
      </c>
      <c r="CH99" t="e">
        <v>#N/A</v>
      </c>
    </row>
    <row r="100" spans="1:86" ht="20.25" customHeight="1">
      <c r="A100" s="63">
        <v>5</v>
      </c>
      <c r="B100" s="417">
        <v>3</v>
      </c>
      <c r="C100" s="413">
        <v>52</v>
      </c>
      <c r="D100" s="418">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417">
        <v>4</v>
      </c>
      <c r="C101" s="413">
        <v>51</v>
      </c>
      <c r="D101" s="418">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369">
        <v>194</v>
      </c>
      <c r="C102" s="370">
        <v>511</v>
      </c>
      <c r="D102" s="371">
        <v>705</v>
      </c>
      <c r="E102" s="144">
        <f t="shared" si="13"/>
        <v>176.25</v>
      </c>
      <c r="F102" s="144">
        <f t="shared" si="11"/>
        <v>-17.75</v>
      </c>
      <c r="G102" s="144">
        <f t="shared" ca="1" si="14"/>
        <v>-17.75</v>
      </c>
      <c r="H102" s="145">
        <f t="shared" si="12"/>
        <v>27.5177304964539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406" t="s">
        <v>1132</v>
      </c>
      <c r="B106" s="346" t="s">
        <v>3561</v>
      </c>
      <c r="C106" s="343"/>
      <c r="D106" s="343"/>
      <c r="E106" s="6"/>
      <c r="I106" s="55"/>
      <c r="BU106" t="e">
        <v>#N/A</v>
      </c>
      <c r="CH106" t="e">
        <v>#N/A</v>
      </c>
    </row>
    <row r="107" spans="1:86" ht="15.75" thickBot="1">
      <c r="A107" s="406" t="s">
        <v>1139</v>
      </c>
      <c r="B107" s="346" t="s">
        <v>1282</v>
      </c>
      <c r="C107" s="344"/>
      <c r="D107" s="344"/>
      <c r="E107" s="6"/>
      <c r="I107" s="55"/>
      <c r="BU107" t="e">
        <v>#N/A</v>
      </c>
      <c r="CH107" t="e">
        <v>#N/A</v>
      </c>
    </row>
    <row r="108" spans="1:86" ht="36" customHeight="1" thickBot="1">
      <c r="A108" s="146" t="s">
        <v>1302</v>
      </c>
      <c r="B108" s="147">
        <f>GETPIVOTDATA("RECEIPT CUT",$A$109)/GETPIVOTDATA("RECEIPT CUT",$A$199)</f>
        <v>4.2553191489361703E-3</v>
      </c>
      <c r="C108" s="216" t="s">
        <v>1303</v>
      </c>
      <c r="D108" s="148">
        <f>B135</f>
        <v>3.1884389540969151E-2</v>
      </c>
      <c r="E108" s="217" t="s">
        <v>1304</v>
      </c>
      <c r="F108" s="149">
        <f>B68</f>
        <v>1.3777449495548816E-2</v>
      </c>
      <c r="I108" s="55"/>
      <c r="BU108" t="e">
        <v>#N/A</v>
      </c>
      <c r="CH108" t="e">
        <v>#N/A</v>
      </c>
    </row>
    <row r="109" spans="1:86" ht="18" customHeight="1" thickBot="1">
      <c r="A109" s="406" t="s">
        <v>1295</v>
      </c>
      <c r="B109" s="406" t="s">
        <v>1137</v>
      </c>
      <c r="C109" s="346"/>
      <c r="D109" s="346"/>
      <c r="K109"/>
      <c r="L109"/>
      <c r="BU109" t="e">
        <v>#N/A</v>
      </c>
      <c r="CH109" t="e">
        <v>#N/A</v>
      </c>
    </row>
    <row r="110" spans="1:86" ht="30" customHeight="1" thickBot="1">
      <c r="A110" s="434" t="s">
        <v>11</v>
      </c>
      <c r="B110" s="437" t="s">
        <v>1779</v>
      </c>
      <c r="C110" s="381" t="s">
        <v>3549</v>
      </c>
      <c r="D110" s="150" t="s">
        <v>1284</v>
      </c>
      <c r="K110"/>
      <c r="L110"/>
      <c r="BU110" t="e">
        <v>#N/A</v>
      </c>
      <c r="CH110" t="e">
        <v>#N/A</v>
      </c>
    </row>
    <row r="111" spans="1:86" ht="24" customHeight="1">
      <c r="A111" s="422" t="s">
        <v>43</v>
      </c>
      <c r="B111" s="384">
        <v>1</v>
      </c>
      <c r="C111" s="385"/>
      <c r="D111" s="386">
        <v>1</v>
      </c>
      <c r="K111"/>
      <c r="L111"/>
      <c r="BU111" t="e">
        <v>#N/A</v>
      </c>
      <c r="CH111" t="e">
        <v>#N/A</v>
      </c>
    </row>
    <row r="112" spans="1:86" ht="24" customHeight="1">
      <c r="A112" s="436" t="s">
        <v>23</v>
      </c>
      <c r="B112" s="388"/>
      <c r="C112" s="389">
        <v>1</v>
      </c>
      <c r="D112" s="390">
        <v>1</v>
      </c>
      <c r="K112"/>
      <c r="L112"/>
      <c r="BU112" t="e">
        <v>#N/A</v>
      </c>
      <c r="CH112" t="e">
        <v>#N/A</v>
      </c>
    </row>
    <row r="113" spans="1:86" ht="24" customHeight="1" thickBot="1">
      <c r="A113" s="438" t="s">
        <v>35</v>
      </c>
      <c r="B113" s="388"/>
      <c r="C113" s="389">
        <v>1</v>
      </c>
      <c r="D113" s="390">
        <v>1</v>
      </c>
      <c r="J113"/>
      <c r="K113"/>
      <c r="L113"/>
      <c r="BU113" t="e">
        <v>#N/A</v>
      </c>
      <c r="CH113" t="e">
        <v>#N/A</v>
      </c>
    </row>
    <row r="114" spans="1:86" ht="24" customHeight="1" thickBot="1">
      <c r="A114" s="382" t="s">
        <v>1284</v>
      </c>
      <c r="B114" s="392">
        <v>1</v>
      </c>
      <c r="C114" s="393">
        <v>2</v>
      </c>
      <c r="D114" s="394">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3561</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3.1884389540969151E-2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3620</v>
      </c>
      <c r="E137" s="2" t="s">
        <v>3522</v>
      </c>
      <c r="I137" s="72" t="s">
        <v>1308</v>
      </c>
      <c r="J137" s="72" t="s">
        <v>1309</v>
      </c>
      <c r="BU137" t="e">
        <v>#N/A</v>
      </c>
      <c r="CH137" t="e">
        <v>#N/A</v>
      </c>
    </row>
    <row r="138" spans="1:86">
      <c r="A138" s="61" t="s">
        <v>204</v>
      </c>
      <c r="B138" s="306">
        <v>296662</v>
      </c>
      <c r="C138" s="330"/>
      <c r="D138" s="330"/>
      <c r="E138" s="253"/>
      <c r="I138" t="str">
        <f t="shared" ref="I138:I150" si="15">IF(B138&lt;50000,"",A138 &amp; " " &amp; IF(B138&lt;100000,"&gt;50k","&gt;" &amp; INT(B138/100000) &amp; "L") &amp; " 💸" &amp; MAX(1,INT(B138/100000))*100)</f>
        <v>AMIT GADE &gt;2L 💸200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c r="A147" s="63" t="s">
        <v>153</v>
      </c>
      <c r="B147" s="252">
        <v>86690.67</v>
      </c>
      <c r="C147" s="329"/>
      <c r="D147" s="329"/>
      <c r="E147" s="251"/>
      <c r="I147" t="str">
        <f t="shared" si="15"/>
        <v>UDAY SOHANE &gt;50k 💸100</v>
      </c>
      <c r="J147" t="str">
        <f t="shared" si="16"/>
        <v/>
      </c>
      <c r="BU147" t="e">
        <v>#N/A</v>
      </c>
      <c r="CH147" t="e">
        <v>#N/A</v>
      </c>
    </row>
    <row r="148" spans="1:86" ht="15.75" thickBot="1">
      <c r="A148" s="64" t="s">
        <v>334</v>
      </c>
      <c r="B148" s="252">
        <v>57017.560000000005</v>
      </c>
      <c r="C148" s="329"/>
      <c r="D148" s="329"/>
      <c r="E148" s="251"/>
      <c r="I148" t="str">
        <f t="shared" si="15"/>
        <v>VIKRAM GAIKWAD &gt;50k 💸100</v>
      </c>
      <c r="J148" t="str">
        <f t="shared" si="16"/>
        <v/>
      </c>
      <c r="BU148" t="e">
        <v>#N/A</v>
      </c>
      <c r="CH148" t="e">
        <v>#N/A</v>
      </c>
    </row>
    <row r="149" spans="1:86" ht="15.75" thickBot="1">
      <c r="A149" s="58" t="s">
        <v>1108</v>
      </c>
      <c r="B149" s="435">
        <v>582649.00000000012</v>
      </c>
      <c r="C149" s="331">
        <v>62225.57</v>
      </c>
      <c r="D149" s="331">
        <v>14451.24</v>
      </c>
      <c r="E149" s="254">
        <v>132255</v>
      </c>
      <c r="I149" t="str">
        <f t="shared" si="15"/>
        <v>Grand Total &gt;5L 💸500</v>
      </c>
      <c r="J149" t="str">
        <f t="shared" si="16"/>
        <v>Grand Total &gt;50k 💸100</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64"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66">
        <v>9</v>
      </c>
      <c r="C175" s="367">
        <v>1</v>
      </c>
      <c r="D175" s="367">
        <v>1</v>
      </c>
      <c r="E175" s="368">
        <v>11</v>
      </c>
      <c r="F175" s="156">
        <f t="shared" ref="F175:F193" si="17">B44/GETPIVOTDATA("POS",$A$42)</f>
        <v>4.2617517063703356E-2</v>
      </c>
      <c r="G175" s="3"/>
      <c r="I175" s="183" t="s">
        <v>114</v>
      </c>
      <c r="J175" s="358">
        <v>2</v>
      </c>
      <c r="K175" s="358">
        <v>9</v>
      </c>
      <c r="L175" s="358">
        <v>11</v>
      </c>
      <c r="M175" s="250">
        <f>J175*100/L175</f>
        <v>18.181818181818183</v>
      </c>
      <c r="N175"/>
      <c r="BU175" t="e">
        <v>#N/A</v>
      </c>
      <c r="CH175" t="e">
        <v>#N/A</v>
      </c>
    </row>
    <row r="176" spans="1:86" ht="21" customHeight="1">
      <c r="A176" s="126" t="s">
        <v>204</v>
      </c>
      <c r="B176" s="359">
        <v>5</v>
      </c>
      <c r="C176" s="358">
        <v>7</v>
      </c>
      <c r="D176" s="358">
        <v>2</v>
      </c>
      <c r="E176" s="360">
        <v>14</v>
      </c>
      <c r="F176" s="156">
        <f t="shared" si="17"/>
        <v>1.003371420586633E-2</v>
      </c>
      <c r="I176" s="183" t="s">
        <v>204</v>
      </c>
      <c r="J176" s="358">
        <v>6</v>
      </c>
      <c r="K176" s="358">
        <v>8</v>
      </c>
      <c r="L176" s="358">
        <v>14</v>
      </c>
      <c r="M176" s="250">
        <f t="shared" ref="M176:M193" si="18">J176*100/L176</f>
        <v>42.857142857142854</v>
      </c>
      <c r="N176"/>
      <c r="BU176" t="e">
        <v>#N/A</v>
      </c>
      <c r="CH176" t="e">
        <v>#N/A</v>
      </c>
    </row>
    <row r="177" spans="1:86" ht="21" customHeight="1">
      <c r="A177" s="126" t="s">
        <v>43</v>
      </c>
      <c r="B177" s="359">
        <v>23</v>
      </c>
      <c r="C177" s="358">
        <v>16</v>
      </c>
      <c r="D177" s="358">
        <v>0</v>
      </c>
      <c r="E177" s="360">
        <v>39</v>
      </c>
      <c r="F177" s="156">
        <f t="shared" si="17"/>
        <v>4.0240587424619882E-2</v>
      </c>
      <c r="I177" s="183" t="s">
        <v>23</v>
      </c>
      <c r="J177" s="358">
        <v>4</v>
      </c>
      <c r="K177" s="358">
        <v>7</v>
      </c>
      <c r="L177" s="358">
        <v>11</v>
      </c>
      <c r="M177" s="250">
        <f t="shared" si="18"/>
        <v>36.363636363636367</v>
      </c>
      <c r="N177"/>
      <c r="BU177" t="e">
        <v>#N/A</v>
      </c>
      <c r="CH177" t="e">
        <v>#N/A</v>
      </c>
    </row>
    <row r="178" spans="1:86" ht="21" customHeight="1">
      <c r="A178" s="126" t="s">
        <v>23</v>
      </c>
      <c r="B178" s="359">
        <v>6</v>
      </c>
      <c r="C178" s="358">
        <v>3</v>
      </c>
      <c r="D178" s="358">
        <v>2</v>
      </c>
      <c r="E178" s="360">
        <v>11</v>
      </c>
      <c r="F178" s="156">
        <f t="shared" si="17"/>
        <v>1.9439432638288404E-2</v>
      </c>
      <c r="I178" s="183" t="s">
        <v>35</v>
      </c>
      <c r="J178" s="358">
        <v>15</v>
      </c>
      <c r="K178" s="358">
        <v>25</v>
      </c>
      <c r="L178" s="358">
        <v>40</v>
      </c>
      <c r="M178" s="250">
        <f t="shared" si="18"/>
        <v>37.5</v>
      </c>
      <c r="N178"/>
      <c r="BU178" t="e">
        <v>#N/A</v>
      </c>
      <c r="CH178" t="e">
        <v>#N/A</v>
      </c>
    </row>
    <row r="179" spans="1:86" ht="21" customHeight="1">
      <c r="A179" s="126" t="s">
        <v>35</v>
      </c>
      <c r="B179" s="359">
        <v>24</v>
      </c>
      <c r="C179" s="358">
        <v>14</v>
      </c>
      <c r="D179" s="358">
        <v>2</v>
      </c>
      <c r="E179" s="360">
        <v>40</v>
      </c>
      <c r="F179" s="156">
        <f t="shared" si="17"/>
        <v>8.4815525352983576E-2</v>
      </c>
      <c r="I179" s="183" t="s">
        <v>66</v>
      </c>
      <c r="J179" s="358">
        <v>3</v>
      </c>
      <c r="K179" s="358">
        <v>10</v>
      </c>
      <c r="L179" s="358">
        <v>13</v>
      </c>
      <c r="M179" s="250">
        <f t="shared" si="18"/>
        <v>23.076923076923077</v>
      </c>
      <c r="N179"/>
      <c r="BU179" t="e">
        <v>#N/A</v>
      </c>
      <c r="CH179" t="e">
        <v>#N/A</v>
      </c>
    </row>
    <row r="180" spans="1:86" ht="21" customHeight="1">
      <c r="A180" s="126" t="s">
        <v>66</v>
      </c>
      <c r="B180" s="359">
        <v>8</v>
      </c>
      <c r="C180" s="358">
        <v>4</v>
      </c>
      <c r="D180" s="358">
        <v>1</v>
      </c>
      <c r="E180" s="360">
        <v>13</v>
      </c>
      <c r="F180" s="156">
        <f t="shared" si="17"/>
        <v>3.9506150196282126E-2</v>
      </c>
      <c r="I180" s="183" t="s">
        <v>98</v>
      </c>
      <c r="J180" s="358">
        <v>2</v>
      </c>
      <c r="K180" s="358">
        <v>11</v>
      </c>
      <c r="L180" s="358">
        <v>13</v>
      </c>
      <c r="M180" s="250">
        <f t="shared" si="18"/>
        <v>15.384615384615385</v>
      </c>
      <c r="N180"/>
      <c r="BU180" t="e">
        <v>#N/A</v>
      </c>
      <c r="CH180" t="e">
        <v>#N/A</v>
      </c>
    </row>
    <row r="181" spans="1:86" ht="21" customHeight="1">
      <c r="A181" s="126" t="s">
        <v>98</v>
      </c>
      <c r="B181" s="359">
        <v>8</v>
      </c>
      <c r="C181" s="358">
        <v>5</v>
      </c>
      <c r="D181" s="358">
        <v>0</v>
      </c>
      <c r="E181" s="360">
        <v>13</v>
      </c>
      <c r="F181" s="156">
        <f t="shared" si="17"/>
        <v>2.0407594088689814E-2</v>
      </c>
      <c r="I181" s="183" t="s">
        <v>316</v>
      </c>
      <c r="J181" s="358">
        <v>3</v>
      </c>
      <c r="K181" s="358">
        <v>8</v>
      </c>
      <c r="L181" s="358">
        <v>11</v>
      </c>
      <c r="M181" s="250">
        <f t="shared" si="18"/>
        <v>27.272727272727273</v>
      </c>
      <c r="N181"/>
      <c r="BU181" t="e">
        <v>#N/A</v>
      </c>
      <c r="CH181" t="e">
        <v>#N/A</v>
      </c>
    </row>
    <row r="182" spans="1:86" ht="21" customHeight="1">
      <c r="A182" s="126" t="s">
        <v>19</v>
      </c>
      <c r="B182" s="359">
        <v>13</v>
      </c>
      <c r="C182" s="358">
        <v>8</v>
      </c>
      <c r="D182" s="358">
        <v>6</v>
      </c>
      <c r="E182" s="360">
        <v>27</v>
      </c>
      <c r="F182" s="156">
        <f t="shared" si="17"/>
        <v>7.2856288407508921E-2</v>
      </c>
      <c r="I182" s="183" t="s">
        <v>231</v>
      </c>
      <c r="J182" s="358">
        <v>3</v>
      </c>
      <c r="K182" s="358">
        <v>11</v>
      </c>
      <c r="L182" s="358">
        <v>14</v>
      </c>
      <c r="M182" s="250">
        <f t="shared" si="18"/>
        <v>21.428571428571427</v>
      </c>
      <c r="N182"/>
      <c r="BU182" t="e">
        <v>#N/A</v>
      </c>
      <c r="CH182" t="e">
        <v>#N/A</v>
      </c>
    </row>
    <row r="183" spans="1:86" ht="21" customHeight="1">
      <c r="A183" s="126" t="s">
        <v>316</v>
      </c>
      <c r="B183" s="359">
        <v>8</v>
      </c>
      <c r="C183" s="358">
        <v>3</v>
      </c>
      <c r="D183" s="358">
        <v>0</v>
      </c>
      <c r="E183" s="360">
        <v>11</v>
      </c>
      <c r="F183" s="156">
        <f t="shared" si="17"/>
        <v>2.205547399370791E-2</v>
      </c>
      <c r="I183" s="183" t="s">
        <v>325</v>
      </c>
      <c r="J183" s="358">
        <v>12</v>
      </c>
      <c r="K183" s="358">
        <v>5</v>
      </c>
      <c r="L183" s="358">
        <v>17</v>
      </c>
      <c r="M183" s="250">
        <f t="shared" si="18"/>
        <v>70.588235294117652</v>
      </c>
      <c r="N183"/>
      <c r="BU183" t="e">
        <v>#N/A</v>
      </c>
      <c r="CH183" t="e">
        <v>#N/A</v>
      </c>
    </row>
    <row r="184" spans="1:86" ht="21" customHeight="1">
      <c r="A184" s="126" t="s">
        <v>231</v>
      </c>
      <c r="B184" s="359">
        <v>9</v>
      </c>
      <c r="C184" s="358">
        <v>3</v>
      </c>
      <c r="D184" s="358">
        <v>2</v>
      </c>
      <c r="E184" s="360">
        <v>14</v>
      </c>
      <c r="F184" s="156">
        <f t="shared" si="17"/>
        <v>3.0631632679570128E-2</v>
      </c>
      <c r="I184" s="183" t="s">
        <v>15</v>
      </c>
      <c r="J184" s="358">
        <v>0</v>
      </c>
      <c r="K184" s="358">
        <v>4</v>
      </c>
      <c r="L184" s="358">
        <v>4</v>
      </c>
      <c r="M184" s="250">
        <f t="shared" si="18"/>
        <v>0</v>
      </c>
      <c r="N184"/>
      <c r="BU184" t="e">
        <v>#N/A</v>
      </c>
      <c r="CH184" t="e">
        <v>#N/A</v>
      </c>
    </row>
    <row r="185" spans="1:86" ht="21" customHeight="1">
      <c r="A185" s="126" t="s">
        <v>325</v>
      </c>
      <c r="B185" s="359">
        <v>5</v>
      </c>
      <c r="C185" s="358">
        <v>11</v>
      </c>
      <c r="D185" s="358">
        <v>1</v>
      </c>
      <c r="E185" s="360">
        <v>17</v>
      </c>
      <c r="F185" s="156">
        <f t="shared" si="17"/>
        <v>6.4705316570277064E-3</v>
      </c>
      <c r="I185" s="183" t="s">
        <v>477</v>
      </c>
      <c r="J185" s="358">
        <v>1</v>
      </c>
      <c r="K185" s="358">
        <v>5</v>
      </c>
      <c r="L185" s="358">
        <v>6</v>
      </c>
      <c r="M185" s="250">
        <f t="shared" si="18"/>
        <v>16.666666666666668</v>
      </c>
      <c r="N185"/>
      <c r="BU185" t="e">
        <v>#N/A</v>
      </c>
      <c r="CH185" t="e">
        <v>#N/A</v>
      </c>
    </row>
    <row r="186" spans="1:86" ht="21" customHeight="1">
      <c r="A186" s="126" t="s">
        <v>15</v>
      </c>
      <c r="B186" s="359">
        <v>3</v>
      </c>
      <c r="C186" s="358">
        <v>0</v>
      </c>
      <c r="D186" s="358">
        <v>1</v>
      </c>
      <c r="E186" s="360">
        <v>4</v>
      </c>
      <c r="F186" s="156">
        <f t="shared" si="17"/>
        <v>4.8767302648572682E-3</v>
      </c>
      <c r="I186" s="183" t="s">
        <v>74</v>
      </c>
      <c r="J186" s="358">
        <v>4</v>
      </c>
      <c r="K186" s="358">
        <v>15</v>
      </c>
      <c r="L186" s="358">
        <v>19</v>
      </c>
      <c r="M186" s="250">
        <f t="shared" si="18"/>
        <v>21.05263157894737</v>
      </c>
      <c r="N186"/>
      <c r="BU186" t="e">
        <v>#N/A</v>
      </c>
      <c r="CH186" t="e">
        <v>#N/A</v>
      </c>
    </row>
    <row r="187" spans="1:86" ht="21" customHeight="1">
      <c r="A187" s="126" t="s">
        <v>477</v>
      </c>
      <c r="B187" s="359">
        <v>5</v>
      </c>
      <c r="C187" s="358">
        <v>0</v>
      </c>
      <c r="D187" s="358">
        <v>1</v>
      </c>
      <c r="E187" s="360">
        <v>6</v>
      </c>
      <c r="F187" s="156">
        <f t="shared" si="17"/>
        <v>1.2750991750001698E-2</v>
      </c>
      <c r="I187" s="183" t="s">
        <v>50</v>
      </c>
      <c r="J187" s="358">
        <v>4</v>
      </c>
      <c r="K187" s="358">
        <v>12</v>
      </c>
      <c r="L187" s="358">
        <v>16</v>
      </c>
      <c r="M187" s="250">
        <f t="shared" si="18"/>
        <v>25</v>
      </c>
      <c r="N187"/>
      <c r="BU187" t="e">
        <v>#N/A</v>
      </c>
      <c r="CH187" t="e">
        <v>#N/A</v>
      </c>
    </row>
    <row r="188" spans="1:86" ht="21" customHeight="1">
      <c r="A188" s="126" t="s">
        <v>74</v>
      </c>
      <c r="B188" s="359">
        <v>13</v>
      </c>
      <c r="C188" s="358">
        <v>4</v>
      </c>
      <c r="D188" s="358">
        <v>2</v>
      </c>
      <c r="E188" s="360">
        <v>19</v>
      </c>
      <c r="F188" s="156">
        <f t="shared" si="17"/>
        <v>3.9481018588922133E-2</v>
      </c>
      <c r="I188" s="183" t="s">
        <v>350</v>
      </c>
      <c r="J188" s="358">
        <v>4</v>
      </c>
      <c r="K188" s="358">
        <v>14</v>
      </c>
      <c r="L188" s="358">
        <v>18</v>
      </c>
      <c r="M188" s="250">
        <f t="shared" si="18"/>
        <v>22.222222222222221</v>
      </c>
      <c r="N188"/>
      <c r="BU188" t="e">
        <v>#N/A</v>
      </c>
      <c r="CH188" t="e">
        <v>#N/A</v>
      </c>
    </row>
    <row r="189" spans="1:86" ht="21" customHeight="1">
      <c r="A189" s="126" t="s">
        <v>50</v>
      </c>
      <c r="B189" s="359">
        <v>12</v>
      </c>
      <c r="C189" s="358">
        <v>3</v>
      </c>
      <c r="D189" s="358">
        <v>1</v>
      </c>
      <c r="E189" s="360">
        <v>16</v>
      </c>
      <c r="F189" s="156">
        <f t="shared" si="17"/>
        <v>3.9906963900433308E-2</v>
      </c>
      <c r="I189" s="183" t="s">
        <v>153</v>
      </c>
      <c r="J189" s="358">
        <v>8</v>
      </c>
      <c r="K189" s="358">
        <v>1</v>
      </c>
      <c r="L189" s="358">
        <v>9</v>
      </c>
      <c r="M189" s="250">
        <f t="shared" si="18"/>
        <v>88.888888888888886</v>
      </c>
      <c r="N189"/>
      <c r="BU189" t="e">
        <v>#N/A</v>
      </c>
      <c r="CH189" t="e">
        <v>#N/A</v>
      </c>
    </row>
    <row r="190" spans="1:86" ht="21" customHeight="1">
      <c r="A190" s="126" t="s">
        <v>350</v>
      </c>
      <c r="B190" s="359">
        <v>13</v>
      </c>
      <c r="C190" s="358">
        <v>4</v>
      </c>
      <c r="D190" s="358">
        <v>1</v>
      </c>
      <c r="E190" s="360">
        <v>18</v>
      </c>
      <c r="F190" s="156">
        <f t="shared" si="17"/>
        <v>2.6416328561453175E-2</v>
      </c>
      <c r="I190" s="183" t="s">
        <v>334</v>
      </c>
      <c r="J190" s="358">
        <v>16</v>
      </c>
      <c r="K190" s="358">
        <v>15</v>
      </c>
      <c r="L190" s="358">
        <v>31</v>
      </c>
      <c r="M190" s="250">
        <f t="shared" si="18"/>
        <v>51.612903225806448</v>
      </c>
      <c r="N190"/>
      <c r="BU190" t="e">
        <v>#N/A</v>
      </c>
      <c r="CH190" t="e">
        <v>#N/A</v>
      </c>
    </row>
    <row r="191" spans="1:86" ht="21" customHeight="1">
      <c r="A191" s="126" t="s">
        <v>153</v>
      </c>
      <c r="B191" s="359">
        <v>1</v>
      </c>
      <c r="C191" s="358">
        <v>7</v>
      </c>
      <c r="D191" s="358">
        <v>1</v>
      </c>
      <c r="E191" s="360">
        <v>9</v>
      </c>
      <c r="F191" s="156">
        <f t="shared" si="17"/>
        <v>3.7020212039264852E-4</v>
      </c>
      <c r="I191" s="183" t="s">
        <v>43</v>
      </c>
      <c r="J191" s="358">
        <v>12</v>
      </c>
      <c r="K191" s="358">
        <v>27</v>
      </c>
      <c r="L191" s="358">
        <v>39</v>
      </c>
      <c r="M191" s="250">
        <f t="shared" si="18"/>
        <v>30.76923076923077</v>
      </c>
      <c r="N191"/>
      <c r="BU191" t="e">
        <v>#N/A</v>
      </c>
      <c r="CH191" t="e">
        <v>#N/A</v>
      </c>
    </row>
    <row r="192" spans="1:86" ht="21" customHeight="1" thickBot="1">
      <c r="A192" s="128" t="s">
        <v>334</v>
      </c>
      <c r="B192" s="359">
        <v>14</v>
      </c>
      <c r="C192" s="358">
        <v>11</v>
      </c>
      <c r="D192" s="358">
        <v>6</v>
      </c>
      <c r="E192" s="360">
        <v>31</v>
      </c>
      <c r="F192" s="159">
        <f t="shared" si="17"/>
        <v>4.6529572290145947E-2</v>
      </c>
      <c r="I192" s="183" t="s">
        <v>19</v>
      </c>
      <c r="J192" s="358">
        <v>11</v>
      </c>
      <c r="K192" s="358">
        <v>16</v>
      </c>
      <c r="L192" s="358">
        <v>27</v>
      </c>
      <c r="M192" s="250">
        <f t="shared" si="18"/>
        <v>40.74074074074074</v>
      </c>
      <c r="N192"/>
      <c r="BU192" t="e">
        <v>#N/A</v>
      </c>
      <c r="CH192" t="e">
        <v>#N/A</v>
      </c>
    </row>
    <row r="193" spans="1:86" ht="24" customHeight="1" thickBot="1">
      <c r="A193" s="58" t="s">
        <v>1284</v>
      </c>
      <c r="B193" s="369">
        <v>179</v>
      </c>
      <c r="C193" s="370">
        <v>104</v>
      </c>
      <c r="D193" s="370">
        <v>30</v>
      </c>
      <c r="E193" s="371">
        <v>313</v>
      </c>
      <c r="F193" s="160">
        <f t="shared" si="17"/>
        <v>0.55940625518445442</v>
      </c>
      <c r="I193" s="72" t="s">
        <v>1108</v>
      </c>
      <c r="J193" s="358">
        <v>110</v>
      </c>
      <c r="K193" s="358">
        <v>203</v>
      </c>
      <c r="L193" s="358">
        <v>313</v>
      </c>
      <c r="M193" s="250">
        <f t="shared" si="18"/>
        <v>35.143769968051117</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4.2553191489361703E-3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3625</v>
      </c>
      <c r="H202" s="321" t="s">
        <v>1300</v>
      </c>
      <c r="I202" s="320" t="s">
        <v>1781</v>
      </c>
      <c r="J202" s="320" t="s">
        <v>1312</v>
      </c>
      <c r="K202" s="322" t="s">
        <v>1313</v>
      </c>
      <c r="Z202"/>
      <c r="BU202" t="e">
        <v>#N/A</v>
      </c>
      <c r="CH202" t="e">
        <v>#N/A</v>
      </c>
    </row>
    <row r="203" spans="1:86" s="3" customFormat="1" ht="21.75" customHeight="1">
      <c r="A203" s="125" t="s">
        <v>114</v>
      </c>
      <c r="B203" s="366">
        <v>6</v>
      </c>
      <c r="C203" s="367">
        <v>21</v>
      </c>
      <c r="D203" s="368">
        <v>27</v>
      </c>
      <c r="E203" s="318">
        <f>D203*45%</f>
        <v>12.15</v>
      </c>
      <c r="F203" s="139">
        <f t="shared" ref="F203:F221" si="19">E203-B203</f>
        <v>6.15</v>
      </c>
      <c r="G203" s="139">
        <f ca="1">F203/K$15</f>
        <v>6.15</v>
      </c>
      <c r="H203" s="168">
        <f t="shared" ref="H203:H221" si="20">B203*100/D203</f>
        <v>22.222222222222221</v>
      </c>
      <c r="I203" s="11"/>
      <c r="J203" s="11"/>
      <c r="K203" s="323">
        <f>TRAILS!AH6</f>
        <v>0</v>
      </c>
      <c r="Z203"/>
      <c r="BU203" t="e">
        <v>#N/A</v>
      </c>
      <c r="CH203" t="e">
        <v>#N/A</v>
      </c>
    </row>
    <row r="204" spans="1:86" s="3" customFormat="1" ht="21.75" customHeight="1">
      <c r="A204" s="126" t="s">
        <v>204</v>
      </c>
      <c r="B204" s="359">
        <v>9</v>
      </c>
      <c r="C204" s="358">
        <v>24</v>
      </c>
      <c r="D204" s="360">
        <v>33</v>
      </c>
      <c r="E204" s="318">
        <f t="shared" ref="E204:E221" si="21">D204*45%</f>
        <v>14.85</v>
      </c>
      <c r="F204" s="139">
        <f t="shared" si="19"/>
        <v>5.85</v>
      </c>
      <c r="G204" s="139">
        <f t="shared" ref="G204:G221" ca="1" si="22">F204/K$15</f>
        <v>5.85</v>
      </c>
      <c r="H204" s="168">
        <f t="shared" si="20"/>
        <v>27.272727272727273</v>
      </c>
      <c r="I204" s="11">
        <v>2</v>
      </c>
      <c r="J204" s="11">
        <v>3</v>
      </c>
      <c r="K204" s="323">
        <f>TRAILS!AH7</f>
        <v>0</v>
      </c>
      <c r="Z204"/>
      <c r="BU204" t="e">
        <v>#N/A</v>
      </c>
      <c r="CH204" t="e">
        <v>#N/A</v>
      </c>
    </row>
    <row r="205" spans="1:86" s="3" customFormat="1" ht="21.75" customHeight="1">
      <c r="A205" s="126" t="s">
        <v>43</v>
      </c>
      <c r="B205" s="359">
        <v>22</v>
      </c>
      <c r="C205" s="358">
        <v>75</v>
      </c>
      <c r="D205" s="360">
        <v>97</v>
      </c>
      <c r="E205" s="318">
        <f t="shared" si="21"/>
        <v>43.65</v>
      </c>
      <c r="F205" s="139">
        <f t="shared" si="19"/>
        <v>21.65</v>
      </c>
      <c r="G205" s="139">
        <f t="shared" ca="1" si="22"/>
        <v>21.65</v>
      </c>
      <c r="H205" s="168">
        <f t="shared" si="20"/>
        <v>22.680412371134022</v>
      </c>
      <c r="I205" s="11">
        <v>1</v>
      </c>
      <c r="J205" s="11"/>
      <c r="K205" s="323">
        <f>TRAILS!AH8</f>
        <v>0</v>
      </c>
      <c r="Z205"/>
      <c r="BU205" t="e">
        <v>#N/A</v>
      </c>
      <c r="CH205" t="e">
        <v>#N/A</v>
      </c>
    </row>
    <row r="206" spans="1:86" s="3" customFormat="1" ht="21.75" customHeight="1">
      <c r="A206" s="126" t="s">
        <v>23</v>
      </c>
      <c r="B206" s="359">
        <v>9</v>
      </c>
      <c r="C206" s="358">
        <v>30</v>
      </c>
      <c r="D206" s="360">
        <v>39</v>
      </c>
      <c r="E206" s="318">
        <f t="shared" si="21"/>
        <v>17.55</v>
      </c>
      <c r="F206" s="139">
        <f t="shared" si="19"/>
        <v>8.5500000000000007</v>
      </c>
      <c r="G206" s="139">
        <f t="shared" ca="1" si="22"/>
        <v>8.5500000000000007</v>
      </c>
      <c r="H206" s="168">
        <f t="shared" si="20"/>
        <v>23.076923076923077</v>
      </c>
      <c r="I206" s="11">
        <v>1</v>
      </c>
      <c r="J206" s="11">
        <v>2</v>
      </c>
      <c r="K206" s="323">
        <f>TRAILS!AH9</f>
        <v>0</v>
      </c>
      <c r="Z206"/>
      <c r="BU206" t="e">
        <v>#N/A</v>
      </c>
      <c r="CH206" t="e">
        <v>#N/A</v>
      </c>
    </row>
    <row r="207" spans="1:86" s="3" customFormat="1" ht="21.75" customHeight="1">
      <c r="A207" s="126" t="s">
        <v>35</v>
      </c>
      <c r="B207" s="359">
        <v>21</v>
      </c>
      <c r="C207" s="358">
        <v>42</v>
      </c>
      <c r="D207" s="360">
        <v>63</v>
      </c>
      <c r="E207" s="318">
        <f t="shared" si="21"/>
        <v>28.35</v>
      </c>
      <c r="F207" s="139">
        <f t="shared" si="19"/>
        <v>7.3500000000000014</v>
      </c>
      <c r="G207" s="139">
        <f t="shared" ca="1" si="22"/>
        <v>7.3500000000000014</v>
      </c>
      <c r="H207" s="168">
        <f t="shared" si="20"/>
        <v>33.333333333333336</v>
      </c>
      <c r="I207" s="11">
        <v>3</v>
      </c>
      <c r="J207" s="11">
        <v>1</v>
      </c>
      <c r="K207" s="323">
        <f>TRAILS!AH10</f>
        <v>4</v>
      </c>
      <c r="Z207"/>
      <c r="BU207" t="e">
        <v>#N/A</v>
      </c>
      <c r="CH207" t="e">
        <v>#N/A</v>
      </c>
    </row>
    <row r="208" spans="1:86" s="3" customFormat="1" ht="21.75" customHeight="1">
      <c r="A208" s="126" t="s">
        <v>66</v>
      </c>
      <c r="B208" s="359">
        <v>13</v>
      </c>
      <c r="C208" s="358">
        <v>25</v>
      </c>
      <c r="D208" s="360">
        <v>38</v>
      </c>
      <c r="E208" s="318">
        <f t="shared" si="21"/>
        <v>17.100000000000001</v>
      </c>
      <c r="F208" s="139">
        <f t="shared" si="19"/>
        <v>4.1000000000000014</v>
      </c>
      <c r="G208" s="139">
        <f t="shared" ca="1" si="22"/>
        <v>4.1000000000000014</v>
      </c>
      <c r="H208" s="168">
        <f t="shared" si="20"/>
        <v>34.210526315789473</v>
      </c>
      <c r="I208" s="11"/>
      <c r="J208" s="11"/>
      <c r="K208" s="323">
        <f>TRAILS!AH11</f>
        <v>10</v>
      </c>
      <c r="Z208"/>
      <c r="BU208" t="e">
        <v>#N/A</v>
      </c>
      <c r="CH208" t="e">
        <v>#N/A</v>
      </c>
    </row>
    <row r="209" spans="1:86" s="3" customFormat="1" ht="21.75" customHeight="1">
      <c r="A209" s="126" t="s">
        <v>98</v>
      </c>
      <c r="B209" s="359">
        <v>3</v>
      </c>
      <c r="C209" s="358">
        <v>20</v>
      </c>
      <c r="D209" s="360">
        <v>23</v>
      </c>
      <c r="E209" s="318">
        <f t="shared" si="21"/>
        <v>10.35</v>
      </c>
      <c r="F209" s="139">
        <f t="shared" si="19"/>
        <v>7.35</v>
      </c>
      <c r="G209" s="139">
        <f t="shared" ca="1" si="22"/>
        <v>7.35</v>
      </c>
      <c r="H209" s="168">
        <f t="shared" si="20"/>
        <v>13.043478260869565</v>
      </c>
      <c r="I209" s="11"/>
      <c r="J209" s="11"/>
      <c r="K209" s="323">
        <f>TRAILS!AH12</f>
        <v>0</v>
      </c>
      <c r="Z209"/>
      <c r="BU209" t="e">
        <v>#N/A</v>
      </c>
      <c r="CH209" t="e">
        <v>#N/A</v>
      </c>
    </row>
    <row r="210" spans="1:86" s="3" customFormat="1" ht="21.75" customHeight="1">
      <c r="A210" s="126" t="s">
        <v>19</v>
      </c>
      <c r="B210" s="359">
        <v>21</v>
      </c>
      <c r="C210" s="358">
        <v>39</v>
      </c>
      <c r="D210" s="360">
        <v>60</v>
      </c>
      <c r="E210" s="318">
        <f t="shared" si="21"/>
        <v>27</v>
      </c>
      <c r="F210" s="139">
        <f t="shared" si="19"/>
        <v>6</v>
      </c>
      <c r="G210" s="139">
        <f t="shared" ca="1" si="22"/>
        <v>6</v>
      </c>
      <c r="H210" s="168">
        <f t="shared" si="20"/>
        <v>35</v>
      </c>
      <c r="I210" s="11">
        <v>1</v>
      </c>
      <c r="J210" s="11"/>
      <c r="K210" s="323">
        <f>TRAILS!AH13</f>
        <v>0</v>
      </c>
      <c r="Z210"/>
      <c r="BU210" t="e">
        <v>#N/A</v>
      </c>
      <c r="CH210" t="e">
        <v>#N/A</v>
      </c>
    </row>
    <row r="211" spans="1:86" s="3" customFormat="1" ht="21.75" customHeight="1">
      <c r="A211" s="126" t="s">
        <v>316</v>
      </c>
      <c r="B211" s="359">
        <v>6</v>
      </c>
      <c r="C211" s="358">
        <v>20</v>
      </c>
      <c r="D211" s="360">
        <v>26</v>
      </c>
      <c r="E211" s="318">
        <f t="shared" si="21"/>
        <v>11.700000000000001</v>
      </c>
      <c r="F211" s="139">
        <f t="shared" si="19"/>
        <v>5.7000000000000011</v>
      </c>
      <c r="G211" s="139">
        <f t="shared" ca="1" si="22"/>
        <v>5.7000000000000011</v>
      </c>
      <c r="H211" s="168">
        <f t="shared" si="20"/>
        <v>23.076923076923077</v>
      </c>
      <c r="I211" s="11">
        <v>1</v>
      </c>
      <c r="J211" s="11">
        <v>10</v>
      </c>
      <c r="K211" s="323">
        <f>TRAILS!AH14</f>
        <v>0</v>
      </c>
      <c r="Z211"/>
      <c r="BU211" t="e">
        <v>#N/A</v>
      </c>
      <c r="CH211" t="e">
        <v>#N/A</v>
      </c>
    </row>
    <row r="212" spans="1:86" s="3" customFormat="1" ht="21.75" customHeight="1">
      <c r="A212" s="126" t="s">
        <v>231</v>
      </c>
      <c r="B212" s="359">
        <v>5</v>
      </c>
      <c r="C212" s="358">
        <v>38</v>
      </c>
      <c r="D212" s="360">
        <v>43</v>
      </c>
      <c r="E212" s="318">
        <f t="shared" si="21"/>
        <v>19.350000000000001</v>
      </c>
      <c r="F212" s="139">
        <f t="shared" si="19"/>
        <v>14.350000000000001</v>
      </c>
      <c r="G212" s="139">
        <f t="shared" ca="1" si="22"/>
        <v>14.350000000000001</v>
      </c>
      <c r="H212" s="168">
        <f t="shared" si="20"/>
        <v>11.627906976744185</v>
      </c>
      <c r="I212" s="11">
        <v>1</v>
      </c>
      <c r="J212" s="11"/>
      <c r="K212" s="323">
        <f>TRAILS!AH15</f>
        <v>11</v>
      </c>
      <c r="Z212"/>
      <c r="BU212" t="e">
        <v>#N/A</v>
      </c>
      <c r="CH212" t="e">
        <v>#N/A</v>
      </c>
    </row>
    <row r="213" spans="1:86" s="3" customFormat="1" ht="21.75" customHeight="1">
      <c r="A213" s="126" t="s">
        <v>325</v>
      </c>
      <c r="B213" s="359">
        <v>19</v>
      </c>
      <c r="C213" s="358">
        <v>16</v>
      </c>
      <c r="D213" s="360">
        <v>35</v>
      </c>
      <c r="E213" s="318">
        <f t="shared" si="21"/>
        <v>15.75</v>
      </c>
      <c r="F213" s="139">
        <f t="shared" si="19"/>
        <v>-3.25</v>
      </c>
      <c r="G213" s="139">
        <f t="shared" ca="1" si="22"/>
        <v>-3.25</v>
      </c>
      <c r="H213" s="168">
        <f t="shared" si="20"/>
        <v>54.285714285714285</v>
      </c>
      <c r="I213" s="11"/>
      <c r="J213" s="11">
        <v>7</v>
      </c>
      <c r="K213" s="323">
        <f>TRAILS!AH16</f>
        <v>0</v>
      </c>
      <c r="Z213"/>
      <c r="BU213" t="e">
        <v>#N/A</v>
      </c>
      <c r="CH213" t="e">
        <v>#N/A</v>
      </c>
    </row>
    <row r="214" spans="1:86" s="3" customFormat="1" ht="21.75" customHeight="1">
      <c r="A214" s="126" t="s">
        <v>15</v>
      </c>
      <c r="B214" s="359">
        <v>4</v>
      </c>
      <c r="C214" s="358">
        <v>8</v>
      </c>
      <c r="D214" s="360">
        <v>12</v>
      </c>
      <c r="E214" s="318">
        <f t="shared" si="21"/>
        <v>5.4</v>
      </c>
      <c r="F214" s="139">
        <f t="shared" si="19"/>
        <v>1.4000000000000004</v>
      </c>
      <c r="G214" s="139">
        <f t="shared" ca="1" si="22"/>
        <v>1.4000000000000004</v>
      </c>
      <c r="H214" s="168">
        <f t="shared" si="20"/>
        <v>33.333333333333336</v>
      </c>
      <c r="I214" s="11"/>
      <c r="J214" s="11"/>
      <c r="K214" s="323">
        <f>TRAILS!AH17</f>
        <v>0</v>
      </c>
      <c r="Z214"/>
      <c r="BU214" t="e">
        <v>#N/A</v>
      </c>
      <c r="CH214" t="e">
        <v>#N/A</v>
      </c>
    </row>
    <row r="215" spans="1:86" s="3" customFormat="1" ht="21.75" customHeight="1">
      <c r="A215" s="126" t="s">
        <v>477</v>
      </c>
      <c r="B215" s="359">
        <v>1</v>
      </c>
      <c r="C215" s="358">
        <v>10</v>
      </c>
      <c r="D215" s="360">
        <v>11</v>
      </c>
      <c r="E215" s="318">
        <f t="shared" si="21"/>
        <v>4.95</v>
      </c>
      <c r="F215" s="139">
        <f t="shared" si="19"/>
        <v>3.95</v>
      </c>
      <c r="G215" s="139">
        <f t="shared" ca="1" si="22"/>
        <v>3.95</v>
      </c>
      <c r="H215" s="168">
        <f t="shared" si="20"/>
        <v>9.0909090909090917</v>
      </c>
      <c r="I215" s="11"/>
      <c r="J215" s="11"/>
      <c r="K215" s="323">
        <f>TRAILS!AH18</f>
        <v>0</v>
      </c>
      <c r="Z215"/>
      <c r="BU215" t="e">
        <v>#N/A</v>
      </c>
      <c r="CH215" t="e">
        <v>#N/A</v>
      </c>
    </row>
    <row r="216" spans="1:86" s="3" customFormat="1" ht="21.75" customHeight="1">
      <c r="A216" s="126" t="s">
        <v>74</v>
      </c>
      <c r="B216" s="359">
        <v>8</v>
      </c>
      <c r="C216" s="358">
        <v>31</v>
      </c>
      <c r="D216" s="360">
        <v>39</v>
      </c>
      <c r="E216" s="318">
        <f t="shared" si="21"/>
        <v>17.55</v>
      </c>
      <c r="F216" s="139">
        <f t="shared" si="19"/>
        <v>9.5500000000000007</v>
      </c>
      <c r="G216" s="139">
        <f t="shared" ca="1" si="22"/>
        <v>9.5500000000000007</v>
      </c>
      <c r="H216" s="168">
        <f t="shared" si="20"/>
        <v>20.512820512820515</v>
      </c>
      <c r="I216" s="11">
        <v>1</v>
      </c>
      <c r="J216" s="11">
        <v>2</v>
      </c>
      <c r="K216" s="323">
        <f>TRAILS!AH19</f>
        <v>0</v>
      </c>
      <c r="Z216"/>
      <c r="BU216" t="e">
        <v>#N/A</v>
      </c>
      <c r="CH216" t="e">
        <v>#N/A</v>
      </c>
    </row>
    <row r="217" spans="1:86" s="3" customFormat="1" ht="21.75" customHeight="1">
      <c r="A217" s="126" t="s">
        <v>50</v>
      </c>
      <c r="B217" s="359">
        <v>6</v>
      </c>
      <c r="C217" s="358">
        <v>27</v>
      </c>
      <c r="D217" s="360">
        <v>33</v>
      </c>
      <c r="E217" s="318">
        <f t="shared" si="21"/>
        <v>14.85</v>
      </c>
      <c r="F217" s="139">
        <f t="shared" si="19"/>
        <v>8.85</v>
      </c>
      <c r="G217" s="139">
        <f t="shared" ca="1" si="22"/>
        <v>8.85</v>
      </c>
      <c r="H217" s="168">
        <f t="shared" si="20"/>
        <v>18.181818181818183</v>
      </c>
      <c r="I217" s="11"/>
      <c r="J217" s="11">
        <v>4</v>
      </c>
      <c r="K217" s="323">
        <f>TRAILS!AH20</f>
        <v>0</v>
      </c>
      <c r="Z217"/>
      <c r="BU217" t="e">
        <v>#N/A</v>
      </c>
      <c r="CH217" t="e">
        <v>#N/A</v>
      </c>
    </row>
    <row r="218" spans="1:86" s="3" customFormat="1" ht="21.75" customHeight="1">
      <c r="A218" s="126" t="s">
        <v>350</v>
      </c>
      <c r="B218" s="359">
        <v>8</v>
      </c>
      <c r="C218" s="358">
        <v>40</v>
      </c>
      <c r="D218" s="360">
        <v>48</v>
      </c>
      <c r="E218" s="318">
        <f t="shared" si="21"/>
        <v>21.6</v>
      </c>
      <c r="F218" s="139">
        <f t="shared" si="19"/>
        <v>13.600000000000001</v>
      </c>
      <c r="G218" s="139">
        <f t="shared" ca="1" si="22"/>
        <v>13.600000000000001</v>
      </c>
      <c r="H218" s="168">
        <f t="shared" si="20"/>
        <v>16.666666666666668</v>
      </c>
      <c r="I218" s="11">
        <v>1</v>
      </c>
      <c r="J218" s="11"/>
      <c r="K218" s="323">
        <f>TRAILS!AH21</f>
        <v>0</v>
      </c>
      <c r="Z218"/>
      <c r="BU218" t="e">
        <v>#N/A</v>
      </c>
      <c r="CH218" t="e">
        <v>#N/A</v>
      </c>
    </row>
    <row r="219" spans="1:86" s="3" customFormat="1" ht="21.75" customHeight="1">
      <c r="A219" s="126" t="s">
        <v>153</v>
      </c>
      <c r="B219" s="359">
        <v>11</v>
      </c>
      <c r="C219" s="358">
        <v>8</v>
      </c>
      <c r="D219" s="360">
        <v>19</v>
      </c>
      <c r="E219" s="318">
        <f t="shared" si="21"/>
        <v>8.5500000000000007</v>
      </c>
      <c r="F219" s="139">
        <f t="shared" si="19"/>
        <v>-2.4499999999999993</v>
      </c>
      <c r="G219" s="139">
        <f t="shared" ca="1" si="22"/>
        <v>-2.4499999999999993</v>
      </c>
      <c r="H219" s="168">
        <f t="shared" si="20"/>
        <v>57.89473684210526</v>
      </c>
      <c r="I219" s="11">
        <v>1</v>
      </c>
      <c r="J219" s="11"/>
      <c r="K219" s="323">
        <f>TRAILS!AH22</f>
        <v>0</v>
      </c>
      <c r="Z219"/>
      <c r="BU219" t="e">
        <v>#N/A</v>
      </c>
      <c r="CH219" t="e">
        <v>#N/A</v>
      </c>
    </row>
    <row r="220" spans="1:86" s="3" customFormat="1" ht="21.75" customHeight="1" thickBot="1">
      <c r="A220" s="128" t="s">
        <v>334</v>
      </c>
      <c r="B220" s="361">
        <v>22</v>
      </c>
      <c r="C220" s="362">
        <v>37</v>
      </c>
      <c r="D220" s="363">
        <v>59</v>
      </c>
      <c r="E220" s="318">
        <f t="shared" si="21"/>
        <v>26.55</v>
      </c>
      <c r="F220" s="139">
        <f t="shared" si="19"/>
        <v>4.5500000000000007</v>
      </c>
      <c r="G220" s="139">
        <f t="shared" ca="1" si="22"/>
        <v>4.5500000000000007</v>
      </c>
      <c r="H220" s="168">
        <f t="shared" si="20"/>
        <v>37.288135593220339</v>
      </c>
      <c r="I220" s="11">
        <v>2</v>
      </c>
      <c r="J220" s="11">
        <v>3</v>
      </c>
      <c r="K220" s="323">
        <f>TRAILS!AH23</f>
        <v>1</v>
      </c>
      <c r="Z220"/>
      <c r="BU220" t="e">
        <v>#N/A</v>
      </c>
      <c r="CH220" t="e">
        <v>#N/A</v>
      </c>
    </row>
    <row r="221" spans="1:86" s="3" customFormat="1" ht="27.75" customHeight="1" thickBot="1">
      <c r="A221" s="58" t="s">
        <v>1108</v>
      </c>
      <c r="B221" s="369">
        <v>194</v>
      </c>
      <c r="C221" s="370">
        <v>511</v>
      </c>
      <c r="D221" s="371">
        <v>705</v>
      </c>
      <c r="E221" s="324">
        <f t="shared" si="21"/>
        <v>317.25</v>
      </c>
      <c r="F221" s="325">
        <f t="shared" si="19"/>
        <v>123.25</v>
      </c>
      <c r="G221" s="325">
        <f t="shared" ca="1" si="22"/>
        <v>123.25</v>
      </c>
      <c r="H221" s="326">
        <f t="shared" si="20"/>
        <v>27.5177304964539</v>
      </c>
      <c r="I221" s="327">
        <f>SUM(I203:I220)</f>
        <v>15</v>
      </c>
      <c r="J221" s="327">
        <f>SUM(J203:J220)</f>
        <v>32</v>
      </c>
      <c r="K221" s="328">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403" t="s">
        <v>1137</v>
      </c>
      <c r="B291" s="404">
        <v>1</v>
      </c>
      <c r="E291" s="163"/>
      <c r="H291" s="3"/>
      <c r="J291"/>
      <c r="K291" s="3"/>
      <c r="L291" s="3"/>
      <c r="T291" s="161"/>
      <c r="CH291" t="e">
        <v>#N/A</v>
      </c>
    </row>
    <row r="292" spans="1:86" ht="15" customHeight="1">
      <c r="A292" s="403" t="s">
        <v>1160</v>
      </c>
      <c r="B292" s="405" t="s">
        <v>1276</v>
      </c>
      <c r="J292"/>
      <c r="BU292" t="e">
        <v>#N/A</v>
      </c>
      <c r="CH292" t="e">
        <v>#N/A</v>
      </c>
    </row>
    <row r="293" spans="1:86" s="3" customFormat="1" ht="15" customHeight="1">
      <c r="A293" s="403" t="s">
        <v>12</v>
      </c>
      <c r="B293" s="405"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406" t="s">
        <v>1286</v>
      </c>
      <c r="B295" s="407" t="s">
        <v>1146</v>
      </c>
      <c r="C295" s="408"/>
      <c r="D295" s="408"/>
      <c r="E295" s="408"/>
      <c r="F295"/>
      <c r="H295"/>
      <c r="I295"/>
      <c r="BT295" t="e">
        <v>#N/A</v>
      </c>
      <c r="CH295" t="e">
        <v>#N/A</v>
      </c>
    </row>
    <row r="296" spans="1:86" s="3" customFormat="1" ht="32.25" customHeight="1" thickBot="1">
      <c r="A296" s="378" t="s">
        <v>11</v>
      </c>
      <c r="B296" s="379" t="s">
        <v>1232</v>
      </c>
      <c r="C296" s="380" t="s">
        <v>1281</v>
      </c>
      <c r="D296" s="381" t="s">
        <v>1283</v>
      </c>
      <c r="E296" s="382" t="s">
        <v>1108</v>
      </c>
      <c r="F296" s="106" t="s">
        <v>1290</v>
      </c>
      <c r="G296" s="106" t="s">
        <v>1291</v>
      </c>
      <c r="H296" s="107" t="s">
        <v>1292</v>
      </c>
      <c r="I296"/>
      <c r="BT296" t="e">
        <v>#N/A</v>
      </c>
      <c r="CH296" t="e">
        <v>#N/A</v>
      </c>
    </row>
    <row r="297" spans="1:86" s="3" customFormat="1" ht="22.5" customHeight="1">
      <c r="A297" s="409" t="s">
        <v>114</v>
      </c>
      <c r="B297" s="389">
        <v>6045.46</v>
      </c>
      <c r="C297" s="389">
        <v>863363.58000000007</v>
      </c>
      <c r="D297" s="389">
        <v>8285</v>
      </c>
      <c r="E297" s="398">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409" t="s">
        <v>204</v>
      </c>
      <c r="B298" s="389">
        <v>89270</v>
      </c>
      <c r="C298" s="389">
        <v>547709.76</v>
      </c>
      <c r="D298" s="389">
        <v>82500</v>
      </c>
      <c r="E298" s="398">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409" t="s">
        <v>43</v>
      </c>
      <c r="B299" s="389">
        <v>205236.33000000002</v>
      </c>
      <c r="C299" s="389">
        <v>1350491.52</v>
      </c>
      <c r="D299" s="389">
        <v>50437</v>
      </c>
      <c r="E299" s="398">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409" t="s">
        <v>23</v>
      </c>
      <c r="B300" s="389">
        <v>18294.07</v>
      </c>
      <c r="C300" s="389">
        <v>625215.66</v>
      </c>
      <c r="D300" s="389">
        <v>20100.489999999998</v>
      </c>
      <c r="E300" s="398">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409" t="s">
        <v>35</v>
      </c>
      <c r="B301" s="389">
        <v>505647.9</v>
      </c>
      <c r="C301" s="389">
        <v>1661021.22</v>
      </c>
      <c r="D301" s="389">
        <v>152127</v>
      </c>
      <c r="E301" s="398">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409" t="s">
        <v>66</v>
      </c>
      <c r="B302" s="389">
        <v>187976</v>
      </c>
      <c r="C302" s="389">
        <v>657347.07000000007</v>
      </c>
      <c r="D302" s="389">
        <v>167112</v>
      </c>
      <c r="E302" s="398">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409" t="s">
        <v>98</v>
      </c>
      <c r="B303" s="389">
        <v>160745</v>
      </c>
      <c r="C303" s="389">
        <v>520379.32</v>
      </c>
      <c r="D303" s="389"/>
      <c r="E303" s="398">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409" t="s">
        <v>19</v>
      </c>
      <c r="B304" s="389">
        <v>37435</v>
      </c>
      <c r="C304" s="389">
        <v>1973606.34</v>
      </c>
      <c r="D304" s="389">
        <v>453311.07</v>
      </c>
      <c r="E304" s="398">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409" t="s">
        <v>316</v>
      </c>
      <c r="B305" s="389">
        <v>43074.05</v>
      </c>
      <c r="C305" s="389">
        <v>608934.30000000005</v>
      </c>
      <c r="D305" s="389"/>
      <c r="E305" s="398">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409" t="s">
        <v>231</v>
      </c>
      <c r="B306" s="389">
        <v>236343.28</v>
      </c>
      <c r="C306" s="389">
        <v>606592.11</v>
      </c>
      <c r="D306" s="389">
        <v>67590.149999999994</v>
      </c>
      <c r="E306" s="398">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409" t="s">
        <v>325</v>
      </c>
      <c r="B307" s="389">
        <v>72100</v>
      </c>
      <c r="C307" s="389">
        <v>505679.95</v>
      </c>
      <c r="D307" s="389">
        <v>17954</v>
      </c>
      <c r="E307" s="398">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409" t="s">
        <v>15</v>
      </c>
      <c r="B308" s="389"/>
      <c r="C308" s="389">
        <v>89116.4</v>
      </c>
      <c r="D308" s="389">
        <v>4350</v>
      </c>
      <c r="E308" s="398">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409" t="s">
        <v>477</v>
      </c>
      <c r="B309" s="389">
        <v>138099.45000000001</v>
      </c>
      <c r="C309" s="389">
        <v>94909.64</v>
      </c>
      <c r="D309" s="389">
        <v>26169</v>
      </c>
      <c r="E309" s="398">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409" t="s">
        <v>74</v>
      </c>
      <c r="B310" s="389">
        <v>236413.78</v>
      </c>
      <c r="C310" s="389">
        <v>689093.17999999993</v>
      </c>
      <c r="D310" s="389">
        <v>76362.5</v>
      </c>
      <c r="E310" s="398">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409" t="s">
        <v>50</v>
      </c>
      <c r="B311" s="389">
        <v>322495.28000000003</v>
      </c>
      <c r="C311" s="389">
        <v>806913.95000000007</v>
      </c>
      <c r="D311" s="389">
        <v>31439</v>
      </c>
      <c r="E311" s="398">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409" t="s">
        <v>350</v>
      </c>
      <c r="B312" s="389">
        <v>108696</v>
      </c>
      <c r="C312" s="389">
        <v>797669.82</v>
      </c>
      <c r="D312" s="389">
        <v>105541.34</v>
      </c>
      <c r="E312" s="398">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409" t="s">
        <v>153</v>
      </c>
      <c r="B313" s="389"/>
      <c r="C313" s="389">
        <v>490966.51999999996</v>
      </c>
      <c r="D313" s="389">
        <v>3001</v>
      </c>
      <c r="E313" s="398">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409" t="s">
        <v>334</v>
      </c>
      <c r="B314" s="389">
        <v>109332</v>
      </c>
      <c r="C314" s="389">
        <v>1348893.3599999999</v>
      </c>
      <c r="D314" s="389">
        <v>292414.48</v>
      </c>
      <c r="E314" s="398">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82" t="s">
        <v>1108</v>
      </c>
      <c r="B315" s="410">
        <v>2477203.6</v>
      </c>
      <c r="C315" s="411">
        <v>14237903.699999999</v>
      </c>
      <c r="D315" s="411">
        <v>1558694.03</v>
      </c>
      <c r="E315" s="412">
        <v>18273801.329999998</v>
      </c>
      <c r="F315" s="234">
        <f t="shared" si="27"/>
        <v>77.91429622596209</v>
      </c>
      <c r="G315" s="234">
        <f t="shared" si="28"/>
        <v>8.5296649659920547</v>
      </c>
      <c r="H315" s="235">
        <f t="shared" si="29"/>
        <v>86.443961191954145</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10442" priority="3" operator="greaterThanOrEqual">
      <formula>50000</formula>
    </cfRule>
  </conditionalFormatting>
  <conditionalFormatting pivot="1" sqref="B138:C148">
    <cfRule type="cellIs" dxfId="10441"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filterMode="1"/>
  <dimension ref="A1:FH706"/>
  <sheetViews>
    <sheetView tabSelected="1" zoomScale="110" zoomScaleNormal="110" zoomScaleSheetLayoutView="50" workbookViewId="0">
      <pane xSplit="2" ySplit="1" topLeftCell="O24" activePane="bottomRight" state="frozen"/>
      <selection pane="topRight" activeCell="C1" sqref="C1"/>
      <selection pane="bottomLeft" activeCell="A2" sqref="A2"/>
      <selection pane="bottomRight" activeCell="Z24" sqref="Z24"/>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hidden="1">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hidden="1">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3</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hidden="1">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hidden="1">
      <c r="A5" s="72">
        <v>465898394</v>
      </c>
      <c r="B5" s="304" t="s">
        <v>3029</v>
      </c>
      <c r="C5" s="72"/>
      <c r="D5" s="72"/>
      <c r="E5" s="72"/>
      <c r="F5" s="72"/>
      <c r="G5" s="307"/>
      <c r="H5" s="307" t="s">
        <v>3622</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hidden="1">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hidden="1">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3623</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hidden="1">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hidden="1">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hidden="1">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hidden="1">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hidden="1">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hidden="1">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2</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hidden="1">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hidden="1">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hidden="1">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hidden="1">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hidden="1">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hidden="1">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hidden="1">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hidden="1">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hidden="1">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hidden="1">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hidden="1">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hidden="1">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hidden="1">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hidden="1">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4</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hidden="1">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hidden="1">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hidden="1">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hidden="1">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hidden="1">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hidden="1">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hidden="1">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hidden="1">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hidden="1">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hidden="1">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hidden="1">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3</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hidden="1">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hidden="1">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hidden="1">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hidden="1">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hidden="1">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hidden="1">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hidden="1">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hidden="1">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hidden="1">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hidden="1">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hidden="1">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4</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hidden="1">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hidden="1">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hidden="1">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hidden="1">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hidden="1">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hidden="1">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hidden="1">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hidden="1">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2</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hidden="1">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hidden="1">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hidden="1">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hidden="1">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hidden="1">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hidden="1">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hidden="1">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hidden="1">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hidden="1">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hidden="1">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hidden="1">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hidden="1">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hidden="1">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hidden="1">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hidden="1">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hidden="1">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hidden="1">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hidden="1">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hidden="1">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hidden="1">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hidden="1">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hidden="1">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hidden="1">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hidden="1">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hidden="1">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hidden="1">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hidden="1">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hidden="1">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hidden="1">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hidden="1">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hidden="1">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hidden="1">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hidden="1">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hidden="1">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hidden="1">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hidden="1">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hidden="1">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hidden="1">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hidden="1">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hidden="1">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hidden="1">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hidden="1">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hidden="1">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hidden="1">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hidden="1">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hidden="1">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hidden="1">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hidden="1">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hidden="1">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hidden="1">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hidden="1">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hidden="1">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hidden="1">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hidden="1">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hidden="1">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hidden="1">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hidden="1">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hidden="1">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hidden="1">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hidden="1">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hidden="1">
      <c r="A120" s="72">
        <v>465651022</v>
      </c>
      <c r="B120" s="304" t="s">
        <v>214</v>
      </c>
      <c r="C120" s="72" t="s">
        <v>1776</v>
      </c>
      <c r="D120" s="72" t="s">
        <v>3561</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4650</v>
      </c>
      <c r="FF120" s="72">
        <f t="shared" si="25"/>
        <v>9355</v>
      </c>
      <c r="FG120" t="s">
        <v>3517</v>
      </c>
      <c r="FH120">
        <v>465651022</v>
      </c>
    </row>
    <row r="121" spans="1:164" ht="17.25" hidden="1">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hidden="1">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hidden="1">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hidden="1">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hidden="1">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hidden="1">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hidden="1">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hidden="1">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hidden="1">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hidden="1">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hidden="1">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hidden="1">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hidden="1">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hidden="1">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31</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hidden="1">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hidden="1">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hidden="1">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hidden="1">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hidden="1">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hidden="1">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hidden="1">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hidden="1">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hidden="1">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hidden="1">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hidden="1">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hidden="1">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hidden="1">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hidden="1">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hidden="1">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hidden="1">
      <c r="A150" s="72">
        <v>462252818</v>
      </c>
      <c r="B150" s="304" t="s">
        <v>2084</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hidden="1">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hidden="1">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hidden="1">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hidden="1">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hidden="1">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hidden="1">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hidden="1">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hidden="1">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hidden="1">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hidden="1">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hidden="1">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hidden="1">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hidden="1">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hidden="1">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hidden="1">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hidden="1">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hidden="1">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hidden="1">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hidden="1">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hidden="1">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hidden="1">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hidden="1">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hidden="1">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hidden="1">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hidden="1">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hidden="1">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hidden="1">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hidden="1">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hidden="1">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hidden="1">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hidden="1">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hidden="1">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hidden="1">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hidden="1">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hidden="1">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hidden="1">
      <c r="A187" s="72">
        <v>457622833</v>
      </c>
      <c r="B187" s="304" t="s">
        <v>704</v>
      </c>
      <c r="C187" s="72" t="s">
        <v>1776</v>
      </c>
      <c r="D187" s="72" t="s">
        <v>3621</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hidden="1">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hidden="1">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hidden="1">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hidden="1">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hidden="1">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hidden="1">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hidden="1">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4</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hidden="1">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hidden="1">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hidden="1">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hidden="1">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hidden="1">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hidden="1">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hidden="1">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hidden="1">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3</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hidden="1">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hidden="1">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hidden="1">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hidden="1">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hidden="1">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hidden="1">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hidden="1">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hidden="1">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hidden="1">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hidden="1">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hidden="1">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hidden="1">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hidden="1">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hidden="1">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hidden="1">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hidden="1">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hidden="1">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hidden="1">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hidden="1">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hidden="1">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hidden="1">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hidden="1">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hidden="1">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hidden="1">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hidden="1">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hidden="1">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hidden="1">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hidden="1">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hidden="1">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hidden="1">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hidden="1">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hidden="1">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hidden="1">
      <c r="A236" s="72">
        <v>464693708</v>
      </c>
      <c r="B236" s="304" t="s">
        <v>1531</v>
      </c>
      <c r="C236" s="72" t="s">
        <v>1776</v>
      </c>
      <c r="D236" s="72" t="s">
        <v>3626</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hidden="1">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hidden="1">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hidden="1">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hidden="1">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hidden="1">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hidden="1">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hidden="1">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hidden="1">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hidden="1">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hidden="1">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hidden="1">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hidden="1">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hidden="1">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hidden="1">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hidden="1">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hidden="1">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hidden="1">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hidden="1">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hidden="1">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hidden="1">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hidden="1">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hidden="1">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hidden="1">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hidden="1">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hidden="1">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hidden="1">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hidden="1">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hidden="1">
      <c r="A265" s="315">
        <v>464559146</v>
      </c>
      <c r="B265" s="304" t="s">
        <v>688</v>
      </c>
      <c r="C265" s="72" t="s">
        <v>1778</v>
      </c>
      <c r="D265" s="72" t="s">
        <v>3626</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hidden="1">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hidden="1">
      <c r="A267" s="72">
        <v>461103769</v>
      </c>
      <c r="B267" s="304" t="s">
        <v>802</v>
      </c>
      <c r="C267" s="72" t="s">
        <v>1800</v>
      </c>
      <c r="D267" s="72" t="s">
        <v>3561</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hidden="1">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hidden="1">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hidden="1">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hidden="1">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hidden="1">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hidden="1">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hidden="1">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hidden="1">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hidden="1">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hidden="1">
      <c r="A277" s="72">
        <v>465762771</v>
      </c>
      <c r="B277" s="304" t="s">
        <v>1409</v>
      </c>
      <c r="C277" s="72"/>
      <c r="D277" s="72"/>
      <c r="E277" s="72"/>
      <c r="F277" s="72"/>
      <c r="G277" s="307"/>
      <c r="H277" s="307"/>
      <c r="I277" s="72">
        <v>4727</v>
      </c>
      <c r="J277" s="72">
        <v>4640</v>
      </c>
      <c r="K277" s="258">
        <f t="shared" si="58"/>
        <v>4727</v>
      </c>
      <c r="L277" s="258">
        <f t="shared" si="59"/>
        <v>9571</v>
      </c>
      <c r="M277" s="308">
        <v>1</v>
      </c>
      <c r="N277" s="72" t="s">
        <v>1232</v>
      </c>
      <c r="O277" s="72" t="s">
        <v>1233</v>
      </c>
      <c r="P277" s="72" t="s">
        <v>204</v>
      </c>
      <c r="Q277" s="255">
        <v>50509</v>
      </c>
      <c r="R277" s="66">
        <v>87</v>
      </c>
      <c r="S277" s="66">
        <f t="shared" si="69"/>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hidden="1">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hidden="1">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hidden="1">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hidden="1">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hidden="1">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hidden="1">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hidden="1">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hidden="1">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hidden="1">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hidden="1">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hidden="1">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hidden="1">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hidden="1">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hidden="1">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hidden="1">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hidden="1">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hidden="1">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hidden="1">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hidden="1">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hidden="1">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hidden="1">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hidden="1">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hidden="1">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hidden="1">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hidden="1">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hidden="1">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hidden="1">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hidden="1">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hidden="1">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hidden="1">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hidden="1">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hidden="1">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hidden="1">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hidden="1">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hidden="1">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hidden="1">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hidden="1">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hidden="1">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hidden="1">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hidden="1">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hidden="1">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hidden="1">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hidden="1">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hidden="1">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t="s">
        <v>1130</v>
      </c>
      <c r="FD322" s="7" t="s">
        <v>3290</v>
      </c>
      <c r="FE322" s="7">
        <f t="shared" si="77"/>
        <v>4654</v>
      </c>
      <c r="FF322" s="72">
        <f t="shared" si="78"/>
        <v>27400</v>
      </c>
      <c r="FG322" t="s">
        <v>3517</v>
      </c>
      <c r="FH322">
        <v>463204809</v>
      </c>
    </row>
    <row r="323" spans="1:164" ht="17.25" hidden="1">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t="s">
        <v>1130</v>
      </c>
      <c r="FD323" s="7" t="s">
        <v>3291</v>
      </c>
      <c r="FE323" s="7">
        <f t="shared" si="77"/>
        <v>4313</v>
      </c>
      <c r="FF323" s="72">
        <f t="shared" si="78"/>
        <v>22949</v>
      </c>
      <c r="FG323" t="s">
        <v>3517</v>
      </c>
      <c r="FH323">
        <v>461404386</v>
      </c>
    </row>
    <row r="324" spans="1:164" ht="17.25" hidden="1">
      <c r="A324" s="72">
        <v>462821869</v>
      </c>
      <c r="B324" s="304" t="s">
        <v>2110</v>
      </c>
      <c r="C324" s="72"/>
      <c r="D324" s="72"/>
      <c r="E324" s="72"/>
      <c r="F324" s="72"/>
      <c r="G324" s="307"/>
      <c r="H324" s="307"/>
      <c r="I324" s="72">
        <v>3696</v>
      </c>
      <c r="J324" s="72">
        <v>2748</v>
      </c>
      <c r="K324" s="258">
        <f t="shared" si="70"/>
        <v>2819</v>
      </c>
      <c r="L324" s="258">
        <f t="shared" si="71"/>
        <v>6579</v>
      </c>
      <c r="M324" s="308">
        <v>1</v>
      </c>
      <c r="N324" s="72" t="s">
        <v>1232</v>
      </c>
      <c r="O324" s="72" t="s">
        <v>1233</v>
      </c>
      <c r="P324" s="72" t="s">
        <v>231</v>
      </c>
      <c r="Q324" s="255">
        <v>42390</v>
      </c>
      <c r="R324" s="66">
        <v>71</v>
      </c>
      <c r="S324" s="66">
        <f t="shared" si="69"/>
        <v>0</v>
      </c>
      <c r="T324" s="66">
        <v>6172</v>
      </c>
      <c r="U324" s="4" t="s">
        <v>1130</v>
      </c>
      <c r="V324" s="5">
        <f t="shared" si="79"/>
        <v>4.6555530995868601E-2</v>
      </c>
      <c r="W324" s="5">
        <f t="shared" si="80"/>
        <v>2.3197143951876366E-3</v>
      </c>
      <c r="X324" s="5" t="str">
        <f t="shared" si="72"/>
        <v>FLOW</v>
      </c>
      <c r="Y324" s="72" t="str">
        <f t="shared" si="73"/>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0</v>
      </c>
      <c r="ES324" s="72" t="str">
        <f t="shared" si="76"/>
        <v/>
      </c>
      <c r="ET324" s="72" t="s">
        <v>1112</v>
      </c>
      <c r="EU324" s="7" t="s">
        <v>2663</v>
      </c>
      <c r="EV324" s="7" t="s">
        <v>1111</v>
      </c>
      <c r="EW324" s="7" t="e">
        <v>#N/A</v>
      </c>
      <c r="EX324" s="183" t="e">
        <v>#N/A</v>
      </c>
      <c r="EY324" s="314" t="e">
        <v>#N/A</v>
      </c>
      <c r="EZ324" s="314"/>
      <c r="FA324" s="183"/>
      <c r="FB324" s="314"/>
      <c r="FC324" s="7" t="s">
        <v>1130</v>
      </c>
      <c r="FD324" s="7" t="s">
        <v>3250</v>
      </c>
      <c r="FE324" s="7">
        <f t="shared" si="77"/>
        <v>2819</v>
      </c>
      <c r="FF324" s="72">
        <f t="shared" si="78"/>
        <v>6579</v>
      </c>
      <c r="FG324" t="s">
        <v>3518</v>
      </c>
      <c r="FH324">
        <v>462821869</v>
      </c>
    </row>
    <row r="325" spans="1:164" ht="17.25" hidden="1">
      <c r="A325" s="72">
        <v>462852715</v>
      </c>
      <c r="B325" s="304" t="s">
        <v>1374</v>
      </c>
      <c r="C325" s="72" t="s">
        <v>1776</v>
      </c>
      <c r="D325" s="72" t="s">
        <v>3561</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2</v>
      </c>
      <c r="ES325" s="72">
        <f t="shared" si="76"/>
        <v>1</v>
      </c>
      <c r="ET325" s="72" t="s">
        <v>1125</v>
      </c>
      <c r="EU325" s="7" t="s">
        <v>2664</v>
      </c>
      <c r="EV325" s="7" t="s">
        <v>1111</v>
      </c>
      <c r="EW325" s="7" t="s">
        <v>1830</v>
      </c>
      <c r="EX325" s="183" t="s">
        <v>1875</v>
      </c>
      <c r="EY325" s="314">
        <v>46178</v>
      </c>
      <c r="EZ325" s="314"/>
      <c r="FA325" s="183"/>
      <c r="FB325" s="314"/>
      <c r="FC325" s="7" t="s">
        <v>1130</v>
      </c>
      <c r="FD325" s="7" t="s">
        <v>3051</v>
      </c>
      <c r="FE325" s="7">
        <f t="shared" si="77"/>
        <v>3511</v>
      </c>
      <c r="FF325" s="72">
        <f t="shared" si="78"/>
        <v>10409</v>
      </c>
      <c r="FG325" t="s">
        <v>3517</v>
      </c>
      <c r="FH325">
        <v>462852715</v>
      </c>
    </row>
    <row r="326" spans="1:164" ht="17.25" hidden="1">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t="s">
        <v>1130</v>
      </c>
      <c r="FD326" s="7" t="s">
        <v>3292</v>
      </c>
      <c r="FE326" s="7">
        <f t="shared" si="77"/>
        <v>7874</v>
      </c>
      <c r="FF326" s="72">
        <f t="shared" si="78"/>
        <v>25862</v>
      </c>
      <c r="FG326" t="s">
        <v>3517</v>
      </c>
      <c r="FH326">
        <v>459192730</v>
      </c>
    </row>
    <row r="327" spans="1:164" ht="17.25" hidden="1">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t="s">
        <v>1130</v>
      </c>
      <c r="FD327" s="7" t="s">
        <v>3293</v>
      </c>
      <c r="FE327" s="7">
        <f t="shared" si="77"/>
        <v>961</v>
      </c>
      <c r="FF327" s="72">
        <f t="shared" si="78"/>
        <v>18688</v>
      </c>
      <c r="FG327" t="s">
        <v>3517</v>
      </c>
      <c r="FH327">
        <v>462919078</v>
      </c>
    </row>
    <row r="328" spans="1:164" ht="17.25" hidden="1">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t="s">
        <v>1130</v>
      </c>
      <c r="FD328" s="7" t="s">
        <v>3294</v>
      </c>
      <c r="FE328" s="7">
        <f t="shared" si="77"/>
        <v>3457</v>
      </c>
      <c r="FF328" s="72">
        <f t="shared" si="78"/>
        <v>13394</v>
      </c>
      <c r="FG328" t="s">
        <v>3517</v>
      </c>
      <c r="FH328">
        <v>462856016</v>
      </c>
    </row>
    <row r="329" spans="1:164" ht="17.25">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t="s">
        <v>1130</v>
      </c>
      <c r="FD329" s="7" t="s">
        <v>3295</v>
      </c>
      <c r="FE329" s="7">
        <f t="shared" si="77"/>
        <v>2471</v>
      </c>
      <c r="FF329" s="72">
        <f t="shared" si="78"/>
        <v>4973</v>
      </c>
      <c r="FG329" t="s">
        <v>3517</v>
      </c>
      <c r="FH329">
        <v>136615657</v>
      </c>
    </row>
    <row r="330" spans="1:164" ht="17.25" hidden="1">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t="s">
        <v>1130</v>
      </c>
      <c r="FD330" s="7" t="s">
        <v>3082</v>
      </c>
      <c r="FE330" s="7">
        <f t="shared" si="77"/>
        <v>3851</v>
      </c>
      <c r="FF330" s="72">
        <f t="shared" si="78"/>
        <v>25460</v>
      </c>
      <c r="FG330" t="s">
        <v>3517</v>
      </c>
      <c r="FH330">
        <v>460835887</v>
      </c>
    </row>
    <row r="331" spans="1:164" ht="17.25" hidden="1">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3554</v>
      </c>
      <c r="FD331" s="7" t="s">
        <v>3296</v>
      </c>
      <c r="FE331" s="7">
        <f t="shared" si="77"/>
        <v>4097</v>
      </c>
      <c r="FF331" s="72">
        <f t="shared" si="78"/>
        <v>12291</v>
      </c>
      <c r="FG331" t="s">
        <v>3517</v>
      </c>
      <c r="FH331">
        <v>465282350</v>
      </c>
    </row>
    <row r="332" spans="1:164" ht="17.25" hidden="1">
      <c r="A332" s="72">
        <v>135050716</v>
      </c>
      <c r="B332" s="304" t="s">
        <v>875</v>
      </c>
      <c r="C332" s="72" t="s">
        <v>1776</v>
      </c>
      <c r="D332" s="72" t="s">
        <v>3561</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t="s">
        <v>1130</v>
      </c>
      <c r="FD332" s="7" t="s">
        <v>3297</v>
      </c>
      <c r="FE332" s="7">
        <f t="shared" si="77"/>
        <v>5547</v>
      </c>
      <c r="FF332" s="72">
        <f t="shared" si="78"/>
        <v>11796</v>
      </c>
      <c r="FG332" t="s">
        <v>3517</v>
      </c>
      <c r="FH332">
        <v>135050716</v>
      </c>
    </row>
    <row r="333" spans="1:164" ht="17.25" hidden="1">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t="s">
        <v>1130</v>
      </c>
      <c r="FD333" s="7" t="s">
        <v>3298</v>
      </c>
      <c r="FE333" s="7">
        <f t="shared" si="77"/>
        <v>7069</v>
      </c>
      <c r="FF333" s="72">
        <f t="shared" si="78"/>
        <v>14162</v>
      </c>
      <c r="FG333" t="s">
        <v>3517</v>
      </c>
      <c r="FH333">
        <v>460116654</v>
      </c>
    </row>
    <row r="334" spans="1:164" ht="17.25" hidden="1">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t="s">
        <v>1130</v>
      </c>
      <c r="FD334" s="7" t="s">
        <v>3222</v>
      </c>
      <c r="FE334" s="7">
        <f t="shared" si="77"/>
        <v>2227</v>
      </c>
      <c r="FF334" s="72">
        <f t="shared" si="78"/>
        <v>11395</v>
      </c>
      <c r="FG334" t="s">
        <v>3518</v>
      </c>
      <c r="FH334">
        <v>458806785</v>
      </c>
    </row>
    <row r="335" spans="1:164" ht="17.25" hidden="1">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t="s">
        <v>1130</v>
      </c>
      <c r="FD335" s="7" t="s">
        <v>3299</v>
      </c>
      <c r="FE335" s="7">
        <f t="shared" si="77"/>
        <v>3863</v>
      </c>
      <c r="FF335" s="72">
        <f t="shared" si="78"/>
        <v>13776</v>
      </c>
      <c r="FG335" t="s">
        <v>3517</v>
      </c>
      <c r="FH335">
        <v>462516053</v>
      </c>
    </row>
    <row r="336" spans="1:164" ht="17.25" hidden="1">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t="s">
        <v>1130</v>
      </c>
      <c r="FD336" s="7" t="s">
        <v>3300</v>
      </c>
      <c r="FE336" s="7">
        <f t="shared" si="77"/>
        <v>2159</v>
      </c>
      <c r="FF336" s="72">
        <f t="shared" si="78"/>
        <v>8878</v>
      </c>
      <c r="FG336" t="s">
        <v>3517</v>
      </c>
      <c r="FH336">
        <v>462801904</v>
      </c>
    </row>
    <row r="337" spans="1:164" ht="17.25" hidden="1">
      <c r="A337" s="72">
        <v>460723500</v>
      </c>
      <c r="B337" s="304" t="s">
        <v>351</v>
      </c>
      <c r="C337" s="72" t="s">
        <v>1776</v>
      </c>
      <c r="D337" s="72" t="s">
        <v>3561</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t="s">
        <v>1130</v>
      </c>
      <c r="FD337" s="7" t="s">
        <v>3218</v>
      </c>
      <c r="FE337" s="7">
        <f t="shared" si="77"/>
        <v>2258</v>
      </c>
      <c r="FF337" s="72">
        <f t="shared" si="78"/>
        <v>4743</v>
      </c>
      <c r="FG337" t="s">
        <v>3517</v>
      </c>
      <c r="FH337">
        <v>460723500</v>
      </c>
    </row>
    <row r="338" spans="1:164" ht="17.25" hidden="1">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t="s">
        <v>1130</v>
      </c>
      <c r="FD338" s="7" t="s">
        <v>3197</v>
      </c>
      <c r="FE338" s="7">
        <f t="shared" si="77"/>
        <v>123</v>
      </c>
      <c r="FF338" s="72">
        <f t="shared" si="78"/>
        <v>7415</v>
      </c>
      <c r="FG338" t="s">
        <v>3517</v>
      </c>
      <c r="FH338">
        <v>460094148</v>
      </c>
    </row>
    <row r="339" spans="1:164" ht="17.25" hidden="1">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t="s">
        <v>1130</v>
      </c>
      <c r="FD339" s="7" t="s">
        <v>3295</v>
      </c>
      <c r="FE339" s="7">
        <f t="shared" si="77"/>
        <v>3995</v>
      </c>
      <c r="FF339" s="72">
        <f t="shared" si="78"/>
        <v>7830</v>
      </c>
      <c r="FG339" t="s">
        <v>3517</v>
      </c>
      <c r="FH339">
        <v>468012757</v>
      </c>
    </row>
    <row r="340" spans="1:164" ht="17.25" hidden="1">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t="s">
        <v>1130</v>
      </c>
      <c r="FD340" s="7">
        <v>0</v>
      </c>
      <c r="FE340" s="7">
        <f t="shared" si="77"/>
        <v>2441</v>
      </c>
      <c r="FF340" s="72">
        <f t="shared" si="78"/>
        <v>4748</v>
      </c>
      <c r="FG340" t="s">
        <v>3518</v>
      </c>
      <c r="FH340">
        <v>460545508</v>
      </c>
    </row>
    <row r="341" spans="1:164" ht="17.25" hidden="1">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3594</v>
      </c>
      <c r="EY341" s="314">
        <v>46184</v>
      </c>
      <c r="EZ341" s="314"/>
      <c r="FA341" s="183"/>
      <c r="FB341" s="314"/>
      <c r="FC341" s="7" t="s">
        <v>1130</v>
      </c>
      <c r="FD341" s="7" t="s">
        <v>3301</v>
      </c>
      <c r="FE341" s="7">
        <f t="shared" si="77"/>
        <v>5256</v>
      </c>
      <c r="FF341" s="72">
        <f t="shared" si="78"/>
        <v>15983</v>
      </c>
      <c r="FG341" t="s">
        <v>3517</v>
      </c>
      <c r="FH341">
        <v>464470722</v>
      </c>
    </row>
    <row r="342" spans="1:164" ht="17.25" hidden="1">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3595</v>
      </c>
      <c r="EY342" s="314">
        <v>46185</v>
      </c>
      <c r="EZ342" s="314"/>
      <c r="FA342" s="183"/>
      <c r="FB342" s="314"/>
      <c r="FC342" s="7" t="s">
        <v>1130</v>
      </c>
      <c r="FD342" s="7" t="s">
        <v>3302</v>
      </c>
      <c r="FE342" s="7">
        <f t="shared" si="77"/>
        <v>3921</v>
      </c>
      <c r="FF342" s="72">
        <f t="shared" si="78"/>
        <v>7872</v>
      </c>
      <c r="FG342" t="s">
        <v>3517</v>
      </c>
      <c r="FH342">
        <v>466805634</v>
      </c>
    </row>
    <row r="343" spans="1:164" ht="17.25" hidden="1">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t="s">
        <v>1130</v>
      </c>
      <c r="FD343" s="7">
        <v>0</v>
      </c>
      <c r="FE343" s="7">
        <f t="shared" si="77"/>
        <v>1672.8899999999994</v>
      </c>
      <c r="FF343" s="72">
        <f t="shared" si="78"/>
        <v>10390.89</v>
      </c>
      <c r="FG343" t="s">
        <v>3517</v>
      </c>
      <c r="FH343">
        <v>461511012</v>
      </c>
    </row>
    <row r="344" spans="1:164" ht="17.25" hidden="1">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t="s">
        <v>1130</v>
      </c>
      <c r="FD344" s="7" t="s">
        <v>3043</v>
      </c>
      <c r="FE344" s="7">
        <f t="shared" si="77"/>
        <v>3235</v>
      </c>
      <c r="FF344" s="72">
        <f t="shared" si="78"/>
        <v>9650</v>
      </c>
      <c r="FG344" t="s">
        <v>3517</v>
      </c>
      <c r="FH344">
        <v>462702660</v>
      </c>
    </row>
    <row r="345" spans="1:164" ht="17.25" hidden="1">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t="s">
        <v>1130</v>
      </c>
      <c r="FD345" s="7">
        <v>0</v>
      </c>
      <c r="FE345" s="7">
        <f t="shared" si="77"/>
        <v>2201</v>
      </c>
      <c r="FF345" s="72">
        <f t="shared" si="78"/>
        <v>20134</v>
      </c>
      <c r="FG345" t="s">
        <v>3518</v>
      </c>
      <c r="FH345">
        <v>461100108</v>
      </c>
    </row>
    <row r="346" spans="1:164" ht="17.25" hidden="1">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t="s">
        <v>1130</v>
      </c>
      <c r="FD346" s="7" t="s">
        <v>3303</v>
      </c>
      <c r="FE346" s="7">
        <f t="shared" si="77"/>
        <v>6321</v>
      </c>
      <c r="FF346" s="72">
        <f t="shared" si="78"/>
        <v>34429</v>
      </c>
      <c r="FG346" t="s">
        <v>3517</v>
      </c>
      <c r="FH346">
        <v>463696870</v>
      </c>
    </row>
    <row r="347" spans="1:164" ht="17.25" hidden="1">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t="s">
        <v>1130</v>
      </c>
      <c r="FD347" s="7" t="s">
        <v>3304</v>
      </c>
      <c r="FE347" s="7">
        <f t="shared" si="77"/>
        <v>4977.9799999999959</v>
      </c>
      <c r="FF347" s="72">
        <f t="shared" si="78"/>
        <v>35231.979999999996</v>
      </c>
      <c r="FG347" t="s">
        <v>3517</v>
      </c>
      <c r="FH347">
        <v>463295962</v>
      </c>
    </row>
    <row r="348" spans="1:164" ht="17.25" hidden="1">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t="s">
        <v>1130</v>
      </c>
      <c r="FD348" s="7" t="s">
        <v>3305</v>
      </c>
      <c r="FE348" s="7">
        <f t="shared" si="77"/>
        <v>5861</v>
      </c>
      <c r="FF348" s="72">
        <f t="shared" si="78"/>
        <v>11728</v>
      </c>
      <c r="FG348" t="s">
        <v>3517</v>
      </c>
      <c r="FH348">
        <v>460523159</v>
      </c>
    </row>
    <row r="349" spans="1:164" ht="17.25" hidden="1">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3554</v>
      </c>
      <c r="FD349" s="7" t="s">
        <v>3058</v>
      </c>
      <c r="FE349" s="7">
        <f t="shared" si="77"/>
        <v>3750</v>
      </c>
      <c r="FF349" s="72">
        <f t="shared" si="78"/>
        <v>7630</v>
      </c>
      <c r="FG349" t="s">
        <v>3517</v>
      </c>
      <c r="FH349">
        <v>462027650</v>
      </c>
    </row>
    <row r="350" spans="1:164" ht="17.25" hidden="1">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t="s">
        <v>1130</v>
      </c>
      <c r="FD350" s="7" t="s">
        <v>3306</v>
      </c>
      <c r="FE350" s="7">
        <f t="shared" si="77"/>
        <v>3430</v>
      </c>
      <c r="FF350" s="72">
        <f t="shared" si="78"/>
        <v>19573</v>
      </c>
      <c r="FG350" t="s">
        <v>3517</v>
      </c>
      <c r="FH350">
        <v>9695028</v>
      </c>
    </row>
    <row r="351" spans="1:164" ht="17.25">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tr">
        <f t="shared" si="72"/>
        <v>FLOW</v>
      </c>
      <c r="Y351" s="72" t="str">
        <f t="shared" si="73"/>
        <v>NC</v>
      </c>
      <c r="Z351" s="72" t="s">
        <v>1130</v>
      </c>
      <c r="AA351" s="72" t="s">
        <v>1316</v>
      </c>
      <c r="AB351" s="304" t="s">
        <v>3024</v>
      </c>
      <c r="AC351" s="72"/>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t="s">
        <v>1130</v>
      </c>
      <c r="FD351" s="7" t="s">
        <v>3271</v>
      </c>
      <c r="FE351" s="7">
        <f t="shared" si="77"/>
        <v>4721</v>
      </c>
      <c r="FF351" s="72">
        <f t="shared" si="78"/>
        <v>9451</v>
      </c>
      <c r="FG351" t="s">
        <v>3517</v>
      </c>
      <c r="FH351">
        <v>465033317</v>
      </c>
    </row>
    <row r="352" spans="1:164" ht="17.25" hidden="1">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t="s">
        <v>1130</v>
      </c>
      <c r="FD352" s="7" t="s">
        <v>3307</v>
      </c>
      <c r="FE352" s="7">
        <f t="shared" si="77"/>
        <v>2996.09</v>
      </c>
      <c r="FF352" s="72">
        <f t="shared" si="78"/>
        <v>11186.09</v>
      </c>
      <c r="FG352" t="s">
        <v>3517</v>
      </c>
      <c r="FH352">
        <v>458417053</v>
      </c>
    </row>
    <row r="353" spans="1:164" ht="17.25" hidden="1">
      <c r="A353" s="72">
        <v>462727954</v>
      </c>
      <c r="B353" s="304" t="s">
        <v>1548</v>
      </c>
      <c r="C353" s="72"/>
      <c r="D353" s="72"/>
      <c r="E353" s="72"/>
      <c r="F353" s="72"/>
      <c r="G353" s="307"/>
      <c r="H353" s="307"/>
      <c r="I353" s="72">
        <v>3254</v>
      </c>
      <c r="J353" s="72">
        <v>3254</v>
      </c>
      <c r="K353" s="258">
        <f t="shared" si="82"/>
        <v>3297</v>
      </c>
      <c r="L353" s="258">
        <f t="shared" si="71"/>
        <v>6609</v>
      </c>
      <c r="M353" s="308">
        <v>1</v>
      </c>
      <c r="N353" s="186" t="s">
        <v>1232</v>
      </c>
      <c r="O353" s="72" t="s">
        <v>1233</v>
      </c>
      <c r="P353" s="72" t="s">
        <v>19</v>
      </c>
      <c r="Q353" s="255">
        <v>37435</v>
      </c>
      <c r="R353" s="66">
        <v>43</v>
      </c>
      <c r="S353" s="66">
        <f t="shared" si="81"/>
        <v>0</v>
      </c>
      <c r="T353" s="66">
        <v>450</v>
      </c>
      <c r="U353" s="4" t="s">
        <v>1130</v>
      </c>
      <c r="V353" s="5">
        <f t="shared" si="79"/>
        <v>1.5190603360174448E-2</v>
      </c>
      <c r="W353" s="5">
        <f t="shared" si="80"/>
        <v>2.0485611791424669E-3</v>
      </c>
      <c r="X353" s="5" t="str">
        <f t="shared" si="72"/>
        <v>FLOW</v>
      </c>
      <c r="Y353" s="72" t="str">
        <f t="shared" si="73"/>
        <v>NC</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3554</v>
      </c>
      <c r="FD353" s="7" t="s">
        <v>3308</v>
      </c>
      <c r="FE353" s="7">
        <f t="shared" si="77"/>
        <v>3297</v>
      </c>
      <c r="FF353" s="72">
        <f t="shared" si="78"/>
        <v>6609</v>
      </c>
      <c r="FG353" t="s">
        <v>3517</v>
      </c>
      <c r="FH353">
        <v>462727954</v>
      </c>
    </row>
    <row r="354" spans="1:164" ht="17.25" hidden="1">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3554</v>
      </c>
      <c r="FD354" s="7" t="s">
        <v>3309</v>
      </c>
      <c r="FE354" s="7">
        <f t="shared" si="77"/>
        <v>5640</v>
      </c>
      <c r="FF354" s="72">
        <f t="shared" si="78"/>
        <v>11420</v>
      </c>
      <c r="FG354" t="s">
        <v>3517</v>
      </c>
      <c r="FH354">
        <v>464559429</v>
      </c>
    </row>
    <row r="355" spans="1:164" ht="17.25" hidden="1">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t="s">
        <v>1130</v>
      </c>
      <c r="FD355" s="7" t="s">
        <v>3310</v>
      </c>
      <c r="FE355" s="7">
        <f t="shared" si="77"/>
        <v>3924</v>
      </c>
      <c r="FF355" s="72">
        <f t="shared" si="78"/>
        <v>18087</v>
      </c>
      <c r="FG355" t="s">
        <v>3517</v>
      </c>
      <c r="FH355">
        <v>461328793</v>
      </c>
    </row>
    <row r="356" spans="1:164" ht="17.25" hidden="1">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t="s">
        <v>1130</v>
      </c>
      <c r="FD356" s="7" t="s">
        <v>3311</v>
      </c>
      <c r="FE356" s="7">
        <f t="shared" si="77"/>
        <v>3466</v>
      </c>
      <c r="FF356" s="72">
        <f t="shared" si="78"/>
        <v>22072</v>
      </c>
      <c r="FG356" t="s">
        <v>3517</v>
      </c>
      <c r="FH356">
        <v>136118452</v>
      </c>
    </row>
    <row r="357" spans="1:164" ht="17.25" hidden="1">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t="s">
        <v>1130</v>
      </c>
      <c r="FD357" s="7">
        <v>0</v>
      </c>
      <c r="FE357" s="7">
        <f t="shared" si="77"/>
        <v>6787</v>
      </c>
      <c r="FF357" s="72">
        <f t="shared" si="78"/>
        <v>14401</v>
      </c>
      <c r="FG357" t="s">
        <v>3518</v>
      </c>
      <c r="FH357">
        <v>459730458</v>
      </c>
    </row>
    <row r="358" spans="1:164" ht="17.25" hidden="1">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t="s">
        <v>1130</v>
      </c>
      <c r="FD358" s="7">
        <v>0</v>
      </c>
      <c r="FE358" s="7">
        <f t="shared" si="77"/>
        <v>3829</v>
      </c>
      <c r="FF358" s="72">
        <f t="shared" si="78"/>
        <v>7695</v>
      </c>
      <c r="FG358" t="s">
        <v>3517</v>
      </c>
      <c r="FH358">
        <v>465449543</v>
      </c>
    </row>
    <row r="359" spans="1:164" ht="17.25" hidden="1">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3596</v>
      </c>
      <c r="EY359" s="314">
        <v>46188</v>
      </c>
      <c r="EZ359" s="314"/>
      <c r="FA359" s="183"/>
      <c r="FB359" s="314"/>
      <c r="FC359" s="7" t="s">
        <v>3555</v>
      </c>
      <c r="FD359" s="7" t="s">
        <v>1239</v>
      </c>
      <c r="FE359" s="7">
        <f t="shared" si="77"/>
        <v>527.22</v>
      </c>
      <c r="FF359" s="72">
        <f t="shared" si="78"/>
        <v>2893.2200000000003</v>
      </c>
      <c r="FG359" t="s">
        <v>3517</v>
      </c>
      <c r="FH359">
        <v>460097741</v>
      </c>
    </row>
    <row r="360" spans="1:164" ht="17.25" hidden="1">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t="s">
        <v>1130</v>
      </c>
      <c r="FD360" s="7" t="s">
        <v>3044</v>
      </c>
      <c r="FE360" s="7">
        <f t="shared" si="77"/>
        <v>3981</v>
      </c>
      <c r="FF360" s="72">
        <f t="shared" si="78"/>
        <v>11942</v>
      </c>
      <c r="FG360" t="s">
        <v>3518</v>
      </c>
      <c r="FH360">
        <v>461265756</v>
      </c>
    </row>
    <row r="361" spans="1:164" ht="17.25" hidden="1">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t="s">
        <v>1130</v>
      </c>
      <c r="FD361" s="7" t="s">
        <v>3312</v>
      </c>
      <c r="FE361" s="7">
        <f t="shared" si="77"/>
        <v>2312</v>
      </c>
      <c r="FF361" s="72">
        <f t="shared" si="78"/>
        <v>7664</v>
      </c>
      <c r="FG361" t="s">
        <v>3517</v>
      </c>
      <c r="FH361">
        <v>463491160</v>
      </c>
    </row>
    <row r="362" spans="1:164" ht="17.25" hidden="1">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t="s">
        <v>1130</v>
      </c>
      <c r="FD362" s="7" t="s">
        <v>3313</v>
      </c>
      <c r="FE362" s="7">
        <f t="shared" si="77"/>
        <v>4909</v>
      </c>
      <c r="FF362" s="72">
        <f t="shared" si="78"/>
        <v>19225</v>
      </c>
      <c r="FG362" t="s">
        <v>3518</v>
      </c>
      <c r="FH362">
        <v>464352072</v>
      </c>
    </row>
    <row r="363" spans="1:164" ht="17.25" hidden="1">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t="s">
        <v>1130</v>
      </c>
      <c r="FD363" s="7" t="s">
        <v>3314</v>
      </c>
      <c r="FE363" s="7">
        <f t="shared" si="77"/>
        <v>394.03</v>
      </c>
      <c r="FF363" s="72">
        <f t="shared" si="78"/>
        <v>11722.03</v>
      </c>
      <c r="FG363" t="s">
        <v>3518</v>
      </c>
      <c r="FH363">
        <v>461375051</v>
      </c>
    </row>
    <row r="364" spans="1:164" ht="17.25" hidden="1">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t="s">
        <v>1130</v>
      </c>
      <c r="FD364" s="7" t="s">
        <v>3315</v>
      </c>
      <c r="FE364" s="7">
        <f t="shared" si="77"/>
        <v>2255</v>
      </c>
      <c r="FF364" s="72">
        <f t="shared" si="78"/>
        <v>5129</v>
      </c>
      <c r="FG364" t="s">
        <v>3517</v>
      </c>
      <c r="FH364">
        <v>463200379</v>
      </c>
    </row>
    <row r="365" spans="1:164" ht="17.25" hidden="1">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t="s">
        <v>1130</v>
      </c>
      <c r="FD365" s="7" t="s">
        <v>3316</v>
      </c>
      <c r="FE365" s="7">
        <f t="shared" si="77"/>
        <v>3693</v>
      </c>
      <c r="FF365" s="72">
        <f t="shared" si="78"/>
        <v>7441</v>
      </c>
      <c r="FG365" t="s">
        <v>3517</v>
      </c>
      <c r="FH365">
        <v>456675556</v>
      </c>
    </row>
    <row r="366" spans="1:164" ht="17.25" hidden="1">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1130</v>
      </c>
      <c r="FD366" s="7" t="s">
        <v>3317</v>
      </c>
      <c r="FE366" s="7">
        <f t="shared" si="77"/>
        <v>3444</v>
      </c>
      <c r="FF366" s="72">
        <f t="shared" si="78"/>
        <v>6917</v>
      </c>
      <c r="FG366" t="s">
        <v>3517</v>
      </c>
      <c r="FH366">
        <v>462178358</v>
      </c>
    </row>
    <row r="367" spans="1:164" ht="17.25" hidden="1">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t="s">
        <v>1130</v>
      </c>
      <c r="FD367" s="7" t="s">
        <v>3318</v>
      </c>
      <c r="FE367" s="7">
        <f t="shared" si="77"/>
        <v>4596</v>
      </c>
      <c r="FF367" s="72">
        <f t="shared" si="78"/>
        <v>9119</v>
      </c>
      <c r="FG367" t="s">
        <v>3517</v>
      </c>
      <c r="FH367">
        <v>464867406</v>
      </c>
    </row>
    <row r="368" spans="1:164" ht="17.25" hidden="1">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t="s">
        <v>1130</v>
      </c>
      <c r="FD368" s="7">
        <v>0</v>
      </c>
      <c r="FE368" s="7">
        <f t="shared" si="77"/>
        <v>2196</v>
      </c>
      <c r="FF368" s="72">
        <f t="shared" si="78"/>
        <v>18389</v>
      </c>
      <c r="FG368" t="s">
        <v>3518</v>
      </c>
      <c r="FH368">
        <v>460568310</v>
      </c>
    </row>
    <row r="369" spans="1:164" ht="17.25" hidden="1">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1130</v>
      </c>
      <c r="FD369" s="7" t="s">
        <v>3319</v>
      </c>
      <c r="FE369" s="7">
        <f t="shared" si="77"/>
        <v>2375</v>
      </c>
      <c r="FF369" s="72">
        <f t="shared" si="78"/>
        <v>7124</v>
      </c>
      <c r="FG369" t="s">
        <v>3517</v>
      </c>
      <c r="FH369">
        <v>467688957</v>
      </c>
    </row>
    <row r="370" spans="1:164" ht="17.25" hidden="1">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t="s">
        <v>1130</v>
      </c>
      <c r="FD370" s="7" t="s">
        <v>3320</v>
      </c>
      <c r="FE370" s="7">
        <f t="shared" si="77"/>
        <v>3632</v>
      </c>
      <c r="FF370" s="72">
        <f t="shared" si="78"/>
        <v>7229</v>
      </c>
      <c r="FG370" t="s">
        <v>3517</v>
      </c>
      <c r="FH370">
        <v>461907039</v>
      </c>
    </row>
    <row r="371" spans="1:164" ht="17.25" hidden="1">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t="s">
        <v>1130</v>
      </c>
      <c r="FD371" s="7" t="s">
        <v>3321</v>
      </c>
      <c r="FE371" s="7">
        <f t="shared" si="77"/>
        <v>3743</v>
      </c>
      <c r="FF371" s="72">
        <f t="shared" si="78"/>
        <v>7505</v>
      </c>
      <c r="FG371" t="s">
        <v>3517</v>
      </c>
      <c r="FH371">
        <v>461892940</v>
      </c>
    </row>
    <row r="372" spans="1:164" ht="17.25" hidden="1">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t="s">
        <v>1130</v>
      </c>
      <c r="FD372" s="7" t="s">
        <v>3322</v>
      </c>
      <c r="FE372" s="7">
        <f t="shared" si="77"/>
        <v>7196</v>
      </c>
      <c r="FF372" s="72">
        <f t="shared" si="78"/>
        <v>28072</v>
      </c>
      <c r="FG372" t="s">
        <v>3517</v>
      </c>
      <c r="FH372">
        <v>465143711</v>
      </c>
    </row>
    <row r="373" spans="1:164" ht="17.25" hidden="1">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t="s">
        <v>1130</v>
      </c>
      <c r="FD373" s="7" t="s">
        <v>3323</v>
      </c>
      <c r="FE373" s="7">
        <f t="shared" si="77"/>
        <v>3541</v>
      </c>
      <c r="FF373" s="72">
        <f t="shared" si="78"/>
        <v>7048</v>
      </c>
      <c r="FG373" t="s">
        <v>3517</v>
      </c>
      <c r="FH373">
        <v>461826957</v>
      </c>
    </row>
    <row r="374" spans="1:164" ht="17.25" hidden="1">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3597</v>
      </c>
      <c r="EY374" s="314">
        <v>46198</v>
      </c>
      <c r="EZ374" s="314"/>
      <c r="FA374" s="183"/>
      <c r="FB374" s="314"/>
      <c r="FC374" s="7" t="s">
        <v>1130</v>
      </c>
      <c r="FD374" s="7" t="s">
        <v>3141</v>
      </c>
      <c r="FE374" s="7">
        <f t="shared" si="77"/>
        <v>4717</v>
      </c>
      <c r="FF374" s="72">
        <f t="shared" si="78"/>
        <v>9646</v>
      </c>
      <c r="FG374" t="s">
        <v>3518</v>
      </c>
      <c r="FH374">
        <v>464446213</v>
      </c>
    </row>
    <row r="375" spans="1:164" ht="17.25" hidden="1">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t="s">
        <v>1130</v>
      </c>
      <c r="FD375" s="7" t="s">
        <v>3323</v>
      </c>
      <c r="FE375" s="7">
        <f t="shared" si="77"/>
        <v>3540</v>
      </c>
      <c r="FF375" s="72">
        <f t="shared" si="78"/>
        <v>7070</v>
      </c>
      <c r="FG375" t="s">
        <v>3517</v>
      </c>
      <c r="FH375">
        <v>461736128</v>
      </c>
    </row>
    <row r="376" spans="1:164" ht="17.25" hidden="1">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t="s">
        <v>1130</v>
      </c>
      <c r="FD376" s="7" t="s">
        <v>3324</v>
      </c>
      <c r="FE376" s="7">
        <f t="shared" si="77"/>
        <v>1289</v>
      </c>
      <c r="FF376" s="72">
        <f t="shared" si="78"/>
        <v>20827</v>
      </c>
      <c r="FG376" t="s">
        <v>3517</v>
      </c>
      <c r="FH376">
        <v>460299045</v>
      </c>
    </row>
    <row r="377" spans="1:164" ht="17.25" hidden="1">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3598</v>
      </c>
      <c r="EY377" s="314">
        <v>46185</v>
      </c>
      <c r="EZ377" s="314"/>
      <c r="FA377" s="183"/>
      <c r="FB377" s="314"/>
      <c r="FC377" s="7" t="s">
        <v>1130</v>
      </c>
      <c r="FD377" s="7" t="s">
        <v>3295</v>
      </c>
      <c r="FE377" s="7">
        <f t="shared" si="77"/>
        <v>3853</v>
      </c>
      <c r="FF377" s="72">
        <f t="shared" si="78"/>
        <v>7750</v>
      </c>
      <c r="FG377" t="s">
        <v>3517</v>
      </c>
      <c r="FH377">
        <v>461480386</v>
      </c>
    </row>
    <row r="378" spans="1:164" ht="17.25" hidden="1">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t="s">
        <v>1130</v>
      </c>
      <c r="FD378" s="7" t="s">
        <v>3325</v>
      </c>
      <c r="FE378" s="7">
        <f t="shared" si="77"/>
        <v>345</v>
      </c>
      <c r="FF378" s="72">
        <f t="shared" si="78"/>
        <v>13076</v>
      </c>
      <c r="FG378" t="s">
        <v>3517</v>
      </c>
      <c r="FH378">
        <v>460472259</v>
      </c>
    </row>
    <row r="379" spans="1:164" ht="17.25" hidden="1">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t="s">
        <v>1130</v>
      </c>
      <c r="FD379" s="7" t="s">
        <v>3249</v>
      </c>
      <c r="FE379" s="7">
        <f t="shared" si="77"/>
        <v>4981</v>
      </c>
      <c r="FF379" s="72">
        <f t="shared" si="78"/>
        <v>10617</v>
      </c>
      <c r="FG379" t="s">
        <v>3517</v>
      </c>
      <c r="FH379">
        <v>134779762</v>
      </c>
    </row>
    <row r="380" spans="1:164" ht="17.25" hidden="1">
      <c r="A380" s="72">
        <v>460406801</v>
      </c>
      <c r="B380" s="304" t="s">
        <v>361</v>
      </c>
      <c r="C380" s="72"/>
      <c r="D380" s="72"/>
      <c r="E380" s="72"/>
      <c r="F380" s="72"/>
      <c r="G380" s="307"/>
      <c r="H380" s="307"/>
      <c r="I380" s="72">
        <v>4791</v>
      </c>
      <c r="J380" s="72">
        <v>4350</v>
      </c>
      <c r="K380" s="258">
        <f t="shared" si="82"/>
        <v>4432</v>
      </c>
      <c r="L380" s="258">
        <f t="shared" si="71"/>
        <v>9333</v>
      </c>
      <c r="M380" s="308">
        <v>1</v>
      </c>
      <c r="N380" s="72" t="s">
        <v>1232</v>
      </c>
      <c r="O380" s="72" t="s">
        <v>1233</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PTP</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t="s">
        <v>1130</v>
      </c>
      <c r="FD380" s="7" t="s">
        <v>3103</v>
      </c>
      <c r="FE380" s="7">
        <f t="shared" si="77"/>
        <v>4432</v>
      </c>
      <c r="FF380" s="72">
        <f t="shared" si="78"/>
        <v>9333</v>
      </c>
      <c r="FG380" t="s">
        <v>3517</v>
      </c>
      <c r="FH380">
        <v>460406801</v>
      </c>
    </row>
    <row r="381" spans="1:164" ht="17.25" hidden="1">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t="s">
        <v>1130</v>
      </c>
      <c r="FD381" s="7" t="s">
        <v>3221</v>
      </c>
      <c r="FE381" s="7">
        <f t="shared" si="77"/>
        <v>4256</v>
      </c>
      <c r="FF381" s="72">
        <f t="shared" si="78"/>
        <v>8512</v>
      </c>
      <c r="FG381" t="s">
        <v>3517</v>
      </c>
      <c r="FH381">
        <v>464962855</v>
      </c>
    </row>
    <row r="382" spans="1:164" ht="17.25" hidden="1">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t="s">
        <v>1130</v>
      </c>
      <c r="FD382" s="7" t="s">
        <v>3326</v>
      </c>
      <c r="FE382" s="7">
        <f t="shared" si="77"/>
        <v>4383</v>
      </c>
      <c r="FF382" s="72">
        <f t="shared" si="78"/>
        <v>26618</v>
      </c>
      <c r="FG382" t="s">
        <v>3517</v>
      </c>
      <c r="FH382">
        <v>463630491</v>
      </c>
    </row>
    <row r="383" spans="1:164" ht="17.25" hidden="1">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t="s">
        <v>1130</v>
      </c>
      <c r="FD383" s="7" t="s">
        <v>3320</v>
      </c>
      <c r="FE383" s="7">
        <f t="shared" si="77"/>
        <v>2455</v>
      </c>
      <c r="FF383" s="72">
        <f t="shared" si="78"/>
        <v>7518</v>
      </c>
      <c r="FG383" t="s">
        <v>3517</v>
      </c>
      <c r="FH383">
        <v>460389870</v>
      </c>
    </row>
    <row r="384" spans="1:164" ht="17.25" hidden="1">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7"/>
        <v>3212</v>
      </c>
      <c r="FF384" s="72">
        <f t="shared" si="78"/>
        <v>10171</v>
      </c>
      <c r="FG384" t="s">
        <v>3517</v>
      </c>
      <c r="FH384">
        <v>461226479</v>
      </c>
    </row>
    <row r="385" spans="1:164" ht="17.25" hidden="1">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hidden="1">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t="s">
        <v>1130</v>
      </c>
      <c r="FD386" s="7" t="s">
        <v>3328</v>
      </c>
      <c r="FE386" s="7">
        <f t="shared" si="89"/>
        <v>4734</v>
      </c>
      <c r="FF386" s="72">
        <f t="shared" si="90"/>
        <v>14188</v>
      </c>
      <c r="FG386" t="s">
        <v>3517</v>
      </c>
      <c r="FH386">
        <v>459838566</v>
      </c>
    </row>
    <row r="387" spans="1:164" ht="17.25" hidden="1">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t="s">
        <v>1130</v>
      </c>
      <c r="FD387" s="7" t="s">
        <v>3205</v>
      </c>
      <c r="FE387" s="7">
        <f t="shared" si="89"/>
        <v>1975.7600000000002</v>
      </c>
      <c r="FF387" s="72">
        <f t="shared" si="90"/>
        <v>8900.76</v>
      </c>
      <c r="FG387" t="s">
        <v>3517</v>
      </c>
      <c r="FH387">
        <v>461510911</v>
      </c>
    </row>
    <row r="388" spans="1:164" ht="17.25" hidden="1">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t="s">
        <v>1130</v>
      </c>
      <c r="FD388" s="7" t="s">
        <v>3329</v>
      </c>
      <c r="FE388" s="7">
        <f t="shared" si="89"/>
        <v>4965</v>
      </c>
      <c r="FF388" s="72">
        <f t="shared" si="90"/>
        <v>24177</v>
      </c>
      <c r="FG388" t="s">
        <v>3517</v>
      </c>
      <c r="FH388">
        <v>463646816</v>
      </c>
    </row>
    <row r="389" spans="1:164" ht="17.25" hidden="1">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t="s">
        <v>1130</v>
      </c>
      <c r="FD389" s="7">
        <v>0</v>
      </c>
      <c r="FE389" s="7">
        <f t="shared" si="89"/>
        <v>1999</v>
      </c>
      <c r="FF389" s="72">
        <f t="shared" si="90"/>
        <v>9474</v>
      </c>
      <c r="FG389" t="s">
        <v>3517</v>
      </c>
      <c r="FH389">
        <v>464911621</v>
      </c>
    </row>
    <row r="390" spans="1:164" ht="17.25" hidden="1">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t="s">
        <v>1130</v>
      </c>
      <c r="FD390" s="7" t="s">
        <v>3328</v>
      </c>
      <c r="FE390" s="7">
        <f t="shared" si="89"/>
        <v>3351</v>
      </c>
      <c r="FF390" s="72">
        <f t="shared" si="90"/>
        <v>7095</v>
      </c>
      <c r="FG390" t="s">
        <v>3517</v>
      </c>
      <c r="FH390">
        <v>461431253</v>
      </c>
    </row>
    <row r="391" spans="1:164" ht="17.25" hidden="1">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3554</v>
      </c>
      <c r="FD391" s="7" t="s">
        <v>3330</v>
      </c>
      <c r="FE391" s="7">
        <f t="shared" si="89"/>
        <v>-5736</v>
      </c>
      <c r="FF391" s="72">
        <f t="shared" si="90"/>
        <v>41916</v>
      </c>
      <c r="FG391" t="s">
        <v>3517</v>
      </c>
      <c r="FH391">
        <v>462495534</v>
      </c>
    </row>
    <row r="392" spans="1:164" ht="17.25" hidden="1">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t="s">
        <v>1130</v>
      </c>
      <c r="FD392" s="7" t="s">
        <v>3179</v>
      </c>
      <c r="FE392" s="7">
        <f t="shared" si="89"/>
        <v>4239.5300000000007</v>
      </c>
      <c r="FF392" s="72">
        <f t="shared" si="90"/>
        <v>16578.53</v>
      </c>
      <c r="FG392" t="s">
        <v>3517</v>
      </c>
      <c r="FH392">
        <v>462485071</v>
      </c>
    </row>
    <row r="393" spans="1:164" ht="17.25" hidden="1">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t="s">
        <v>1130</v>
      </c>
      <c r="FD393" s="7" t="s">
        <v>3331</v>
      </c>
      <c r="FE393" s="7">
        <f t="shared" si="89"/>
        <v>2096</v>
      </c>
      <c r="FF393" s="72">
        <f t="shared" si="90"/>
        <v>19548</v>
      </c>
      <c r="FG393" t="s">
        <v>3517</v>
      </c>
      <c r="FH393">
        <v>460476205</v>
      </c>
    </row>
    <row r="394" spans="1:164" ht="17.25" hidden="1">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3599</v>
      </c>
      <c r="EY394" s="314">
        <v>46194</v>
      </c>
      <c r="EZ394" s="314"/>
      <c r="FA394" s="183"/>
      <c r="FB394" s="314"/>
      <c r="FC394" s="7" t="s">
        <v>1130</v>
      </c>
      <c r="FD394" s="7" t="s">
        <v>3332</v>
      </c>
      <c r="FE394" s="7">
        <f t="shared" si="89"/>
        <v>3064.35</v>
      </c>
      <c r="FF394" s="72">
        <f t="shared" si="90"/>
        <v>6141.35</v>
      </c>
      <c r="FG394" t="s">
        <v>3518</v>
      </c>
      <c r="FH394">
        <v>462115167</v>
      </c>
    </row>
    <row r="395" spans="1:164" ht="17.25" hidden="1">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t="s">
        <v>1130</v>
      </c>
      <c r="FD395" s="7" t="s">
        <v>3333</v>
      </c>
      <c r="FE395" s="7">
        <f t="shared" si="89"/>
        <v>4883</v>
      </c>
      <c r="FF395" s="72">
        <f t="shared" si="90"/>
        <v>18816</v>
      </c>
      <c r="FG395" t="s">
        <v>3517</v>
      </c>
      <c r="FH395">
        <v>464069443</v>
      </c>
    </row>
    <row r="396" spans="1:164" ht="17.25" hidden="1">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t="s">
        <v>1130</v>
      </c>
      <c r="FD396" s="7" t="s">
        <v>3334</v>
      </c>
      <c r="FE396" s="7">
        <f t="shared" si="89"/>
        <v>3308</v>
      </c>
      <c r="FF396" s="72">
        <f t="shared" si="90"/>
        <v>6610</v>
      </c>
      <c r="FG396" t="s">
        <v>3517</v>
      </c>
      <c r="FH396">
        <v>461935037</v>
      </c>
    </row>
    <row r="397" spans="1:164" ht="17.25" hidden="1">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t="s">
        <v>1130</v>
      </c>
      <c r="FD397" s="7" t="s">
        <v>3335</v>
      </c>
      <c r="FE397" s="7">
        <f t="shared" si="89"/>
        <v>3797</v>
      </c>
      <c r="FF397" s="72">
        <f t="shared" si="90"/>
        <v>14655</v>
      </c>
      <c r="FG397" t="s">
        <v>3517</v>
      </c>
      <c r="FH397">
        <v>460644820</v>
      </c>
    </row>
    <row r="398" spans="1:164" ht="17.25" hidden="1">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t="s">
        <v>1130</v>
      </c>
      <c r="FD398" s="7" t="s">
        <v>3085</v>
      </c>
      <c r="FE398" s="7">
        <f t="shared" si="89"/>
        <v>5147</v>
      </c>
      <c r="FF398" s="72">
        <f t="shared" si="90"/>
        <v>10364</v>
      </c>
      <c r="FG398" t="s">
        <v>3517</v>
      </c>
      <c r="FH398">
        <v>462615275</v>
      </c>
    </row>
    <row r="399" spans="1:164" ht="17.25" hidden="1">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3</v>
      </c>
      <c r="ES399" s="72">
        <f t="shared" si="88"/>
        <v>1</v>
      </c>
      <c r="ET399" s="72" t="s">
        <v>1126</v>
      </c>
      <c r="EU399" s="7" t="s">
        <v>2729</v>
      </c>
      <c r="EV399" s="7" t="s">
        <v>1111</v>
      </c>
      <c r="EW399" s="7" t="s">
        <v>1802</v>
      </c>
      <c r="EX399" s="183" t="s">
        <v>1871</v>
      </c>
      <c r="EY399" s="314">
        <v>46188</v>
      </c>
      <c r="EZ399" s="314"/>
      <c r="FA399" s="183"/>
      <c r="FB399" s="314"/>
      <c r="FC399" s="7" t="s">
        <v>1130</v>
      </c>
      <c r="FD399" s="7" t="s">
        <v>3092</v>
      </c>
      <c r="FE399" s="7">
        <f t="shared" si="89"/>
        <v>3441</v>
      </c>
      <c r="FF399" s="72">
        <f t="shared" si="90"/>
        <v>6937</v>
      </c>
      <c r="FG399" t="s">
        <v>3517</v>
      </c>
      <c r="FH399">
        <v>465044729</v>
      </c>
    </row>
    <row r="400" spans="1:164" ht="17.25" hidden="1">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3600</v>
      </c>
      <c r="EY400" s="314">
        <v>46185</v>
      </c>
      <c r="EZ400" s="314"/>
      <c r="FA400" s="183"/>
      <c r="FB400" s="314"/>
      <c r="FC400" s="7" t="s">
        <v>1130</v>
      </c>
      <c r="FD400" s="7" t="s">
        <v>3079</v>
      </c>
      <c r="FE400" s="7">
        <f t="shared" si="89"/>
        <v>3121</v>
      </c>
      <c r="FF400" s="72">
        <f t="shared" si="90"/>
        <v>6253</v>
      </c>
      <c r="FG400" t="s">
        <v>3517</v>
      </c>
      <c r="FH400">
        <v>461750939</v>
      </c>
    </row>
    <row r="401" spans="1:164" ht="17.25" hidden="1">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t="s">
        <v>1130</v>
      </c>
      <c r="FD401" s="7" t="s">
        <v>3103</v>
      </c>
      <c r="FE401" s="7">
        <f t="shared" si="89"/>
        <v>3506</v>
      </c>
      <c r="FF401" s="72">
        <f t="shared" si="90"/>
        <v>10494</v>
      </c>
      <c r="FG401" t="s">
        <v>3517</v>
      </c>
      <c r="FH401">
        <v>461017884</v>
      </c>
    </row>
    <row r="402" spans="1:164" ht="17.25" hidden="1">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t="s">
        <v>1130</v>
      </c>
      <c r="FD402" s="7" t="s">
        <v>3298</v>
      </c>
      <c r="FE402" s="7">
        <f t="shared" si="89"/>
        <v>68</v>
      </c>
      <c r="FF402" s="72">
        <f t="shared" si="90"/>
        <v>5082</v>
      </c>
      <c r="FG402" t="s">
        <v>3517</v>
      </c>
      <c r="FH402">
        <v>460087897</v>
      </c>
    </row>
    <row r="403" spans="1:164" ht="17.25" hidden="1">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t="s">
        <v>1130</v>
      </c>
      <c r="FD403" s="7" t="s">
        <v>3336</v>
      </c>
      <c r="FE403" s="7">
        <f t="shared" si="89"/>
        <v>3354</v>
      </c>
      <c r="FF403" s="72">
        <f t="shared" si="90"/>
        <v>6724</v>
      </c>
      <c r="FG403" t="s">
        <v>3517</v>
      </c>
      <c r="FH403">
        <v>461486702</v>
      </c>
    </row>
    <row r="404" spans="1:164" ht="17.25" hidden="1">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t="s">
        <v>1130</v>
      </c>
      <c r="FD404" s="7" t="s">
        <v>3171</v>
      </c>
      <c r="FE404" s="7">
        <f t="shared" si="89"/>
        <v>2681</v>
      </c>
      <c r="FF404" s="72">
        <f t="shared" si="90"/>
        <v>9042</v>
      </c>
      <c r="FG404" t="s">
        <v>3517</v>
      </c>
      <c r="FH404">
        <v>461264401</v>
      </c>
    </row>
    <row r="405" spans="1:164" ht="17.25" hidden="1">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t="s">
        <v>1130</v>
      </c>
      <c r="FD405" s="7" t="s">
        <v>3197</v>
      </c>
      <c r="FE405" s="7">
        <f t="shared" si="89"/>
        <v>4979</v>
      </c>
      <c r="FF405" s="72">
        <f t="shared" si="90"/>
        <v>9986</v>
      </c>
      <c r="FG405" t="s">
        <v>3517</v>
      </c>
      <c r="FH405">
        <v>464131543</v>
      </c>
    </row>
    <row r="406" spans="1:164" ht="17.25" hidden="1">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3554</v>
      </c>
      <c r="FD406" s="7" t="s">
        <v>3337</v>
      </c>
      <c r="FE406" s="7">
        <f t="shared" si="89"/>
        <v>7180</v>
      </c>
      <c r="FF406" s="72">
        <f t="shared" si="90"/>
        <v>36753</v>
      </c>
      <c r="FG406" t="s">
        <v>3517</v>
      </c>
      <c r="FH406">
        <v>464634347</v>
      </c>
    </row>
    <row r="407" spans="1:164" ht="17.25" hidden="1">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1130</v>
      </c>
      <c r="FD407" s="7" t="s">
        <v>3295</v>
      </c>
      <c r="FE407" s="7">
        <f t="shared" si="89"/>
        <v>1660</v>
      </c>
      <c r="FF407" s="72">
        <f t="shared" si="90"/>
        <v>4981</v>
      </c>
      <c r="FG407" t="s">
        <v>3517</v>
      </c>
      <c r="FH407">
        <v>467306509</v>
      </c>
    </row>
    <row r="408" spans="1:164" ht="17.25" hidden="1">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t="s">
        <v>1130</v>
      </c>
      <c r="FD408" s="7" t="s">
        <v>3338</v>
      </c>
      <c r="FE408" s="7">
        <f t="shared" si="89"/>
        <v>3105</v>
      </c>
      <c r="FF408" s="72">
        <f t="shared" si="90"/>
        <v>9971</v>
      </c>
      <c r="FG408" t="s">
        <v>3517</v>
      </c>
      <c r="FH408">
        <v>461099946</v>
      </c>
    </row>
    <row r="409" spans="1:164" ht="17.25" hidden="1">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1</v>
      </c>
      <c r="ES409" s="72">
        <f t="shared" si="88"/>
        <v>1</v>
      </c>
      <c r="ET409" s="72" t="s">
        <v>1124</v>
      </c>
      <c r="EU409" s="7" t="s">
        <v>2739</v>
      </c>
      <c r="EV409" s="7" t="s">
        <v>1111</v>
      </c>
      <c r="EW409" s="7" t="s">
        <v>1807</v>
      </c>
      <c r="EX409" s="183" t="s">
        <v>1865</v>
      </c>
      <c r="EY409" s="314">
        <v>46188</v>
      </c>
      <c r="EZ409" s="314"/>
      <c r="FA409" s="183"/>
      <c r="FB409" s="314"/>
      <c r="FC409" s="7" t="s">
        <v>1130</v>
      </c>
      <c r="FD409" s="7" t="s">
        <v>3079</v>
      </c>
      <c r="FE409" s="7">
        <f t="shared" si="89"/>
        <v>4207</v>
      </c>
      <c r="FF409" s="72">
        <f t="shared" si="90"/>
        <v>8463</v>
      </c>
      <c r="FG409" t="s">
        <v>3517</v>
      </c>
      <c r="FH409">
        <v>464476115</v>
      </c>
    </row>
    <row r="410" spans="1:164" ht="17.25" hidden="1">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t="s">
        <v>1130</v>
      </c>
      <c r="FD410" s="7" t="s">
        <v>3339</v>
      </c>
      <c r="FE410" s="7">
        <f t="shared" si="89"/>
        <v>4155</v>
      </c>
      <c r="FF410" s="72">
        <f t="shared" si="90"/>
        <v>19158</v>
      </c>
      <c r="FG410" t="s">
        <v>3517</v>
      </c>
      <c r="FH410">
        <v>459479805</v>
      </c>
    </row>
    <row r="411" spans="1:164" ht="17.25" hidden="1">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t="s">
        <v>1130</v>
      </c>
      <c r="FD411" s="7" t="s">
        <v>3340</v>
      </c>
      <c r="FE411" s="7">
        <f t="shared" si="89"/>
        <v>2926.45</v>
      </c>
      <c r="FF411" s="72">
        <f t="shared" si="90"/>
        <v>6255.45</v>
      </c>
      <c r="FG411" t="s">
        <v>3517</v>
      </c>
      <c r="FH411">
        <v>461279153</v>
      </c>
    </row>
    <row r="412" spans="1:164" ht="17.25" hidden="1">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t="s">
        <v>1130</v>
      </c>
      <c r="FD412" s="7">
        <v>0</v>
      </c>
      <c r="FE412" s="7">
        <f t="shared" si="89"/>
        <v>4477</v>
      </c>
      <c r="FF412" s="72">
        <f t="shared" si="90"/>
        <v>9156</v>
      </c>
      <c r="FG412" t="s">
        <v>3517</v>
      </c>
      <c r="FH412">
        <v>464296005</v>
      </c>
    </row>
    <row r="413" spans="1:164" ht="17.25" hidden="1">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t="s">
        <v>1130</v>
      </c>
      <c r="FD413" s="7" t="s">
        <v>3341</v>
      </c>
      <c r="FE413" s="7">
        <f t="shared" si="89"/>
        <v>7687</v>
      </c>
      <c r="FF413" s="72">
        <f t="shared" si="90"/>
        <v>36259</v>
      </c>
      <c r="FG413" t="s">
        <v>3517</v>
      </c>
      <c r="FH413">
        <v>464564316</v>
      </c>
    </row>
    <row r="414" spans="1:164" ht="17.25">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t="s">
        <v>1130</v>
      </c>
      <c r="FD414" s="7" t="s">
        <v>1239</v>
      </c>
      <c r="FE414" s="7">
        <f t="shared" si="89"/>
        <v>1528</v>
      </c>
      <c r="FF414" s="72">
        <f t="shared" si="90"/>
        <v>3089</v>
      </c>
      <c r="FG414" t="s">
        <v>3517</v>
      </c>
      <c r="FH414">
        <v>467623626</v>
      </c>
    </row>
    <row r="415" spans="1:164" ht="17.25" hidden="1">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t="s">
        <v>1130</v>
      </c>
      <c r="FD415" s="7" t="s">
        <v>3142</v>
      </c>
      <c r="FE415" s="7">
        <f t="shared" si="89"/>
        <v>4846</v>
      </c>
      <c r="FF415" s="72">
        <f t="shared" si="90"/>
        <v>14482</v>
      </c>
      <c r="FG415" t="s">
        <v>3517</v>
      </c>
      <c r="FH415">
        <v>463967273</v>
      </c>
    </row>
    <row r="416" spans="1:164" ht="17.25" hidden="1">
      <c r="A416" s="72">
        <v>460587311</v>
      </c>
      <c r="B416" s="304" t="s">
        <v>587</v>
      </c>
      <c r="C416" s="72"/>
      <c r="D416" s="72"/>
      <c r="E416" s="72"/>
      <c r="F416" s="72"/>
      <c r="G416" s="307"/>
      <c r="H416" s="307"/>
      <c r="I416" s="72">
        <v>4031</v>
      </c>
      <c r="J416" s="72">
        <v>4015.5</v>
      </c>
      <c r="K416" s="258">
        <f t="shared" si="94"/>
        <v>4083.5</v>
      </c>
      <c r="L416" s="258">
        <f t="shared" si="83"/>
        <v>8192.5</v>
      </c>
      <c r="M416" s="308">
        <v>1</v>
      </c>
      <c r="N416" s="72" t="s">
        <v>1232</v>
      </c>
      <c r="O416" s="72" t="s">
        <v>1233</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4"/>
      <c r="AC416" s="72"/>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t="s">
        <v>1130</v>
      </c>
      <c r="FD416" s="7" t="s">
        <v>3342</v>
      </c>
      <c r="FE416" s="7">
        <f t="shared" si="89"/>
        <v>4083.5</v>
      </c>
      <c r="FF416" s="72">
        <f t="shared" si="90"/>
        <v>8192.5</v>
      </c>
      <c r="FG416" t="s">
        <v>3517</v>
      </c>
      <c r="FH416">
        <v>460587311</v>
      </c>
    </row>
    <row r="417" spans="1:164" ht="17.25" hidden="1">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3601</v>
      </c>
      <c r="EY417" s="314">
        <v>46189</v>
      </c>
      <c r="EZ417" s="314"/>
      <c r="FA417" s="183"/>
      <c r="FB417" s="314"/>
      <c r="FC417" s="7" t="s">
        <v>1130</v>
      </c>
      <c r="FD417" s="7" t="s">
        <v>3268</v>
      </c>
      <c r="FE417" s="7">
        <f t="shared" si="89"/>
        <v>3279</v>
      </c>
      <c r="FF417" s="72">
        <f t="shared" si="90"/>
        <v>6558</v>
      </c>
      <c r="FG417" t="s">
        <v>3517</v>
      </c>
      <c r="FH417">
        <v>461361352</v>
      </c>
    </row>
    <row r="418" spans="1:164" ht="17.25" hidden="1">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t="s">
        <v>1130</v>
      </c>
      <c r="FD418" s="7" t="s">
        <v>3141</v>
      </c>
      <c r="FE418" s="7">
        <f t="shared" si="89"/>
        <v>3253.24</v>
      </c>
      <c r="FF418" s="72">
        <f t="shared" si="90"/>
        <v>6537.24</v>
      </c>
      <c r="FG418" t="s">
        <v>3517</v>
      </c>
      <c r="FH418">
        <v>461195835</v>
      </c>
    </row>
    <row r="419" spans="1:164" ht="17.25" hidden="1">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1130</v>
      </c>
      <c r="FD419" s="7" t="s">
        <v>3343</v>
      </c>
      <c r="FE419" s="7">
        <f t="shared" si="89"/>
        <v>2100</v>
      </c>
      <c r="FF419" s="72">
        <f t="shared" si="90"/>
        <v>6301</v>
      </c>
      <c r="FG419" t="s">
        <v>3517</v>
      </c>
      <c r="FH419">
        <v>467347524</v>
      </c>
    </row>
    <row r="420" spans="1:164" ht="17.25" hidden="1">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t="s">
        <v>1130</v>
      </c>
      <c r="FD420" s="7" t="s">
        <v>3344</v>
      </c>
      <c r="FE420" s="7">
        <f t="shared" si="89"/>
        <v>3060</v>
      </c>
      <c r="FF420" s="72">
        <f t="shared" si="90"/>
        <v>12745</v>
      </c>
      <c r="FG420" t="s">
        <v>3517</v>
      </c>
      <c r="FH420">
        <v>460384585</v>
      </c>
    </row>
    <row r="421" spans="1:164" ht="17.25" hidden="1">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t="s">
        <v>1130</v>
      </c>
      <c r="FD421" s="7" t="s">
        <v>3345</v>
      </c>
      <c r="FE421" s="7">
        <f t="shared" si="89"/>
        <v>3512</v>
      </c>
      <c r="FF421" s="72">
        <f t="shared" si="90"/>
        <v>19936</v>
      </c>
      <c r="FG421" t="s">
        <v>3517</v>
      </c>
      <c r="FH421">
        <v>465893690</v>
      </c>
    </row>
    <row r="422" spans="1:164" ht="17.25" hidden="1">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t="s">
        <v>1130</v>
      </c>
      <c r="FD422" s="7" t="s">
        <v>3346</v>
      </c>
      <c r="FE422" s="7">
        <f t="shared" si="89"/>
        <v>2396</v>
      </c>
      <c r="FF422" s="72">
        <f t="shared" si="90"/>
        <v>15835</v>
      </c>
      <c r="FG422" t="s">
        <v>3517</v>
      </c>
      <c r="FH422">
        <v>467003063</v>
      </c>
    </row>
    <row r="423" spans="1:164" ht="17.25" hidden="1">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3602</v>
      </c>
      <c r="EY423" s="314">
        <v>46184</v>
      </c>
      <c r="EZ423" s="314"/>
      <c r="FA423" s="183"/>
      <c r="FB423" s="314"/>
      <c r="FC423" s="7" t="s">
        <v>1130</v>
      </c>
      <c r="FD423" s="7" t="s">
        <v>3215</v>
      </c>
      <c r="FE423" s="7">
        <f t="shared" si="89"/>
        <v>3901</v>
      </c>
      <c r="FF423" s="72">
        <f t="shared" si="90"/>
        <v>7957</v>
      </c>
      <c r="FG423" t="s">
        <v>3517</v>
      </c>
      <c r="FH423">
        <v>460384052</v>
      </c>
    </row>
    <row r="424" spans="1:164" ht="17.25" hidden="1">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t="s">
        <v>1130</v>
      </c>
      <c r="FD424" s="7" t="s">
        <v>3245</v>
      </c>
      <c r="FE424" s="7">
        <f t="shared" si="89"/>
        <v>3193</v>
      </c>
      <c r="FF424" s="72">
        <f t="shared" si="90"/>
        <v>6429</v>
      </c>
      <c r="FG424" t="s">
        <v>3517</v>
      </c>
      <c r="FH424">
        <v>461262091</v>
      </c>
    </row>
    <row r="425" spans="1:164" ht="17.25" hidden="1">
      <c r="A425" s="72">
        <v>459335118</v>
      </c>
      <c r="B425" s="304" t="s">
        <v>2132</v>
      </c>
      <c r="C425" s="72" t="s">
        <v>1778</v>
      </c>
      <c r="D425" s="72" t="s">
        <v>3561</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t="s">
        <v>1130</v>
      </c>
      <c r="FD425" s="7" t="s">
        <v>3347</v>
      </c>
      <c r="FE425" s="7">
        <f t="shared" si="89"/>
        <v>6877</v>
      </c>
      <c r="FF425" s="72">
        <f t="shared" si="90"/>
        <v>13732</v>
      </c>
      <c r="FG425" t="s">
        <v>3517</v>
      </c>
      <c r="FH425">
        <v>459335118</v>
      </c>
    </row>
    <row r="426" spans="1:164" ht="17.25" hidden="1">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t="s">
        <v>1130</v>
      </c>
      <c r="FD426" s="7">
        <v>0</v>
      </c>
      <c r="FE426" s="7">
        <f t="shared" si="89"/>
        <v>4894</v>
      </c>
      <c r="FF426" s="72">
        <f t="shared" si="90"/>
        <v>27449</v>
      </c>
      <c r="FG426" t="s">
        <v>3517</v>
      </c>
      <c r="FH426">
        <v>464782908</v>
      </c>
    </row>
    <row r="427" spans="1:164" ht="17.25" hidden="1">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t="s">
        <v>1130</v>
      </c>
      <c r="FD427" s="7" t="s">
        <v>3348</v>
      </c>
      <c r="FE427" s="7">
        <f t="shared" si="89"/>
        <v>3501</v>
      </c>
      <c r="FF427" s="72">
        <f t="shared" si="90"/>
        <v>7092</v>
      </c>
      <c r="FG427" t="s">
        <v>3517</v>
      </c>
      <c r="FH427">
        <v>463200237</v>
      </c>
    </row>
    <row r="428" spans="1:164" ht="17.25" hidden="1">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t="s">
        <v>1130</v>
      </c>
      <c r="FD428" s="7" t="s">
        <v>3197</v>
      </c>
      <c r="FE428" s="7">
        <f t="shared" si="89"/>
        <v>3883</v>
      </c>
      <c r="FF428" s="72">
        <f t="shared" si="90"/>
        <v>7819</v>
      </c>
      <c r="FG428" t="s">
        <v>3517</v>
      </c>
      <c r="FH428">
        <v>460564240</v>
      </c>
    </row>
    <row r="429" spans="1:164" ht="17.25" hidden="1">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3624</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t="s">
        <v>1130</v>
      </c>
      <c r="FD429" s="7" t="s">
        <v>3349</v>
      </c>
      <c r="FE429" s="7">
        <f t="shared" si="89"/>
        <v>8997</v>
      </c>
      <c r="FF429" s="72">
        <f t="shared" si="90"/>
        <v>35582</v>
      </c>
      <c r="FG429" t="s">
        <v>3517</v>
      </c>
      <c r="FH429">
        <v>460579176</v>
      </c>
    </row>
    <row r="430" spans="1:164" ht="17.25" hidden="1">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1</v>
      </c>
      <c r="ES430" s="72">
        <f t="shared" si="88"/>
        <v>1</v>
      </c>
      <c r="ET430" s="72" t="s">
        <v>1115</v>
      </c>
      <c r="EU430" s="7" t="s">
        <v>2757</v>
      </c>
      <c r="EV430" s="7" t="s">
        <v>1111</v>
      </c>
      <c r="EW430" s="7" t="s">
        <v>1802</v>
      </c>
      <c r="EX430" s="183" t="s">
        <v>1980</v>
      </c>
      <c r="EY430" s="314">
        <v>46177</v>
      </c>
      <c r="EZ430" s="314"/>
      <c r="FA430" s="183"/>
      <c r="FB430" s="314"/>
      <c r="FC430" s="7" t="s">
        <v>1130</v>
      </c>
      <c r="FD430" s="7" t="s">
        <v>3079</v>
      </c>
      <c r="FE430" s="7">
        <f t="shared" si="89"/>
        <v>3065</v>
      </c>
      <c r="FF430" s="72">
        <f t="shared" si="90"/>
        <v>6145</v>
      </c>
      <c r="FG430" t="s">
        <v>3517</v>
      </c>
      <c r="FH430">
        <v>456351377</v>
      </c>
    </row>
    <row r="431" spans="1:164" ht="17.25" hidden="1">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t="s">
        <v>1130</v>
      </c>
      <c r="FD431" s="7">
        <v>0</v>
      </c>
      <c r="FE431" s="7">
        <f t="shared" si="89"/>
        <v>3477.3300000000017</v>
      </c>
      <c r="FF431" s="72">
        <f t="shared" si="90"/>
        <v>16524.330000000002</v>
      </c>
      <c r="FG431" t="s">
        <v>3517</v>
      </c>
      <c r="FH431">
        <v>462291870</v>
      </c>
    </row>
    <row r="432" spans="1:164" ht="17.25" hidden="1">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t="s">
        <v>1130</v>
      </c>
      <c r="FD432" s="7" t="s">
        <v>3120</v>
      </c>
      <c r="FE432" s="7">
        <f t="shared" si="89"/>
        <v>2523</v>
      </c>
      <c r="FF432" s="72">
        <f t="shared" si="90"/>
        <v>5944</v>
      </c>
      <c r="FG432" t="s">
        <v>3517</v>
      </c>
      <c r="FH432">
        <v>460917311</v>
      </c>
    </row>
    <row r="433" spans="1:164" ht="17.25" hidden="1">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t="s">
        <v>1130</v>
      </c>
      <c r="FD433" s="7" t="s">
        <v>3350</v>
      </c>
      <c r="FE433" s="7">
        <f t="shared" si="89"/>
        <v>3017</v>
      </c>
      <c r="FF433" s="72">
        <f t="shared" si="90"/>
        <v>10832</v>
      </c>
      <c r="FG433" t="s">
        <v>3517</v>
      </c>
      <c r="FH433">
        <v>461361123</v>
      </c>
    </row>
    <row r="434" spans="1:164" ht="17.25" hidden="1">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t="s">
        <v>1130</v>
      </c>
      <c r="FD434" s="7" t="s">
        <v>3089</v>
      </c>
      <c r="FE434" s="7">
        <f t="shared" si="89"/>
        <v>3602</v>
      </c>
      <c r="FF434" s="72">
        <f t="shared" si="90"/>
        <v>7349</v>
      </c>
      <c r="FG434" t="s">
        <v>3517</v>
      </c>
      <c r="FH434">
        <v>460718470</v>
      </c>
    </row>
    <row r="435" spans="1:164" ht="17.25" hidden="1">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t="s">
        <v>1130</v>
      </c>
      <c r="FD435" s="7" t="s">
        <v>3351</v>
      </c>
      <c r="FE435" s="7">
        <f t="shared" si="89"/>
        <v>3997</v>
      </c>
      <c r="FF435" s="72">
        <f t="shared" si="90"/>
        <v>11689</v>
      </c>
      <c r="FG435" t="s">
        <v>3517</v>
      </c>
      <c r="FH435">
        <v>462338520</v>
      </c>
    </row>
    <row r="436" spans="1:164" ht="17.25" hidden="1">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t="s">
        <v>1130</v>
      </c>
      <c r="FD436" s="7" t="s">
        <v>3352</v>
      </c>
      <c r="FE436" s="7">
        <f t="shared" si="89"/>
        <v>3364</v>
      </c>
      <c r="FF436" s="72">
        <f t="shared" si="90"/>
        <v>18164</v>
      </c>
      <c r="FG436" t="s">
        <v>3517</v>
      </c>
      <c r="FH436">
        <v>459484458</v>
      </c>
    </row>
    <row r="437" spans="1:164" ht="17.25" hidden="1">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1130</v>
      </c>
      <c r="FD437" s="7" t="s">
        <v>3085</v>
      </c>
      <c r="FE437" s="7">
        <f t="shared" si="89"/>
        <v>456</v>
      </c>
      <c r="FF437" s="72">
        <f t="shared" si="90"/>
        <v>12790</v>
      </c>
      <c r="FG437" t="s">
        <v>3517</v>
      </c>
      <c r="FH437">
        <v>132195021</v>
      </c>
    </row>
    <row r="438" spans="1:164" ht="17.25" hidden="1">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t="s">
        <v>1130</v>
      </c>
      <c r="FD438" s="7">
        <v>0</v>
      </c>
      <c r="FE438" s="7">
        <f t="shared" si="89"/>
        <v>1448</v>
      </c>
      <c r="FF438" s="72">
        <f t="shared" si="90"/>
        <v>22124</v>
      </c>
      <c r="FG438" t="s">
        <v>3517</v>
      </c>
      <c r="FH438">
        <v>458787050</v>
      </c>
    </row>
    <row r="439" spans="1:164" ht="17.25" hidden="1">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v>
      </c>
      <c r="Z439" s="72" t="s">
        <v>1316</v>
      </c>
      <c r="AA439" s="72" t="s">
        <v>1130</v>
      </c>
      <c r="AB439" s="304"/>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t="s">
        <v>1130</v>
      </c>
      <c r="FD439" s="7" t="s">
        <v>3162</v>
      </c>
      <c r="FE439" s="7">
        <f t="shared" si="89"/>
        <v>3870</v>
      </c>
      <c r="FF439" s="72">
        <f t="shared" si="90"/>
        <v>15018</v>
      </c>
      <c r="FG439" t="s">
        <v>3518</v>
      </c>
      <c r="FH439">
        <v>459762372</v>
      </c>
    </row>
    <row r="440" spans="1:164" ht="17.25" hidden="1">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t="s">
        <v>1130</v>
      </c>
      <c r="FD440" s="7" t="s">
        <v>3353</v>
      </c>
      <c r="FE440" s="7">
        <f t="shared" si="89"/>
        <v>2679</v>
      </c>
      <c r="FF440" s="72">
        <f t="shared" si="90"/>
        <v>5989</v>
      </c>
      <c r="FG440" t="s">
        <v>3517</v>
      </c>
      <c r="FH440">
        <v>461125158</v>
      </c>
    </row>
    <row r="441" spans="1:164" ht="17.25" hidden="1">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t="s">
        <v>1130</v>
      </c>
      <c r="FD441" s="7" t="s">
        <v>3354</v>
      </c>
      <c r="FE441" s="7">
        <f t="shared" si="89"/>
        <v>-9808.0099999999948</v>
      </c>
      <c r="FF441" s="72">
        <f t="shared" si="90"/>
        <v>36188.990000000005</v>
      </c>
      <c r="FG441" t="s">
        <v>3517</v>
      </c>
      <c r="FH441">
        <v>465574833</v>
      </c>
    </row>
    <row r="442" spans="1:164" ht="17.25" hidden="1">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t="s">
        <v>1130</v>
      </c>
      <c r="FD442" s="7" t="s">
        <v>3310</v>
      </c>
      <c r="FE442" s="7">
        <f t="shared" si="89"/>
        <v>3301</v>
      </c>
      <c r="FF442" s="72">
        <f t="shared" si="90"/>
        <v>17699</v>
      </c>
      <c r="FG442" t="s">
        <v>3517</v>
      </c>
      <c r="FH442">
        <v>454743569</v>
      </c>
    </row>
    <row r="443" spans="1:164" ht="17.25" hidden="1">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t="s">
        <v>1130</v>
      </c>
      <c r="FD443" s="7" t="s">
        <v>3355</v>
      </c>
      <c r="FE443" s="7">
        <f t="shared" si="89"/>
        <v>3612</v>
      </c>
      <c r="FF443" s="72">
        <f t="shared" si="90"/>
        <v>7196</v>
      </c>
      <c r="FG443" t="s">
        <v>3518</v>
      </c>
      <c r="FH443">
        <v>460434530</v>
      </c>
    </row>
    <row r="444" spans="1:164" ht="17.25" hidden="1">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t="s">
        <v>1130</v>
      </c>
      <c r="FD444" s="7" t="s">
        <v>3356</v>
      </c>
      <c r="FE444" s="7">
        <f t="shared" si="89"/>
        <v>3145.78</v>
      </c>
      <c r="FF444" s="72">
        <f t="shared" si="90"/>
        <v>6284.7800000000007</v>
      </c>
      <c r="FG444" t="s">
        <v>3517</v>
      </c>
      <c r="FH444">
        <v>460858883</v>
      </c>
    </row>
    <row r="445" spans="1:164" ht="17.25" hidden="1">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t="s">
        <v>1130</v>
      </c>
      <c r="FD445" s="7">
        <v>0</v>
      </c>
      <c r="FE445" s="7">
        <f t="shared" si="89"/>
        <v>3497</v>
      </c>
      <c r="FF445" s="72">
        <f t="shared" si="90"/>
        <v>6958</v>
      </c>
      <c r="FG445" t="s">
        <v>3518</v>
      </c>
      <c r="FH445">
        <v>460234987</v>
      </c>
    </row>
    <row r="446" spans="1:164" ht="17.25" hidden="1">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t="s">
        <v>1130</v>
      </c>
      <c r="FD446" s="7" t="s">
        <v>3118</v>
      </c>
      <c r="FE446" s="7">
        <f t="shared" si="89"/>
        <v>3544</v>
      </c>
      <c r="FF446" s="72">
        <f t="shared" si="90"/>
        <v>7088</v>
      </c>
      <c r="FG446" t="s">
        <v>3517</v>
      </c>
      <c r="FH446">
        <v>464448758</v>
      </c>
    </row>
    <row r="447" spans="1:164" ht="17.25" hidden="1">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t="s">
        <v>1130</v>
      </c>
      <c r="FD447" s="7" t="s">
        <v>3357</v>
      </c>
      <c r="FE447" s="7">
        <f t="shared" si="89"/>
        <v>11817</v>
      </c>
      <c r="FF447" s="72">
        <f t="shared" si="90"/>
        <v>35372</v>
      </c>
      <c r="FG447" t="s">
        <v>3517</v>
      </c>
      <c r="FH447">
        <v>462841404</v>
      </c>
    </row>
    <row r="448" spans="1:164" ht="17.25" hidden="1">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89"/>
        <v>2865</v>
      </c>
      <c r="FF448" s="72">
        <f t="shared" si="90"/>
        <v>11164</v>
      </c>
      <c r="FG448" t="s">
        <v>3517</v>
      </c>
      <c r="FH448">
        <v>460465980</v>
      </c>
    </row>
    <row r="449" spans="1:164" ht="17.25" hidden="1">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hidden="1">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t="s">
        <v>1130</v>
      </c>
      <c r="FD450" s="7" t="s">
        <v>3360</v>
      </c>
      <c r="FE450" s="7">
        <f t="shared" si="101"/>
        <v>3482</v>
      </c>
      <c r="FF450" s="72">
        <f t="shared" si="102"/>
        <v>6976</v>
      </c>
      <c r="FG450" t="s">
        <v>3517</v>
      </c>
      <c r="FH450">
        <v>460718163</v>
      </c>
    </row>
    <row r="451" spans="1:164" ht="17.25" hidden="1">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t="s">
        <v>1130</v>
      </c>
      <c r="FD451" s="7" t="s">
        <v>3361</v>
      </c>
      <c r="FE451" s="7">
        <f t="shared" si="101"/>
        <v>493</v>
      </c>
      <c r="FF451" s="72">
        <f t="shared" si="102"/>
        <v>13084</v>
      </c>
      <c r="FG451" t="s">
        <v>3517</v>
      </c>
      <c r="FH451">
        <v>466120249</v>
      </c>
    </row>
    <row r="452" spans="1:164" ht="17.25" hidden="1">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t="s">
        <v>1130</v>
      </c>
      <c r="FD452" s="7" t="s">
        <v>3362</v>
      </c>
      <c r="FE452" s="7">
        <f t="shared" si="101"/>
        <v>2996</v>
      </c>
      <c r="FF452" s="72">
        <f t="shared" si="102"/>
        <v>6504</v>
      </c>
      <c r="FG452" t="s">
        <v>3517</v>
      </c>
      <c r="FH452">
        <v>460260039</v>
      </c>
    </row>
    <row r="453" spans="1:164" ht="17.25" hidden="1">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t="s">
        <v>1130</v>
      </c>
      <c r="FD453" s="7" t="s">
        <v>3363</v>
      </c>
      <c r="FE453" s="7">
        <f t="shared" si="101"/>
        <v>3135</v>
      </c>
      <c r="FF453" s="72">
        <f t="shared" si="102"/>
        <v>12252</v>
      </c>
      <c r="FG453" t="s">
        <v>3517</v>
      </c>
      <c r="FH453">
        <v>460111082</v>
      </c>
    </row>
    <row r="454" spans="1:164" ht="17.25" hidden="1">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t="s">
        <v>1130</v>
      </c>
      <c r="FD454" s="7" t="s">
        <v>3364</v>
      </c>
      <c r="FE454" s="7">
        <f t="shared" si="101"/>
        <v>5884</v>
      </c>
      <c r="FF454" s="72">
        <f t="shared" si="102"/>
        <v>11912</v>
      </c>
      <c r="FG454" t="s">
        <v>3517</v>
      </c>
      <c r="FH454">
        <v>465334990</v>
      </c>
    </row>
    <row r="455" spans="1:164" ht="17.25" hidden="1">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t="s">
        <v>1130</v>
      </c>
      <c r="FD455" s="7" t="s">
        <v>3365</v>
      </c>
      <c r="FE455" s="7">
        <f t="shared" si="101"/>
        <v>3581</v>
      </c>
      <c r="FF455" s="72">
        <f t="shared" si="102"/>
        <v>10487</v>
      </c>
      <c r="FG455" t="s">
        <v>3517</v>
      </c>
      <c r="FH455">
        <v>460051993</v>
      </c>
    </row>
    <row r="456" spans="1:164" ht="17.25" hidden="1">
      <c r="A456" s="72">
        <v>461546516</v>
      </c>
      <c r="B456" s="304" t="s">
        <v>2107</v>
      </c>
      <c r="C456" s="72"/>
      <c r="D456" s="72"/>
      <c r="E456" s="72"/>
      <c r="F456" s="72"/>
      <c r="G456" s="307"/>
      <c r="H456" s="307"/>
      <c r="I456" s="72">
        <v>2660</v>
      </c>
      <c r="J456" s="72">
        <v>2657</v>
      </c>
      <c r="K456" s="258">
        <f t="shared" si="94"/>
        <v>2701</v>
      </c>
      <c r="L456" s="258">
        <f t="shared" si="95"/>
        <v>5406</v>
      </c>
      <c r="M456" s="308">
        <v>1</v>
      </c>
      <c r="N456" s="339" t="s">
        <v>1232</v>
      </c>
      <c r="O456" s="72" t="s">
        <v>1233</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MPTP</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t="s">
        <v>1130</v>
      </c>
      <c r="FD456" s="7" t="s">
        <v>3366</v>
      </c>
      <c r="FE456" s="7">
        <f t="shared" si="101"/>
        <v>2701</v>
      </c>
      <c r="FF456" s="72">
        <f t="shared" si="102"/>
        <v>5406</v>
      </c>
      <c r="FG456" t="s">
        <v>3517</v>
      </c>
      <c r="FH456">
        <v>461546516</v>
      </c>
    </row>
    <row r="457" spans="1:164" ht="17.25" hidden="1">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t="s">
        <v>1130</v>
      </c>
      <c r="FD457" s="7" t="s">
        <v>3367</v>
      </c>
      <c r="FE457" s="7">
        <f t="shared" si="101"/>
        <v>3012</v>
      </c>
      <c r="FF457" s="72">
        <f t="shared" si="102"/>
        <v>15488</v>
      </c>
      <c r="FG457" t="s">
        <v>3517</v>
      </c>
      <c r="FH457">
        <v>467004899</v>
      </c>
    </row>
    <row r="458" spans="1:164" ht="17.25" hidden="1">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t="s">
        <v>1130</v>
      </c>
      <c r="FD458" s="7" t="s">
        <v>3289</v>
      </c>
      <c r="FE458" s="7">
        <f t="shared" si="101"/>
        <v>52</v>
      </c>
      <c r="FF458" s="72">
        <f t="shared" si="102"/>
        <v>6744</v>
      </c>
      <c r="FG458" t="s">
        <v>3517</v>
      </c>
      <c r="FH458">
        <v>460349990</v>
      </c>
    </row>
    <row r="459" spans="1:164" ht="17.25" hidden="1">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t="s">
        <v>1130</v>
      </c>
      <c r="FD459" s="7" t="s">
        <v>3368</v>
      </c>
      <c r="FE459" s="7">
        <f t="shared" si="101"/>
        <v>4877</v>
      </c>
      <c r="FF459" s="72">
        <f t="shared" si="102"/>
        <v>23196</v>
      </c>
      <c r="FG459" t="s">
        <v>3517</v>
      </c>
      <c r="FH459">
        <v>458427914</v>
      </c>
    </row>
    <row r="460" spans="1:164" ht="17.25" hidden="1">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t="s">
        <v>1130</v>
      </c>
      <c r="FD460" s="7" t="s">
        <v>3342</v>
      </c>
      <c r="FE460" s="7">
        <f t="shared" si="101"/>
        <v>3299</v>
      </c>
      <c r="FF460" s="72">
        <f t="shared" si="102"/>
        <v>6676</v>
      </c>
      <c r="FG460" t="s">
        <v>3517</v>
      </c>
      <c r="FH460">
        <v>460648088</v>
      </c>
    </row>
    <row r="461" spans="1:164" ht="17.25" hidden="1">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t="s">
        <v>1130</v>
      </c>
      <c r="FD461" s="7" t="s">
        <v>3369</v>
      </c>
      <c r="FE461" s="7">
        <f t="shared" si="101"/>
        <v>3305</v>
      </c>
      <c r="FF461" s="72">
        <f t="shared" si="102"/>
        <v>6654</v>
      </c>
      <c r="FG461" t="s">
        <v>3517</v>
      </c>
      <c r="FH461">
        <v>460561110</v>
      </c>
    </row>
    <row r="462" spans="1:164" ht="17.25" hidden="1">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t="s">
        <v>1130</v>
      </c>
      <c r="FD462" s="7" t="s">
        <v>3370</v>
      </c>
      <c r="FE462" s="7">
        <f t="shared" si="101"/>
        <v>44</v>
      </c>
      <c r="FF462" s="72">
        <f t="shared" si="102"/>
        <v>2975</v>
      </c>
      <c r="FG462" t="s">
        <v>3517</v>
      </c>
      <c r="FH462">
        <v>460863978</v>
      </c>
    </row>
    <row r="463" spans="1:164" ht="17.25" hidden="1">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t="s">
        <v>1130</v>
      </c>
      <c r="FD463" s="7" t="s">
        <v>3371</v>
      </c>
      <c r="FE463" s="7">
        <f t="shared" si="101"/>
        <v>3768</v>
      </c>
      <c r="FF463" s="72">
        <f t="shared" si="102"/>
        <v>7644</v>
      </c>
      <c r="FG463" t="s">
        <v>3517</v>
      </c>
      <c r="FH463">
        <v>460005853</v>
      </c>
    </row>
    <row r="464" spans="1:164" ht="17.25" hidden="1">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t="s">
        <v>1130</v>
      </c>
      <c r="FD464" s="7" t="s">
        <v>3372</v>
      </c>
      <c r="FE464" s="7">
        <f t="shared" si="101"/>
        <v>707</v>
      </c>
      <c r="FF464" s="72">
        <f t="shared" si="102"/>
        <v>11749</v>
      </c>
      <c r="FG464" t="s">
        <v>3517</v>
      </c>
      <c r="FH464">
        <v>459782251</v>
      </c>
    </row>
    <row r="465" spans="1:164" ht="17.25" hidden="1">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t="s">
        <v>1130</v>
      </c>
      <c r="FD465" s="7" t="s">
        <v>3064</v>
      </c>
      <c r="FE465" s="7">
        <f t="shared" si="101"/>
        <v>2351</v>
      </c>
      <c r="FF465" s="72">
        <f t="shared" si="102"/>
        <v>5243</v>
      </c>
      <c r="FG465" t="s">
        <v>3517</v>
      </c>
      <c r="FH465">
        <v>136793784</v>
      </c>
    </row>
    <row r="466" spans="1:164" ht="17.25" hidden="1">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t="s">
        <v>1130</v>
      </c>
      <c r="FD466" s="7" t="s">
        <v>3373</v>
      </c>
      <c r="FE466" s="7">
        <f t="shared" si="101"/>
        <v>3038.6800000000003</v>
      </c>
      <c r="FF466" s="72">
        <f t="shared" si="102"/>
        <v>17450.68</v>
      </c>
      <c r="FG466" t="s">
        <v>3517</v>
      </c>
      <c r="FH466">
        <v>454116052</v>
      </c>
    </row>
    <row r="467" spans="1:164" ht="17.25" hidden="1">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t="s">
        <v>1130</v>
      </c>
      <c r="FD467" s="7" t="s">
        <v>3353</v>
      </c>
      <c r="FE467" s="7">
        <f t="shared" si="101"/>
        <v>3758</v>
      </c>
      <c r="FF467" s="72">
        <f t="shared" si="102"/>
        <v>7520</v>
      </c>
      <c r="FG467" t="s">
        <v>3517</v>
      </c>
      <c r="FH467">
        <v>460122210</v>
      </c>
    </row>
    <row r="468" spans="1:164" ht="17.25" hidden="1">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t="s">
        <v>1130</v>
      </c>
      <c r="FD468" s="7" t="s">
        <v>3374</v>
      </c>
      <c r="FE468" s="7">
        <f t="shared" si="101"/>
        <v>2968</v>
      </c>
      <c r="FF468" s="72">
        <f t="shared" si="102"/>
        <v>18866</v>
      </c>
      <c r="FG468" t="s">
        <v>3517</v>
      </c>
      <c r="FH468">
        <v>459059044</v>
      </c>
    </row>
    <row r="469" spans="1:164" ht="17.25" hidden="1">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t="s">
        <v>1130</v>
      </c>
      <c r="FD469" s="7">
        <v>0</v>
      </c>
      <c r="FE469" s="7">
        <f t="shared" si="101"/>
        <v>3975</v>
      </c>
      <c r="FF469" s="72">
        <f t="shared" si="102"/>
        <v>18091</v>
      </c>
      <c r="FG469" t="s">
        <v>3517</v>
      </c>
      <c r="FH469">
        <v>461252668</v>
      </c>
    </row>
    <row r="470" spans="1:164" ht="17.25" hidden="1">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t="s">
        <v>1130</v>
      </c>
      <c r="FD470" s="7" t="s">
        <v>3375</v>
      </c>
      <c r="FE470" s="7">
        <f t="shared" si="101"/>
        <v>5179</v>
      </c>
      <c r="FF470" s="72">
        <f t="shared" si="102"/>
        <v>26951</v>
      </c>
      <c r="FG470" t="s">
        <v>3517</v>
      </c>
      <c r="FH470">
        <v>462723868</v>
      </c>
    </row>
    <row r="471" spans="1:164" ht="17.25" hidden="1">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t="s">
        <v>1130</v>
      </c>
      <c r="FD471" s="7" t="s">
        <v>3376</v>
      </c>
      <c r="FE471" s="7">
        <f t="shared" si="101"/>
        <v>2282</v>
      </c>
      <c r="FF471" s="72">
        <f t="shared" si="102"/>
        <v>10731</v>
      </c>
      <c r="FG471" t="s">
        <v>3517</v>
      </c>
      <c r="FH471">
        <v>454987694</v>
      </c>
    </row>
    <row r="472" spans="1:164" ht="17.25" hidden="1">
      <c r="A472" s="72">
        <v>460696847</v>
      </c>
      <c r="B472" s="304" t="s">
        <v>1571</v>
      </c>
      <c r="C472" s="72" t="s">
        <v>1776</v>
      </c>
      <c r="D472" s="72" t="s">
        <v>3561</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t="s">
        <v>1130</v>
      </c>
      <c r="FD472" s="7" t="s">
        <v>3377</v>
      </c>
      <c r="FE472" s="7">
        <f t="shared" si="101"/>
        <v>3116</v>
      </c>
      <c r="FF472" s="72">
        <f t="shared" si="102"/>
        <v>6239</v>
      </c>
      <c r="FG472" t="s">
        <v>3517</v>
      </c>
      <c r="FH472">
        <v>460696847</v>
      </c>
    </row>
    <row r="473" spans="1:164" ht="17.25" hidden="1">
      <c r="A473" s="72">
        <v>460639769</v>
      </c>
      <c r="B473" s="304" t="s">
        <v>402</v>
      </c>
      <c r="C473" s="72" t="s">
        <v>1778</v>
      </c>
      <c r="D473" s="72" t="s">
        <v>3499</v>
      </c>
      <c r="E473" s="72">
        <v>3050</v>
      </c>
      <c r="F473" s="72"/>
      <c r="G473" s="307"/>
      <c r="H473" s="307"/>
      <c r="I473" s="72">
        <v>3040</v>
      </c>
      <c r="J473" s="72">
        <v>3012</v>
      </c>
      <c r="K473" s="258">
        <f t="shared" si="94"/>
        <v>3075</v>
      </c>
      <c r="L473" s="258">
        <f t="shared" si="95"/>
        <v>3127</v>
      </c>
      <c r="M473" s="308">
        <v>1</v>
      </c>
      <c r="N473" s="72" t="s">
        <v>1232</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PTP</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t="s">
        <v>1130</v>
      </c>
      <c r="FD473" s="7" t="s">
        <v>3167</v>
      </c>
      <c r="FE473" s="7">
        <f t="shared" si="101"/>
        <v>3075</v>
      </c>
      <c r="FF473" s="72">
        <f t="shared" si="102"/>
        <v>6177</v>
      </c>
      <c r="FG473" t="s">
        <v>3517</v>
      </c>
      <c r="FH473">
        <v>460639769</v>
      </c>
    </row>
    <row r="474" spans="1:164" ht="17.25" hidden="1">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t="s">
        <v>1130</v>
      </c>
      <c r="FD474" s="7" t="s">
        <v>3378</v>
      </c>
      <c r="FE474" s="7">
        <f t="shared" si="101"/>
        <v>4931</v>
      </c>
      <c r="FF474" s="72">
        <f t="shared" si="102"/>
        <v>26401</v>
      </c>
      <c r="FG474" t="s">
        <v>3517</v>
      </c>
      <c r="FH474">
        <v>460742707</v>
      </c>
    </row>
    <row r="475" spans="1:164" ht="17.25" hidden="1">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t="s">
        <v>1130</v>
      </c>
      <c r="FD475" s="7" t="s">
        <v>3348</v>
      </c>
      <c r="FE475" s="7">
        <f t="shared" si="101"/>
        <v>2810</v>
      </c>
      <c r="FF475" s="72">
        <f t="shared" si="102"/>
        <v>5924</v>
      </c>
      <c r="FG475" t="s">
        <v>3517</v>
      </c>
      <c r="FH475">
        <v>460558724</v>
      </c>
    </row>
    <row r="476" spans="1:164" ht="17.25" hidden="1">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KIV</v>
      </c>
      <c r="Z476" s="72" t="s">
        <v>1316</v>
      </c>
      <c r="AA476" s="72" t="s">
        <v>3021</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t="s">
        <v>1130</v>
      </c>
      <c r="FD476" s="7" t="s">
        <v>3379</v>
      </c>
      <c r="FE476" s="7">
        <f t="shared" si="101"/>
        <v>4336</v>
      </c>
      <c r="FF476" s="72">
        <f t="shared" si="102"/>
        <v>16937</v>
      </c>
      <c r="FG476" t="s">
        <v>3517</v>
      </c>
      <c r="FH476">
        <v>466434465</v>
      </c>
    </row>
    <row r="477" spans="1:164" ht="17.25" hidden="1">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3604</v>
      </c>
      <c r="EY477" s="314">
        <v>46184</v>
      </c>
      <c r="EZ477" s="314"/>
      <c r="FA477" s="183"/>
      <c r="FB477" s="314"/>
      <c r="FC477" s="7" t="s">
        <v>1130</v>
      </c>
      <c r="FD477" s="7" t="s">
        <v>3380</v>
      </c>
      <c r="FE477" s="7">
        <f t="shared" si="101"/>
        <v>3468</v>
      </c>
      <c r="FF477" s="72">
        <f t="shared" si="102"/>
        <v>6982</v>
      </c>
      <c r="FG477" t="s">
        <v>3517</v>
      </c>
      <c r="FH477">
        <v>96668452</v>
      </c>
    </row>
    <row r="478" spans="1:164" ht="17.25" hidden="1">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t="s">
        <v>1130</v>
      </c>
      <c r="FD478" s="7" t="s">
        <v>3381</v>
      </c>
      <c r="FE478" s="7">
        <f t="shared" si="101"/>
        <v>4701</v>
      </c>
      <c r="FF478" s="72">
        <f t="shared" si="102"/>
        <v>26733</v>
      </c>
      <c r="FG478" t="s">
        <v>3517</v>
      </c>
      <c r="FH478">
        <v>462726617</v>
      </c>
    </row>
    <row r="479" spans="1:164" ht="17.25" hidden="1">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t="s">
        <v>1130</v>
      </c>
      <c r="FD479" s="7" t="s">
        <v>3382</v>
      </c>
      <c r="FE479" s="7">
        <f t="shared" si="101"/>
        <v>3606</v>
      </c>
      <c r="FF479" s="72">
        <f t="shared" si="102"/>
        <v>14177</v>
      </c>
      <c r="FG479" t="s">
        <v>3517</v>
      </c>
      <c r="FH479">
        <v>461649431</v>
      </c>
    </row>
    <row r="480" spans="1:164" ht="17.25" hidden="1">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t="s">
        <v>1130</v>
      </c>
      <c r="FD480" s="7" t="s">
        <v>3182</v>
      </c>
      <c r="FE480" s="7">
        <f t="shared" si="101"/>
        <v>873</v>
      </c>
      <c r="FF480" s="72">
        <f t="shared" si="102"/>
        <v>7461</v>
      </c>
      <c r="FG480" t="s">
        <v>3517</v>
      </c>
      <c r="FH480">
        <v>460112492</v>
      </c>
    </row>
    <row r="481" spans="1:164" ht="17.25" hidden="1">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t="s">
        <v>1130</v>
      </c>
      <c r="FD481" s="7" t="s">
        <v>3251</v>
      </c>
      <c r="FE481" s="7">
        <f t="shared" si="101"/>
        <v>3362</v>
      </c>
      <c r="FF481" s="72">
        <f t="shared" si="102"/>
        <v>6767</v>
      </c>
      <c r="FG481" t="s">
        <v>3517</v>
      </c>
      <c r="FH481">
        <v>464230553</v>
      </c>
    </row>
    <row r="482" spans="1:164" ht="17.25">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3605</v>
      </c>
      <c r="EY482" s="314">
        <v>46190</v>
      </c>
      <c r="EZ482" s="314"/>
      <c r="FA482" s="183"/>
      <c r="FB482" s="314"/>
      <c r="FC482" s="7" t="s">
        <v>1130</v>
      </c>
      <c r="FD482" s="7" t="s">
        <v>3383</v>
      </c>
      <c r="FE482" s="7">
        <f t="shared" si="101"/>
        <v>2969</v>
      </c>
      <c r="FF482" s="72">
        <f t="shared" si="102"/>
        <v>6000</v>
      </c>
      <c r="FG482" t="s">
        <v>3518</v>
      </c>
      <c r="FH482">
        <v>460543663</v>
      </c>
    </row>
    <row r="483" spans="1:164" ht="17.25" hidden="1">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1281</v>
      </c>
      <c r="Y483" s="72" t="str">
        <f t="shared" si="97"/>
        <v>PTP</v>
      </c>
      <c r="Z483" s="72" t="s">
        <v>1331</v>
      </c>
      <c r="AA483" s="72" t="s">
        <v>1330</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t="s">
        <v>1130</v>
      </c>
      <c r="FD483" s="7" t="s">
        <v>3384</v>
      </c>
      <c r="FE483" s="7">
        <f t="shared" si="101"/>
        <v>3624</v>
      </c>
      <c r="FF483" s="72">
        <f t="shared" si="102"/>
        <v>14046</v>
      </c>
      <c r="FG483" t="s">
        <v>3517</v>
      </c>
      <c r="FH483">
        <v>459425260</v>
      </c>
    </row>
    <row r="484" spans="1:164" ht="17.25" hidden="1">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t="s">
        <v>1130</v>
      </c>
      <c r="FD484" s="7" t="s">
        <v>3238</v>
      </c>
      <c r="FE484" s="7">
        <f t="shared" si="101"/>
        <v>2450</v>
      </c>
      <c r="FF484" s="72">
        <f t="shared" si="102"/>
        <v>5424</v>
      </c>
      <c r="FG484" t="s">
        <v>3517</v>
      </c>
      <c r="FH484">
        <v>460591015</v>
      </c>
    </row>
    <row r="485" spans="1:164" ht="17.25" hidden="1">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t="s">
        <v>1130</v>
      </c>
      <c r="FD485" s="7" t="s">
        <v>3295</v>
      </c>
      <c r="FE485" s="7">
        <f t="shared" si="101"/>
        <v>4925</v>
      </c>
      <c r="FF485" s="72">
        <f t="shared" si="102"/>
        <v>9932</v>
      </c>
      <c r="FG485" t="s">
        <v>3517</v>
      </c>
      <c r="FH485">
        <v>463788352</v>
      </c>
    </row>
    <row r="486" spans="1:164" ht="17.25" hidden="1">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t="s">
        <v>1130</v>
      </c>
      <c r="FD486" s="7" t="s">
        <v>3275</v>
      </c>
      <c r="FE486" s="7">
        <f t="shared" si="101"/>
        <v>94</v>
      </c>
      <c r="FF486" s="72">
        <f t="shared" si="102"/>
        <v>27093</v>
      </c>
      <c r="FG486" t="s">
        <v>3517</v>
      </c>
      <c r="FH486">
        <v>460198610</v>
      </c>
    </row>
    <row r="487" spans="1:164" ht="17.25" hidden="1">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t="s">
        <v>1130</v>
      </c>
      <c r="FD487" s="7" t="s">
        <v>3343</v>
      </c>
      <c r="FE487" s="7">
        <f t="shared" si="101"/>
        <v>2843</v>
      </c>
      <c r="FF487" s="72">
        <f t="shared" si="102"/>
        <v>5741</v>
      </c>
      <c r="FG487" t="s">
        <v>3517</v>
      </c>
      <c r="FH487">
        <v>460405924</v>
      </c>
    </row>
    <row r="488" spans="1:164" ht="17.25" hidden="1">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3554</v>
      </c>
      <c r="FD488" s="7" t="s">
        <v>3365</v>
      </c>
      <c r="FE488" s="7">
        <f t="shared" si="101"/>
        <v>9716</v>
      </c>
      <c r="FF488" s="72">
        <f t="shared" si="102"/>
        <v>28904</v>
      </c>
      <c r="FG488" t="s">
        <v>3517</v>
      </c>
      <c r="FH488">
        <v>464721019</v>
      </c>
    </row>
    <row r="489" spans="1:164" ht="17.25" hidden="1">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t="s">
        <v>1130</v>
      </c>
      <c r="FD489" s="7" t="s">
        <v>3371</v>
      </c>
      <c r="FE489" s="7">
        <f t="shared" si="101"/>
        <v>4728</v>
      </c>
      <c r="FF489" s="72">
        <f t="shared" si="102"/>
        <v>9709</v>
      </c>
      <c r="FG489" t="s">
        <v>3517</v>
      </c>
      <c r="FH489">
        <v>461914147</v>
      </c>
    </row>
    <row r="490" spans="1:164" ht="17.25" hidden="1">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t="s">
        <v>1130</v>
      </c>
      <c r="FD490" s="7" t="s">
        <v>3342</v>
      </c>
      <c r="FE490" s="7">
        <f t="shared" si="101"/>
        <v>4899</v>
      </c>
      <c r="FF490" s="72">
        <f t="shared" si="102"/>
        <v>9812</v>
      </c>
      <c r="FG490" t="s">
        <v>3517</v>
      </c>
      <c r="FH490">
        <v>461828293</v>
      </c>
    </row>
    <row r="491" spans="1:164" ht="17.25" hidden="1">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t="s">
        <v>1130</v>
      </c>
      <c r="FD491" s="7">
        <v>0</v>
      </c>
      <c r="FE491" s="7">
        <f t="shared" si="101"/>
        <v>1906</v>
      </c>
      <c r="FF491" s="72">
        <f t="shared" si="102"/>
        <v>4768</v>
      </c>
      <c r="FG491" t="s">
        <v>3517</v>
      </c>
      <c r="FH491">
        <v>460557225</v>
      </c>
    </row>
    <row r="492" spans="1:164" ht="17.25" hidden="1">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t="s">
        <v>1130</v>
      </c>
      <c r="FD492" s="7" t="s">
        <v>3385</v>
      </c>
      <c r="FE492" s="7">
        <f t="shared" si="101"/>
        <v>3499</v>
      </c>
      <c r="FF492" s="72">
        <f t="shared" si="102"/>
        <v>11527</v>
      </c>
      <c r="FG492" t="s">
        <v>3517</v>
      </c>
      <c r="FH492">
        <v>461898596</v>
      </c>
    </row>
    <row r="493" spans="1:164" ht="17.25" hidden="1">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t="s">
        <v>1130</v>
      </c>
      <c r="FD493" s="7" t="s">
        <v>3386</v>
      </c>
      <c r="FE493" s="7">
        <f t="shared" si="101"/>
        <v>608</v>
      </c>
      <c r="FF493" s="72">
        <f t="shared" si="102"/>
        <v>16284</v>
      </c>
      <c r="FG493" t="s">
        <v>3517</v>
      </c>
      <c r="FH493">
        <v>459021769</v>
      </c>
    </row>
    <row r="494" spans="1:164" ht="17.25" hidden="1">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t="s">
        <v>1130</v>
      </c>
      <c r="FD494" s="7" t="s">
        <v>3387</v>
      </c>
      <c r="FE494" s="7">
        <f t="shared" si="101"/>
        <v>3813</v>
      </c>
      <c r="FF494" s="72">
        <f t="shared" si="102"/>
        <v>7679</v>
      </c>
      <c r="FG494" t="s">
        <v>3517</v>
      </c>
      <c r="FH494">
        <v>459691612</v>
      </c>
    </row>
    <row r="495" spans="1:164" ht="17.25" hidden="1">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t="s">
        <v>1130</v>
      </c>
      <c r="FD495" s="7" t="s">
        <v>3328</v>
      </c>
      <c r="FE495" s="7">
        <f t="shared" si="101"/>
        <v>3450</v>
      </c>
      <c r="FF495" s="72">
        <f t="shared" si="102"/>
        <v>7393</v>
      </c>
      <c r="FG495" t="s">
        <v>3517</v>
      </c>
      <c r="FH495">
        <v>463845874</v>
      </c>
    </row>
    <row r="496" spans="1:164" ht="17.25" hidden="1">
      <c r="A496" s="72">
        <v>461099948</v>
      </c>
      <c r="B496" s="304" t="s">
        <v>1573</v>
      </c>
      <c r="C496" s="72"/>
      <c r="D496" s="72"/>
      <c r="E496" s="72"/>
      <c r="F496" s="72"/>
      <c r="G496" s="307"/>
      <c r="H496" s="307"/>
      <c r="I496" s="72">
        <v>2409</v>
      </c>
      <c r="J496" s="72">
        <v>2245</v>
      </c>
      <c r="K496" s="258">
        <f t="shared" si="106"/>
        <v>2296</v>
      </c>
      <c r="L496" s="258">
        <f t="shared" si="95"/>
        <v>4764</v>
      </c>
      <c r="M496" s="308">
        <v>1</v>
      </c>
      <c r="N496" s="72" t="s">
        <v>1232</v>
      </c>
      <c r="O496" s="72" t="s">
        <v>1233</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t="s">
        <v>1130</v>
      </c>
      <c r="FD496" s="7" t="s">
        <v>3118</v>
      </c>
      <c r="FE496" s="7">
        <f t="shared" si="101"/>
        <v>2296</v>
      </c>
      <c r="FF496" s="72">
        <f t="shared" si="102"/>
        <v>4764</v>
      </c>
      <c r="FG496" t="s">
        <v>3517</v>
      </c>
      <c r="FH496">
        <v>461099948</v>
      </c>
    </row>
    <row r="497" spans="1:164" ht="17.25" hidden="1">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t="s">
        <v>1130</v>
      </c>
      <c r="FD497" s="7" t="s">
        <v>3388</v>
      </c>
      <c r="FE497" s="7">
        <f t="shared" si="101"/>
        <v>4726</v>
      </c>
      <c r="FF497" s="72">
        <f t="shared" si="102"/>
        <v>14006</v>
      </c>
      <c r="FG497" t="s">
        <v>3517</v>
      </c>
      <c r="FH497">
        <v>461528342</v>
      </c>
    </row>
    <row r="498" spans="1:164" ht="17.25" hidden="1">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t="s">
        <v>1130</v>
      </c>
      <c r="FD498" s="7" t="s">
        <v>3389</v>
      </c>
      <c r="FE498" s="7">
        <f t="shared" si="101"/>
        <v>2949.99</v>
      </c>
      <c r="FF498" s="72">
        <f t="shared" si="102"/>
        <v>12462.99</v>
      </c>
      <c r="FG498" t="s">
        <v>3517</v>
      </c>
      <c r="FH498">
        <v>456535616</v>
      </c>
    </row>
    <row r="499" spans="1:164" ht="17.25">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t="s">
        <v>1130</v>
      </c>
      <c r="FD499" s="7" t="s">
        <v>3213</v>
      </c>
      <c r="FE499" s="7">
        <f t="shared" si="101"/>
        <v>3406</v>
      </c>
      <c r="FF499" s="72">
        <f t="shared" si="102"/>
        <v>7114</v>
      </c>
      <c r="FG499" t="s">
        <v>3517</v>
      </c>
      <c r="FH499">
        <v>459780483</v>
      </c>
    </row>
    <row r="500" spans="1:164" ht="17.25" hidden="1">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t="s">
        <v>1130</v>
      </c>
      <c r="FD500" s="7" t="s">
        <v>3390</v>
      </c>
      <c r="FE500" s="7">
        <f t="shared" si="101"/>
        <v>509</v>
      </c>
      <c r="FF500" s="72">
        <f t="shared" si="102"/>
        <v>9470</v>
      </c>
      <c r="FG500" t="s">
        <v>3517</v>
      </c>
      <c r="FH500">
        <v>461841840</v>
      </c>
    </row>
    <row r="501" spans="1:164" ht="17.25" hidden="1">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1130</v>
      </c>
      <c r="FD501" s="7" t="s">
        <v>3391</v>
      </c>
      <c r="FE501" s="7">
        <f t="shared" si="101"/>
        <v>866</v>
      </c>
      <c r="FF501" s="72">
        <f t="shared" si="102"/>
        <v>23954</v>
      </c>
      <c r="FG501" t="s">
        <v>3517</v>
      </c>
      <c r="FH501">
        <v>139693319</v>
      </c>
    </row>
    <row r="502" spans="1:164" ht="17.25" hidden="1">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t="s">
        <v>1130</v>
      </c>
      <c r="FD502" s="7" t="s">
        <v>3172</v>
      </c>
      <c r="FE502" s="7">
        <f t="shared" si="101"/>
        <v>3072</v>
      </c>
      <c r="FF502" s="72">
        <f t="shared" si="102"/>
        <v>6183</v>
      </c>
      <c r="FG502" t="s">
        <v>3517</v>
      </c>
      <c r="FH502">
        <v>454823699</v>
      </c>
    </row>
    <row r="503" spans="1:164" ht="17.25" hidden="1">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t="s">
        <v>1130</v>
      </c>
      <c r="FD503" s="7" t="s">
        <v>3092</v>
      </c>
      <c r="FE503" s="7">
        <f t="shared" si="101"/>
        <v>41</v>
      </c>
      <c r="FF503" s="72">
        <f t="shared" si="102"/>
        <v>6160</v>
      </c>
      <c r="FG503" t="s">
        <v>3517</v>
      </c>
      <c r="FH503">
        <v>460097350</v>
      </c>
    </row>
    <row r="504" spans="1:164" ht="17.25" hidden="1">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3606</v>
      </c>
      <c r="EY504" s="314">
        <v>46184</v>
      </c>
      <c r="EZ504" s="314"/>
      <c r="FA504" s="183"/>
      <c r="FB504" s="314"/>
      <c r="FC504" s="7" t="s">
        <v>1130</v>
      </c>
      <c r="FD504" s="7" t="s">
        <v>3285</v>
      </c>
      <c r="FE504" s="7">
        <f t="shared" si="101"/>
        <v>5815</v>
      </c>
      <c r="FF504" s="72">
        <f t="shared" si="102"/>
        <v>11702</v>
      </c>
      <c r="FG504" t="s">
        <v>3517</v>
      </c>
      <c r="FH504">
        <v>458762564</v>
      </c>
    </row>
    <row r="505" spans="1:164" ht="17.25" hidden="1">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t="s">
        <v>1130</v>
      </c>
      <c r="FD505" s="7">
        <v>0</v>
      </c>
      <c r="FE505" s="7">
        <f t="shared" si="101"/>
        <v>805</v>
      </c>
      <c r="FF505" s="72">
        <f t="shared" si="102"/>
        <v>23180</v>
      </c>
      <c r="FG505" t="s">
        <v>3517</v>
      </c>
      <c r="FH505">
        <v>458111295</v>
      </c>
    </row>
    <row r="506" spans="1:164" ht="17.25" hidden="1">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t="s">
        <v>1130</v>
      </c>
      <c r="FD506" s="7">
        <v>0</v>
      </c>
      <c r="FE506" s="7">
        <f t="shared" si="101"/>
        <v>3942</v>
      </c>
      <c r="FF506" s="72">
        <f t="shared" si="102"/>
        <v>12612</v>
      </c>
      <c r="FG506" t="s">
        <v>3517</v>
      </c>
      <c r="FH506">
        <v>458645849</v>
      </c>
    </row>
    <row r="507" spans="1:164" ht="17.25">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t="s">
        <v>1130</v>
      </c>
      <c r="FD507" s="7" t="s">
        <v>3392</v>
      </c>
      <c r="FE507" s="7">
        <f t="shared" si="101"/>
        <v>3361</v>
      </c>
      <c r="FF507" s="72">
        <f t="shared" si="102"/>
        <v>7991</v>
      </c>
      <c r="FG507" t="s">
        <v>3517</v>
      </c>
      <c r="FH507">
        <v>459445373</v>
      </c>
    </row>
    <row r="508" spans="1:164" ht="17.25" hidden="1">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3607</v>
      </c>
      <c r="EY508" s="314">
        <v>46185</v>
      </c>
      <c r="EZ508" s="314"/>
      <c r="FA508" s="183"/>
      <c r="FB508" s="314"/>
      <c r="FC508" s="7" t="s">
        <v>1130</v>
      </c>
      <c r="FD508" s="7" t="s">
        <v>3393</v>
      </c>
      <c r="FE508" s="7">
        <f t="shared" si="101"/>
        <v>3796</v>
      </c>
      <c r="FF508" s="72">
        <f t="shared" si="102"/>
        <v>8248</v>
      </c>
      <c r="FG508" t="s">
        <v>3517</v>
      </c>
      <c r="FH508">
        <v>463650409</v>
      </c>
    </row>
    <row r="509" spans="1:164" ht="17.25" hidden="1">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1130</v>
      </c>
      <c r="FD509" s="7" t="s">
        <v>3394</v>
      </c>
      <c r="FE509" s="7">
        <f t="shared" si="101"/>
        <v>322.64999999999964</v>
      </c>
      <c r="FF509" s="72">
        <f t="shared" si="102"/>
        <v>6063.65</v>
      </c>
      <c r="FG509" t="s">
        <v>3517</v>
      </c>
      <c r="FH509">
        <v>460109573</v>
      </c>
    </row>
    <row r="510" spans="1:164" ht="17.25" hidden="1">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t="s">
        <v>1130</v>
      </c>
      <c r="FD510" s="7" t="s">
        <v>3285</v>
      </c>
      <c r="FE510" s="7">
        <f t="shared" si="101"/>
        <v>2284</v>
      </c>
      <c r="FF510" s="72">
        <f t="shared" si="102"/>
        <v>6808</v>
      </c>
      <c r="FG510" t="s">
        <v>3517</v>
      </c>
      <c r="FH510">
        <v>465971898</v>
      </c>
    </row>
    <row r="511" spans="1:164" ht="17.25" hidden="1">
      <c r="A511" s="72">
        <v>464487568</v>
      </c>
      <c r="B511" s="304" t="s">
        <v>436</v>
      </c>
      <c r="C511" s="72" t="s">
        <v>1776</v>
      </c>
      <c r="D511" s="72" t="s">
        <v>3561</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t="s">
        <v>1130</v>
      </c>
      <c r="FD511" s="7" t="s">
        <v>3395</v>
      </c>
      <c r="FE511" s="7">
        <f t="shared" si="101"/>
        <v>2303</v>
      </c>
      <c r="FF511" s="72">
        <f t="shared" si="102"/>
        <v>4854</v>
      </c>
      <c r="FG511" t="s">
        <v>3517</v>
      </c>
      <c r="FH511">
        <v>464487568</v>
      </c>
    </row>
    <row r="512" spans="1:164" ht="17.25" hidden="1">
      <c r="A512" s="72">
        <v>135586566</v>
      </c>
      <c r="B512" s="304" t="s">
        <v>850</v>
      </c>
      <c r="C512" s="72" t="s">
        <v>1776</v>
      </c>
      <c r="D512" s="72" t="s">
        <v>3561</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1"/>
        <v>2307</v>
      </c>
      <c r="FF512" s="72">
        <f t="shared" si="102"/>
        <v>4823</v>
      </c>
      <c r="FG512" t="s">
        <v>3517</v>
      </c>
      <c r="FH512">
        <v>135586566</v>
      </c>
    </row>
    <row r="513" spans="1:164" ht="17.25" hidden="1">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hidden="1">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t="s">
        <v>1130</v>
      </c>
      <c r="FD514" s="7" t="s">
        <v>3380</v>
      </c>
      <c r="FE514" s="7">
        <f t="shared" si="114"/>
        <v>2845</v>
      </c>
      <c r="FF514" s="72">
        <f t="shared" si="115"/>
        <v>5736</v>
      </c>
      <c r="FG514" t="s">
        <v>3517</v>
      </c>
      <c r="FH514">
        <v>460138753</v>
      </c>
    </row>
    <row r="515" spans="1:164" ht="17.25" hidden="1">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t="s">
        <v>1130</v>
      </c>
      <c r="FD515" s="7" t="s">
        <v>3180</v>
      </c>
      <c r="FE515" s="7">
        <f t="shared" si="114"/>
        <v>5561</v>
      </c>
      <c r="FF515" s="72">
        <f t="shared" si="115"/>
        <v>11212</v>
      </c>
      <c r="FG515" t="s">
        <v>3517</v>
      </c>
      <c r="FH515">
        <v>466394730</v>
      </c>
    </row>
    <row r="516" spans="1:164" ht="17.25" hidden="1">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3608</v>
      </c>
      <c r="EY516" s="314">
        <v>46184</v>
      </c>
      <c r="EZ516" s="314"/>
      <c r="FA516" s="183"/>
      <c r="FB516" s="314"/>
      <c r="FC516" s="7" t="s">
        <v>1130</v>
      </c>
      <c r="FD516" s="7" t="s">
        <v>3323</v>
      </c>
      <c r="FE516" s="7">
        <f t="shared" si="114"/>
        <v>3406</v>
      </c>
      <c r="FF516" s="72">
        <f t="shared" si="115"/>
        <v>6772</v>
      </c>
      <c r="FG516" t="s">
        <v>3517</v>
      </c>
      <c r="FH516">
        <v>459750261</v>
      </c>
    </row>
    <row r="517" spans="1:164" ht="17.25" hidden="1">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t="s">
        <v>1130</v>
      </c>
      <c r="FD517" s="7" t="s">
        <v>3162</v>
      </c>
      <c r="FE517" s="7">
        <f t="shared" si="114"/>
        <v>3712</v>
      </c>
      <c r="FF517" s="72">
        <f t="shared" si="115"/>
        <v>21536</v>
      </c>
      <c r="FG517" t="s">
        <v>3517</v>
      </c>
      <c r="FH517">
        <v>462901902</v>
      </c>
    </row>
    <row r="518" spans="1:164" ht="17.25" hidden="1">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t="s">
        <v>1130</v>
      </c>
      <c r="FD518" s="7">
        <v>0</v>
      </c>
      <c r="FE518" s="7">
        <f t="shared" si="114"/>
        <v>621</v>
      </c>
      <c r="FF518" s="72">
        <f t="shared" si="115"/>
        <v>3784</v>
      </c>
      <c r="FG518" t="s">
        <v>3517</v>
      </c>
      <c r="FH518">
        <v>459836925</v>
      </c>
    </row>
    <row r="519" spans="1:164" ht="17.25" hidden="1">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1130</v>
      </c>
      <c r="FD519" s="7" t="s">
        <v>3397</v>
      </c>
      <c r="FE519" s="7">
        <f t="shared" si="114"/>
        <v>-29384.809999999998</v>
      </c>
      <c r="FF519" s="72">
        <f t="shared" si="115"/>
        <v>26317.190000000002</v>
      </c>
      <c r="FG519" t="s">
        <v>3517</v>
      </c>
      <c r="FH519">
        <v>126147108</v>
      </c>
    </row>
    <row r="520" spans="1:164" ht="17.25" hidden="1">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t="s">
        <v>1130</v>
      </c>
      <c r="FD520" s="7" t="s">
        <v>3087</v>
      </c>
      <c r="FE520" s="7">
        <f t="shared" si="114"/>
        <v>152</v>
      </c>
      <c r="FF520" s="72">
        <f t="shared" si="115"/>
        <v>6771</v>
      </c>
      <c r="FG520" t="s">
        <v>3517</v>
      </c>
      <c r="FH520">
        <v>459748188</v>
      </c>
    </row>
    <row r="521" spans="1:164" ht="17.25" hidden="1">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t="s">
        <v>1130</v>
      </c>
      <c r="FD521" s="7" t="s">
        <v>3398</v>
      </c>
      <c r="FE521" s="7">
        <f t="shared" si="114"/>
        <v>4574</v>
      </c>
      <c r="FF521" s="72">
        <f t="shared" si="115"/>
        <v>21110</v>
      </c>
      <c r="FG521" t="s">
        <v>3517</v>
      </c>
      <c r="FH521">
        <v>457900568</v>
      </c>
    </row>
    <row r="522" spans="1:164" ht="17.25" hidden="1">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3609</v>
      </c>
      <c r="EY522" s="314">
        <v>46185</v>
      </c>
      <c r="EZ522" s="314"/>
      <c r="FA522" s="183"/>
      <c r="FB522" s="314"/>
      <c r="FC522" s="7" t="s">
        <v>1130</v>
      </c>
      <c r="FD522" s="7" t="s">
        <v>3399</v>
      </c>
      <c r="FE522" s="7">
        <f t="shared" si="114"/>
        <v>4054</v>
      </c>
      <c r="FF522" s="72">
        <f t="shared" si="115"/>
        <v>8170</v>
      </c>
      <c r="FG522" t="s">
        <v>3517</v>
      </c>
      <c r="FH522">
        <v>461914236</v>
      </c>
    </row>
    <row r="523" spans="1:164" ht="17.25" hidden="1">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t="s">
        <v>1130</v>
      </c>
      <c r="FD523" s="7" t="s">
        <v>1250</v>
      </c>
      <c r="FE523" s="7">
        <f t="shared" si="114"/>
        <v>1000</v>
      </c>
      <c r="FF523" s="72">
        <f t="shared" si="115"/>
        <v>2020</v>
      </c>
      <c r="FG523" t="s">
        <v>3517</v>
      </c>
      <c r="FH523">
        <v>467004508</v>
      </c>
    </row>
    <row r="524" spans="1:164" ht="17.25" hidden="1">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t="s">
        <v>1130</v>
      </c>
      <c r="FD524" s="7" t="s">
        <v>3218</v>
      </c>
      <c r="FE524" s="7">
        <f t="shared" si="114"/>
        <v>3212</v>
      </c>
      <c r="FF524" s="72">
        <f t="shared" si="115"/>
        <v>6421</v>
      </c>
      <c r="FG524" t="s">
        <v>3517</v>
      </c>
      <c r="FH524">
        <v>459565125</v>
      </c>
    </row>
    <row r="525" spans="1:164" ht="17.25" hidden="1">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t="s">
        <v>1130</v>
      </c>
      <c r="FD525" s="7" t="s">
        <v>3400</v>
      </c>
      <c r="FE525" s="7">
        <f t="shared" si="114"/>
        <v>5267</v>
      </c>
      <c r="FF525" s="72">
        <f t="shared" si="115"/>
        <v>10517</v>
      </c>
      <c r="FG525" t="s">
        <v>3517</v>
      </c>
      <c r="FH525">
        <v>463286136</v>
      </c>
    </row>
    <row r="526" spans="1:164" ht="17.25" hidden="1">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t="s">
        <v>1130</v>
      </c>
      <c r="FD526" s="7">
        <v>0</v>
      </c>
      <c r="FE526" s="7">
        <f t="shared" si="114"/>
        <v>3896</v>
      </c>
      <c r="FF526" s="72">
        <f t="shared" si="115"/>
        <v>15094</v>
      </c>
      <c r="FG526" t="s">
        <v>3518</v>
      </c>
      <c r="FH526">
        <v>460859858</v>
      </c>
    </row>
    <row r="527" spans="1:164" ht="17.25" hidden="1">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t="s">
        <v>1130</v>
      </c>
      <c r="FD527" s="7" t="s">
        <v>3222</v>
      </c>
      <c r="FE527" s="7">
        <f t="shared" si="114"/>
        <v>5175</v>
      </c>
      <c r="FF527" s="72">
        <f t="shared" si="115"/>
        <v>15442</v>
      </c>
      <c r="FG527" t="s">
        <v>3517</v>
      </c>
      <c r="FH527">
        <v>94397306</v>
      </c>
    </row>
    <row r="528" spans="1:164" ht="17.25" hidden="1">
      <c r="A528" s="72">
        <v>459188219</v>
      </c>
      <c r="B528" s="304" t="s">
        <v>1396</v>
      </c>
      <c r="C528" s="72" t="s">
        <v>1776</v>
      </c>
      <c r="D528" s="72" t="s">
        <v>3560</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t="s">
        <v>1130</v>
      </c>
      <c r="FD528" s="7">
        <v>0</v>
      </c>
      <c r="FE528" s="7">
        <f t="shared" si="114"/>
        <v>3227</v>
      </c>
      <c r="FF528" s="72">
        <f t="shared" si="115"/>
        <v>9248</v>
      </c>
      <c r="FG528" t="s">
        <v>3518</v>
      </c>
      <c r="FH528">
        <v>459188219</v>
      </c>
    </row>
    <row r="529" spans="1:164" ht="17.25" hidden="1">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t="s">
        <v>1130</v>
      </c>
      <c r="FD529" s="7" t="s">
        <v>3091</v>
      </c>
      <c r="FE529" s="7">
        <f t="shared" si="114"/>
        <v>126</v>
      </c>
      <c r="FF529" s="72">
        <f t="shared" si="115"/>
        <v>7776</v>
      </c>
      <c r="FG529" t="s">
        <v>3517</v>
      </c>
      <c r="FH529">
        <v>459074627</v>
      </c>
    </row>
    <row r="530" spans="1:164" ht="17.25" hidden="1">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t="s">
        <v>1130</v>
      </c>
      <c r="FD530" s="7" t="s">
        <v>3356</v>
      </c>
      <c r="FE530" s="7">
        <f t="shared" si="114"/>
        <v>5087</v>
      </c>
      <c r="FF530" s="72">
        <f t="shared" si="115"/>
        <v>10095</v>
      </c>
      <c r="FG530" t="s">
        <v>3517</v>
      </c>
      <c r="FH530">
        <v>463481628</v>
      </c>
    </row>
    <row r="531" spans="1:164" ht="17.25" hidden="1">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3554</v>
      </c>
      <c r="FD531" s="7" t="s">
        <v>3353</v>
      </c>
      <c r="FE531" s="7">
        <f t="shared" si="114"/>
        <v>1317</v>
      </c>
      <c r="FF531" s="72">
        <f t="shared" si="115"/>
        <v>5334</v>
      </c>
      <c r="FG531" t="s">
        <v>3517</v>
      </c>
      <c r="FH531">
        <v>465402369</v>
      </c>
    </row>
    <row r="532" spans="1:164" ht="17.25" hidden="1">
      <c r="A532" s="72">
        <v>458545884</v>
      </c>
      <c r="B532" s="304" t="s">
        <v>609</v>
      </c>
      <c r="C532" s="72" t="s">
        <v>1776</v>
      </c>
      <c r="D532" s="72" t="s">
        <v>3561</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t="s">
        <v>1130</v>
      </c>
      <c r="FD532" s="7" t="s">
        <v>3401</v>
      </c>
      <c r="FE532" s="7">
        <f t="shared" si="114"/>
        <v>3871</v>
      </c>
      <c r="FF532" s="72">
        <f t="shared" si="115"/>
        <v>15527</v>
      </c>
      <c r="FG532" t="s">
        <v>3517</v>
      </c>
      <c r="FH532">
        <v>458545884</v>
      </c>
    </row>
    <row r="533" spans="1:164" ht="17.25" hidden="1">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t="s">
        <v>1130</v>
      </c>
      <c r="FD533" s="7" t="s">
        <v>3402</v>
      </c>
      <c r="FE533" s="7">
        <f t="shared" si="114"/>
        <v>320</v>
      </c>
      <c r="FF533" s="72">
        <f t="shared" si="115"/>
        <v>22112</v>
      </c>
      <c r="FG533" t="s">
        <v>3517</v>
      </c>
      <c r="FH533">
        <v>457308586</v>
      </c>
    </row>
    <row r="534" spans="1:164" ht="17.25" hidden="1">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t="s">
        <v>1130</v>
      </c>
      <c r="FD534" s="7" t="s">
        <v>3403</v>
      </c>
      <c r="FE534" s="7">
        <f t="shared" si="114"/>
        <v>5165</v>
      </c>
      <c r="FF534" s="72">
        <f t="shared" si="115"/>
        <v>20137</v>
      </c>
      <c r="FG534" t="s">
        <v>3517</v>
      </c>
      <c r="FH534">
        <v>462695298</v>
      </c>
    </row>
    <row r="535" spans="1:164" ht="17.25" hidden="1">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t="s">
        <v>1130</v>
      </c>
      <c r="FD535" s="7" t="s">
        <v>3404</v>
      </c>
      <c r="FE535" s="7">
        <f t="shared" si="114"/>
        <v>2305</v>
      </c>
      <c r="FF535" s="72">
        <f t="shared" si="115"/>
        <v>14973</v>
      </c>
      <c r="FG535" t="s">
        <v>3517</v>
      </c>
      <c r="FH535">
        <v>142456496</v>
      </c>
    </row>
    <row r="536" spans="1:164" ht="17.25" hidden="1">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t="s">
        <v>1130</v>
      </c>
      <c r="FD536" s="7" t="s">
        <v>3405</v>
      </c>
      <c r="FE536" s="7">
        <f t="shared" si="114"/>
        <v>2545</v>
      </c>
      <c r="FF536" s="72">
        <f t="shared" si="115"/>
        <v>20861</v>
      </c>
      <c r="FG536" t="s">
        <v>3517</v>
      </c>
      <c r="FH536">
        <v>458063666</v>
      </c>
    </row>
    <row r="537" spans="1:164" ht="17.25" hidden="1">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t="s">
        <v>1130</v>
      </c>
      <c r="FD537" s="7" t="s">
        <v>3406</v>
      </c>
      <c r="FE537" s="7">
        <f t="shared" si="114"/>
        <v>4459</v>
      </c>
      <c r="FF537" s="72">
        <f t="shared" si="115"/>
        <v>9120</v>
      </c>
      <c r="FG537" t="s">
        <v>3517</v>
      </c>
      <c r="FH537">
        <v>458751236</v>
      </c>
    </row>
    <row r="538" spans="1:164" ht="17.25" hidden="1">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t="s">
        <v>1130</v>
      </c>
      <c r="FD538" s="7" t="s">
        <v>3123</v>
      </c>
      <c r="FE538" s="7">
        <f t="shared" si="114"/>
        <v>-6232</v>
      </c>
      <c r="FF538" s="72">
        <f t="shared" si="115"/>
        <v>19976</v>
      </c>
      <c r="FG538" t="s">
        <v>3517</v>
      </c>
      <c r="FH538">
        <v>457133918</v>
      </c>
    </row>
    <row r="539" spans="1:164" ht="17.25" hidden="1">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t="s">
        <v>1130</v>
      </c>
      <c r="FD539" s="7" t="s">
        <v>3055</v>
      </c>
      <c r="FE539" s="7">
        <f t="shared" si="114"/>
        <v>6664</v>
      </c>
      <c r="FF539" s="72">
        <f t="shared" si="115"/>
        <v>20176</v>
      </c>
      <c r="FG539" t="s">
        <v>3517</v>
      </c>
      <c r="FH539">
        <v>129678051</v>
      </c>
    </row>
    <row r="540" spans="1:164" ht="17.25" hidden="1">
      <c r="A540" s="72">
        <v>140932285</v>
      </c>
      <c r="B540" s="304" t="s">
        <v>1381</v>
      </c>
      <c r="C540" s="72"/>
      <c r="D540" s="72"/>
      <c r="E540" s="72"/>
      <c r="F540" s="72"/>
      <c r="G540" s="307"/>
      <c r="H540" s="307"/>
      <c r="I540" s="72">
        <v>4489</v>
      </c>
      <c r="J540" s="72">
        <v>13376</v>
      </c>
      <c r="K540" s="258">
        <f t="shared" si="119"/>
        <v>4715</v>
      </c>
      <c r="L540" s="258">
        <f t="shared" si="109"/>
        <v>18369</v>
      </c>
      <c r="M540" s="316">
        <v>3</v>
      </c>
      <c r="N540" s="72" t="s">
        <v>1232</v>
      </c>
      <c r="O540" s="72" t="s">
        <v>1233</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t="s">
        <v>1130</v>
      </c>
      <c r="FD540" s="7" t="s">
        <v>3407</v>
      </c>
      <c r="FE540" s="7">
        <f t="shared" si="114"/>
        <v>4715</v>
      </c>
      <c r="FF540" s="72">
        <f t="shared" si="115"/>
        <v>18369</v>
      </c>
      <c r="FG540" t="s">
        <v>3517</v>
      </c>
      <c r="FH540">
        <v>140932285</v>
      </c>
    </row>
    <row r="541" spans="1:164" ht="17.25" hidden="1">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t="s">
        <v>1130</v>
      </c>
      <c r="FD541" s="7" t="s">
        <v>3408</v>
      </c>
      <c r="FE541" s="7">
        <f t="shared" si="114"/>
        <v>4842</v>
      </c>
      <c r="FF541" s="72">
        <f t="shared" si="115"/>
        <v>18528</v>
      </c>
      <c r="FG541" t="s">
        <v>3517</v>
      </c>
      <c r="FH541">
        <v>462898516</v>
      </c>
    </row>
    <row r="542" spans="1:164" ht="17.25" hidden="1">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3610</v>
      </c>
      <c r="EY542" s="314">
        <v>46184</v>
      </c>
      <c r="EZ542" s="314"/>
      <c r="FA542" s="183"/>
      <c r="FB542" s="314"/>
      <c r="FC542" s="7" t="s">
        <v>1130</v>
      </c>
      <c r="FD542" s="7" t="s">
        <v>3409</v>
      </c>
      <c r="FE542" s="7">
        <f t="shared" si="114"/>
        <v>2713</v>
      </c>
      <c r="FF542" s="72">
        <f t="shared" si="115"/>
        <v>5486</v>
      </c>
      <c r="FG542" t="s">
        <v>3517</v>
      </c>
      <c r="FH542">
        <v>463989879</v>
      </c>
    </row>
    <row r="543" spans="1:164" ht="17.25" hidden="1">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t="s">
        <v>1130</v>
      </c>
      <c r="FD543" s="7" t="s">
        <v>3410</v>
      </c>
      <c r="FE543" s="7">
        <f t="shared" si="114"/>
        <v>3540</v>
      </c>
      <c r="FF543" s="72">
        <f t="shared" si="115"/>
        <v>10477</v>
      </c>
      <c r="FG543" t="s">
        <v>3517</v>
      </c>
      <c r="FH543">
        <v>458739499</v>
      </c>
    </row>
    <row r="544" spans="1:164" ht="17.25" hidden="1">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t="s">
        <v>1130</v>
      </c>
      <c r="FD544" s="7" t="s">
        <v>3411</v>
      </c>
      <c r="FE544" s="7">
        <f t="shared" si="114"/>
        <v>2058</v>
      </c>
      <c r="FF544" s="72">
        <f t="shared" si="115"/>
        <v>4978</v>
      </c>
      <c r="FG544" t="s">
        <v>3517</v>
      </c>
      <c r="FH544">
        <v>459755661</v>
      </c>
    </row>
    <row r="545" spans="1:164" ht="17.25" hidden="1">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t="s">
        <v>1130</v>
      </c>
      <c r="FD545" s="7" t="s">
        <v>3412</v>
      </c>
      <c r="FE545" s="7">
        <f t="shared" si="114"/>
        <v>4573</v>
      </c>
      <c r="FF545" s="72">
        <f t="shared" si="115"/>
        <v>9150</v>
      </c>
      <c r="FG545" t="s">
        <v>3517</v>
      </c>
      <c r="FH545">
        <v>465002328</v>
      </c>
    </row>
    <row r="546" spans="1:164" ht="17.25" hidden="1">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t="s">
        <v>1130</v>
      </c>
      <c r="FD546" s="7" t="s">
        <v>3413</v>
      </c>
      <c r="FE546" s="7">
        <f t="shared" si="114"/>
        <v>2222</v>
      </c>
      <c r="FF546" s="72">
        <f t="shared" si="115"/>
        <v>13425</v>
      </c>
      <c r="FG546" t="s">
        <v>3517</v>
      </c>
      <c r="FH546">
        <v>460840197</v>
      </c>
    </row>
    <row r="547" spans="1:164" ht="17.25" hidden="1">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t="s">
        <v>1130</v>
      </c>
      <c r="FD547" s="7" t="s">
        <v>3099</v>
      </c>
      <c r="FE547" s="7">
        <f t="shared" si="114"/>
        <v>163</v>
      </c>
      <c r="FF547" s="72">
        <f t="shared" si="115"/>
        <v>6741</v>
      </c>
      <c r="FG547" t="s">
        <v>3517</v>
      </c>
      <c r="FH547">
        <v>459133250</v>
      </c>
    </row>
    <row r="548" spans="1:164" ht="17.25" hidden="1">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t="s">
        <v>1130</v>
      </c>
      <c r="FD548" s="7" t="s">
        <v>3414</v>
      </c>
      <c r="FE548" s="7">
        <f t="shared" si="114"/>
        <v>3734</v>
      </c>
      <c r="FF548" s="72">
        <f t="shared" si="115"/>
        <v>17183</v>
      </c>
      <c r="FG548" t="s">
        <v>3517</v>
      </c>
      <c r="FH548">
        <v>458188534</v>
      </c>
    </row>
    <row r="549" spans="1:164" ht="17.25" hidden="1">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t="s">
        <v>1130</v>
      </c>
      <c r="FD549" s="7" t="s">
        <v>3415</v>
      </c>
      <c r="FE549" s="7">
        <f t="shared" si="114"/>
        <v>3475</v>
      </c>
      <c r="FF549" s="72">
        <f t="shared" si="115"/>
        <v>12591</v>
      </c>
      <c r="FG549" t="s">
        <v>3517</v>
      </c>
      <c r="FH549">
        <v>458430421</v>
      </c>
    </row>
    <row r="550" spans="1:164" ht="17.25" hidden="1">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1130</v>
      </c>
      <c r="FD550" s="7" t="s">
        <v>3416</v>
      </c>
      <c r="FE550" s="7">
        <f t="shared" si="114"/>
        <v>447</v>
      </c>
      <c r="FF550" s="72">
        <f t="shared" si="115"/>
        <v>15467</v>
      </c>
      <c r="FG550" t="s">
        <v>3517</v>
      </c>
      <c r="FH550">
        <v>140151869</v>
      </c>
    </row>
    <row r="551" spans="1:164" ht="17.25" hidden="1">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t="s">
        <v>1130</v>
      </c>
      <c r="FD551" s="7" t="s">
        <v>3295</v>
      </c>
      <c r="FE551" s="7">
        <f t="shared" si="114"/>
        <v>2422</v>
      </c>
      <c r="FF551" s="72">
        <f t="shared" si="115"/>
        <v>4860</v>
      </c>
      <c r="FG551" t="s">
        <v>3517</v>
      </c>
      <c r="FH551">
        <v>465718124</v>
      </c>
    </row>
    <row r="552" spans="1:164" ht="17.25" hidden="1">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t="s">
        <v>1130</v>
      </c>
      <c r="FD552" s="7" t="s">
        <v>3417</v>
      </c>
      <c r="FE552" s="7">
        <f t="shared" si="114"/>
        <v>2740</v>
      </c>
      <c r="FF552" s="72">
        <f t="shared" si="115"/>
        <v>15515</v>
      </c>
      <c r="FG552" t="s">
        <v>3517</v>
      </c>
      <c r="FH552">
        <v>140926524</v>
      </c>
    </row>
    <row r="553" spans="1:164" ht="17.25" hidden="1">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t="s">
        <v>1130</v>
      </c>
      <c r="FD553" s="7" t="s">
        <v>3269</v>
      </c>
      <c r="FE553" s="7">
        <f t="shared" si="114"/>
        <v>5641</v>
      </c>
      <c r="FF553" s="72">
        <f t="shared" si="115"/>
        <v>11311</v>
      </c>
      <c r="FG553" t="s">
        <v>3517</v>
      </c>
      <c r="FH553">
        <v>118808490</v>
      </c>
    </row>
    <row r="554" spans="1:164" ht="17.25" hidden="1">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t="s">
        <v>1130</v>
      </c>
      <c r="FD554" s="7">
        <v>0</v>
      </c>
      <c r="FE554" s="7">
        <f t="shared" si="114"/>
        <v>3713</v>
      </c>
      <c r="FF554" s="72">
        <f t="shared" si="115"/>
        <v>7515</v>
      </c>
      <c r="FG554" t="s">
        <v>3518</v>
      </c>
      <c r="FH554">
        <v>463281065</v>
      </c>
    </row>
    <row r="555" spans="1:164" ht="17.25" hidden="1">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3554</v>
      </c>
      <c r="FD555" s="7" t="s">
        <v>3418</v>
      </c>
      <c r="FE555" s="7">
        <f t="shared" si="114"/>
        <v>2541</v>
      </c>
      <c r="FF555" s="72">
        <f t="shared" si="115"/>
        <v>11449</v>
      </c>
      <c r="FG555" t="s">
        <v>3517</v>
      </c>
      <c r="FH555">
        <v>463254087</v>
      </c>
    </row>
    <row r="556" spans="1:164" ht="17.25">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3610</v>
      </c>
      <c r="EY556" s="314">
        <v>46184</v>
      </c>
      <c r="EZ556" s="314"/>
      <c r="FA556" s="183"/>
      <c r="FB556" s="314"/>
      <c r="FC556" s="7" t="s">
        <v>1130</v>
      </c>
      <c r="FD556" s="7" t="s">
        <v>3419</v>
      </c>
      <c r="FE556" s="7">
        <f t="shared" si="114"/>
        <v>2438</v>
      </c>
      <c r="FF556" s="72">
        <f t="shared" si="115"/>
        <v>5418</v>
      </c>
      <c r="FG556" t="s">
        <v>3517</v>
      </c>
      <c r="FH556">
        <v>459315274</v>
      </c>
    </row>
    <row r="557" spans="1:164" ht="17.25" hidden="1">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t="s">
        <v>1130</v>
      </c>
      <c r="FD557" s="7" t="s">
        <v>3318</v>
      </c>
      <c r="FE557" s="7">
        <f t="shared" si="114"/>
        <v>5558</v>
      </c>
      <c r="FF557" s="72">
        <f t="shared" si="115"/>
        <v>11039</v>
      </c>
      <c r="FG557" t="s">
        <v>3517</v>
      </c>
      <c r="FH557">
        <v>458368125</v>
      </c>
    </row>
    <row r="558" spans="1:164" ht="17.25" hidden="1">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t="s">
        <v>1130</v>
      </c>
      <c r="FD558" s="7" t="s">
        <v>3394</v>
      </c>
      <c r="FE558" s="7">
        <f t="shared" si="114"/>
        <v>1371.19</v>
      </c>
      <c r="FF558" s="72">
        <f t="shared" si="115"/>
        <v>4521.1900000000005</v>
      </c>
      <c r="FG558" t="s">
        <v>3518</v>
      </c>
      <c r="FH558">
        <v>454220390</v>
      </c>
    </row>
    <row r="559" spans="1:164" ht="17.25" hidden="1">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t="s">
        <v>1130</v>
      </c>
      <c r="FD559" s="7">
        <v>0</v>
      </c>
      <c r="FE559" s="7">
        <f t="shared" si="114"/>
        <v>1499</v>
      </c>
      <c r="FF559" s="72">
        <f t="shared" si="115"/>
        <v>4245</v>
      </c>
      <c r="FG559" t="s">
        <v>3517</v>
      </c>
      <c r="FH559">
        <v>467233620</v>
      </c>
    </row>
    <row r="560" spans="1:164" ht="17.25" hidden="1">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t="s">
        <v>1130</v>
      </c>
      <c r="FD560" s="7" t="s">
        <v>3343</v>
      </c>
      <c r="FE560" s="7">
        <f t="shared" si="114"/>
        <v>3508</v>
      </c>
      <c r="FF560" s="72">
        <f t="shared" si="115"/>
        <v>7040</v>
      </c>
      <c r="FG560" t="s">
        <v>3517</v>
      </c>
      <c r="FH560">
        <v>461449931</v>
      </c>
    </row>
    <row r="561" spans="1:164" ht="17.25" hidden="1">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t="s">
        <v>1130</v>
      </c>
      <c r="FD561" s="7" t="s">
        <v>3044</v>
      </c>
      <c r="FE561" s="7">
        <f t="shared" si="114"/>
        <v>2727</v>
      </c>
      <c r="FF561" s="72">
        <f t="shared" si="115"/>
        <v>8051</v>
      </c>
      <c r="FG561" t="s">
        <v>3517</v>
      </c>
      <c r="FH561">
        <v>454109710</v>
      </c>
    </row>
    <row r="562" spans="1:164" ht="17.25" hidden="1">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t="s">
        <v>1130</v>
      </c>
      <c r="FD562" s="7" t="s">
        <v>3201</v>
      </c>
      <c r="FE562" s="7">
        <f t="shared" si="114"/>
        <v>142</v>
      </c>
      <c r="FF562" s="72">
        <f t="shared" si="115"/>
        <v>7075</v>
      </c>
      <c r="FG562" t="s">
        <v>3518</v>
      </c>
      <c r="FH562">
        <v>458642653</v>
      </c>
    </row>
    <row r="563" spans="1:164" ht="17.25" hidden="1">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3555</v>
      </c>
      <c r="FD563" s="7" t="s">
        <v>3420</v>
      </c>
      <c r="FE563" s="7">
        <f t="shared" si="114"/>
        <v>3564</v>
      </c>
      <c r="FF563" s="72">
        <f t="shared" si="115"/>
        <v>10579</v>
      </c>
      <c r="FG563" t="s">
        <v>3517</v>
      </c>
      <c r="FH563">
        <v>458483656</v>
      </c>
    </row>
    <row r="564" spans="1:164" ht="17.25" hidden="1">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t="s">
        <v>1130</v>
      </c>
      <c r="FD564" s="7" t="s">
        <v>3421</v>
      </c>
      <c r="FE564" s="7">
        <f t="shared" si="114"/>
        <v>3505</v>
      </c>
      <c r="FF564" s="72">
        <f t="shared" si="115"/>
        <v>10425</v>
      </c>
      <c r="FG564" t="s">
        <v>3517</v>
      </c>
      <c r="FH564">
        <v>458618433</v>
      </c>
    </row>
    <row r="565" spans="1:164" ht="17.25" hidden="1">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t="s">
        <v>1130</v>
      </c>
      <c r="FD565" s="7" t="s">
        <v>3422</v>
      </c>
      <c r="FE565" s="7">
        <f t="shared" si="114"/>
        <v>3292</v>
      </c>
      <c r="FF565" s="72">
        <f t="shared" si="115"/>
        <v>9802</v>
      </c>
      <c r="FG565" t="s">
        <v>3517</v>
      </c>
      <c r="FH565">
        <v>458385778</v>
      </c>
    </row>
    <row r="566" spans="1:164" ht="17.25" hidden="1">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t="s">
        <v>1130</v>
      </c>
      <c r="FD566" s="7" t="s">
        <v>3327</v>
      </c>
      <c r="FE566" s="7">
        <f t="shared" si="114"/>
        <v>3200</v>
      </c>
      <c r="FF566" s="72">
        <f t="shared" si="115"/>
        <v>9783</v>
      </c>
      <c r="FG566" t="s">
        <v>3517</v>
      </c>
      <c r="FH566">
        <v>458211193</v>
      </c>
    </row>
    <row r="567" spans="1:164" ht="17.25" hidden="1">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3554</v>
      </c>
      <c r="FD567" s="7" t="s">
        <v>3423</v>
      </c>
      <c r="FE567" s="7">
        <f t="shared" si="114"/>
        <v>1703</v>
      </c>
      <c r="FF567" s="72">
        <f t="shared" si="115"/>
        <v>13856</v>
      </c>
      <c r="FG567" t="s">
        <v>3517</v>
      </c>
      <c r="FH567">
        <v>462843811</v>
      </c>
    </row>
    <row r="568" spans="1:164" ht="17.25" hidden="1">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3611</v>
      </c>
      <c r="EY568" s="314">
        <v>46185</v>
      </c>
      <c r="EZ568" s="314"/>
      <c r="FA568" s="183"/>
      <c r="FB568" s="314"/>
      <c r="FC568" s="7" t="s">
        <v>1130</v>
      </c>
      <c r="FD568" s="7" t="s">
        <v>3318</v>
      </c>
      <c r="FE568" s="7">
        <f t="shared" si="114"/>
        <v>2666</v>
      </c>
      <c r="FF568" s="72">
        <f t="shared" si="115"/>
        <v>5956</v>
      </c>
      <c r="FG568" t="s">
        <v>3517</v>
      </c>
      <c r="FH568">
        <v>458849195</v>
      </c>
    </row>
    <row r="569" spans="1:164" ht="17.25" hidden="1">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t="s">
        <v>1130</v>
      </c>
      <c r="FD569" s="7" t="s">
        <v>3424</v>
      </c>
      <c r="FE569" s="7">
        <f t="shared" si="114"/>
        <v>-4064</v>
      </c>
      <c r="FF569" s="72">
        <f t="shared" si="115"/>
        <v>14286</v>
      </c>
      <c r="FG569" t="s">
        <v>3517</v>
      </c>
      <c r="FH569">
        <v>462126435</v>
      </c>
    </row>
    <row r="570" spans="1:164" ht="17.25" hidden="1">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1130</v>
      </c>
      <c r="FD570" s="7" t="s">
        <v>3425</v>
      </c>
      <c r="FE570" s="7">
        <f t="shared" si="114"/>
        <v>3093</v>
      </c>
      <c r="FF570" s="72">
        <f t="shared" si="115"/>
        <v>9278</v>
      </c>
      <c r="FG570" t="s">
        <v>3517</v>
      </c>
      <c r="FH570">
        <v>458203657</v>
      </c>
    </row>
    <row r="571" spans="1:164" ht="17.25" hidden="1">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t="s">
        <v>1130</v>
      </c>
      <c r="FD571" s="7" t="s">
        <v>3426</v>
      </c>
      <c r="FE571" s="7">
        <f t="shared" si="114"/>
        <v>4223</v>
      </c>
      <c r="FF571" s="72">
        <f t="shared" si="115"/>
        <v>8837</v>
      </c>
      <c r="FG571" t="s">
        <v>3517</v>
      </c>
      <c r="FH571">
        <v>129682413</v>
      </c>
    </row>
    <row r="572" spans="1:164" ht="17.25" hidden="1">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t="s">
        <v>1130</v>
      </c>
      <c r="FD572" s="7" t="s">
        <v>3427</v>
      </c>
      <c r="FE572" s="7">
        <f t="shared" si="114"/>
        <v>-4591</v>
      </c>
      <c r="FF572" s="72">
        <f t="shared" si="115"/>
        <v>13104</v>
      </c>
      <c r="FG572" t="s">
        <v>3517</v>
      </c>
      <c r="FH572">
        <v>463865582</v>
      </c>
    </row>
    <row r="573" spans="1:164" ht="17.25" hidden="1">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t="s">
        <v>1130</v>
      </c>
      <c r="FD573" s="7" t="s">
        <v>3308</v>
      </c>
      <c r="FE573" s="7">
        <f t="shared" si="114"/>
        <v>8521</v>
      </c>
      <c r="FF573" s="72">
        <f t="shared" si="115"/>
        <v>17143</v>
      </c>
      <c r="FG573" t="s">
        <v>3517</v>
      </c>
      <c r="FH573">
        <v>464666998</v>
      </c>
    </row>
    <row r="574" spans="1:164" ht="17.25" hidden="1">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t="s">
        <v>1130</v>
      </c>
      <c r="FD574" s="7" t="s">
        <v>3428</v>
      </c>
      <c r="FE574" s="7">
        <f t="shared" si="114"/>
        <v>-13706</v>
      </c>
      <c r="FF574" s="72">
        <f t="shared" si="115"/>
        <v>14084</v>
      </c>
      <c r="FG574" t="s">
        <v>3517</v>
      </c>
      <c r="FH574">
        <v>461320967</v>
      </c>
    </row>
    <row r="575" spans="1:164" ht="17.25" hidden="1">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3612</v>
      </c>
      <c r="EY575" s="314">
        <v>46189</v>
      </c>
      <c r="EZ575" s="314"/>
      <c r="FA575" s="183"/>
      <c r="FB575" s="314"/>
      <c r="FC575" s="7" t="s">
        <v>1130</v>
      </c>
      <c r="FD575" s="7" t="s">
        <v>3058</v>
      </c>
      <c r="FE575" s="7">
        <f t="shared" si="114"/>
        <v>8445</v>
      </c>
      <c r="FF575" s="72">
        <f t="shared" si="115"/>
        <v>16926</v>
      </c>
      <c r="FG575" t="s">
        <v>3518</v>
      </c>
      <c r="FH575">
        <v>457824962</v>
      </c>
    </row>
    <row r="576" spans="1:164" ht="17.25" hidden="1">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14"/>
        <v>2842</v>
      </c>
      <c r="FF576" s="72">
        <f t="shared" si="115"/>
        <v>5691</v>
      </c>
      <c r="FG576" t="s">
        <v>3517</v>
      </c>
      <c r="FH576">
        <v>453843150</v>
      </c>
    </row>
    <row r="577" spans="1:164" ht="17.25" hidden="1">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hidden="1">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PTP</v>
      </c>
      <c r="Z578" s="72" t="s">
        <v>1330</v>
      </c>
      <c r="AA578" s="72" t="s">
        <v>1330</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t="s">
        <v>1130</v>
      </c>
      <c r="FD578" s="7" t="s">
        <v>3430</v>
      </c>
      <c r="FE578" s="7">
        <f t="shared" si="127"/>
        <v>-3372</v>
      </c>
      <c r="FF578" s="72">
        <f t="shared" si="128"/>
        <v>12264</v>
      </c>
      <c r="FG578" t="s">
        <v>3518</v>
      </c>
      <c r="FH578">
        <v>140085711</v>
      </c>
    </row>
    <row r="579" spans="1:164" ht="17.25" hidden="1">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t="s">
        <v>1130</v>
      </c>
      <c r="FD579" s="7" t="s">
        <v>3431</v>
      </c>
      <c r="FE579" s="7">
        <f t="shared" si="127"/>
        <v>-11000</v>
      </c>
      <c r="FF579" s="72">
        <f t="shared" si="128"/>
        <v>12275</v>
      </c>
      <c r="FG579" t="s">
        <v>3517</v>
      </c>
      <c r="FH579">
        <v>458769121</v>
      </c>
    </row>
    <row r="580" spans="1:164" ht="17.25" hidden="1">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3596</v>
      </c>
      <c r="EY580" s="314">
        <v>46188</v>
      </c>
      <c r="EZ580" s="314"/>
      <c r="FA580" s="183"/>
      <c r="FB580" s="314"/>
      <c r="FC580" s="7" t="s">
        <v>3555</v>
      </c>
      <c r="FD580" s="7" t="s">
        <v>1251</v>
      </c>
      <c r="FE580" s="7">
        <f t="shared" si="127"/>
        <v>915</v>
      </c>
      <c r="FF580" s="72">
        <f t="shared" si="128"/>
        <v>1847</v>
      </c>
      <c r="FG580" t="s">
        <v>3517</v>
      </c>
      <c r="FH580">
        <v>465073670</v>
      </c>
    </row>
    <row r="581" spans="1:164" ht="17.25" hidden="1">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t="s">
        <v>1130</v>
      </c>
      <c r="FD581" s="7" t="s">
        <v>3150</v>
      </c>
      <c r="FE581" s="7">
        <f t="shared" si="127"/>
        <v>3986</v>
      </c>
      <c r="FF581" s="72">
        <f t="shared" si="128"/>
        <v>11715</v>
      </c>
      <c r="FG581" t="s">
        <v>3517</v>
      </c>
      <c r="FH581">
        <v>460407116</v>
      </c>
    </row>
    <row r="582" spans="1:164" ht="17.25" hidden="1">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t="s">
        <v>1130</v>
      </c>
      <c r="FD582" s="7" t="s">
        <v>3052</v>
      </c>
      <c r="FE582" s="7">
        <f t="shared" si="127"/>
        <v>3763</v>
      </c>
      <c r="FF582" s="72">
        <f t="shared" si="128"/>
        <v>7686</v>
      </c>
      <c r="FG582" t="s">
        <v>3518</v>
      </c>
      <c r="FH582">
        <v>141806383</v>
      </c>
    </row>
    <row r="583" spans="1:164" ht="17.25" hidden="1">
      <c r="A583" s="72">
        <v>463209020</v>
      </c>
      <c r="B583" s="304" t="s">
        <v>2165</v>
      </c>
      <c r="C583" s="72" t="s">
        <v>1776</v>
      </c>
      <c r="D583" s="72" t="s">
        <v>3561</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3613</v>
      </c>
      <c r="EY583" s="314">
        <v>46184</v>
      </c>
      <c r="EZ583" s="314"/>
      <c r="FA583" s="183"/>
      <c r="FB583" s="314"/>
      <c r="FC583" s="7" t="s">
        <v>1130</v>
      </c>
      <c r="FD583" s="7" t="s">
        <v>3369</v>
      </c>
      <c r="FE583" s="7">
        <f t="shared" si="127"/>
        <v>3877</v>
      </c>
      <c r="FF583" s="72">
        <f t="shared" si="128"/>
        <v>7754</v>
      </c>
      <c r="FG583" t="s">
        <v>3517</v>
      </c>
      <c r="FH583">
        <v>463209020</v>
      </c>
    </row>
    <row r="584" spans="1:164" ht="17.25" hidden="1">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t="s">
        <v>1130</v>
      </c>
      <c r="FD584" s="7" t="s">
        <v>3432</v>
      </c>
      <c r="FE584" s="7">
        <f t="shared" si="127"/>
        <v>4005</v>
      </c>
      <c r="FF584" s="72">
        <f t="shared" si="128"/>
        <v>11745</v>
      </c>
      <c r="FG584" t="s">
        <v>3517</v>
      </c>
      <c r="FH584">
        <v>457860684</v>
      </c>
    </row>
    <row r="585" spans="1:164" ht="17.25" hidden="1">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t="s">
        <v>1130</v>
      </c>
      <c r="FD585" s="7" t="s">
        <v>3433</v>
      </c>
      <c r="FE585" s="7">
        <f t="shared" si="127"/>
        <v>869</v>
      </c>
      <c r="FF585" s="72">
        <f t="shared" si="128"/>
        <v>4238</v>
      </c>
      <c r="FG585" t="s">
        <v>3517</v>
      </c>
      <c r="FH585">
        <v>459019869</v>
      </c>
    </row>
    <row r="586" spans="1:164" ht="17.25" hidden="1">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t="s">
        <v>1130</v>
      </c>
      <c r="FD586" s="7" t="s">
        <v>3434</v>
      </c>
      <c r="FE586" s="7">
        <f t="shared" si="127"/>
        <v>-3814</v>
      </c>
      <c r="FF586" s="72">
        <f t="shared" si="128"/>
        <v>12048</v>
      </c>
      <c r="FG586" t="s">
        <v>3517</v>
      </c>
      <c r="FH586">
        <v>462289057</v>
      </c>
    </row>
    <row r="587" spans="1:164" ht="17.25" hidden="1">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3614</v>
      </c>
      <c r="EY587" s="314">
        <v>46191</v>
      </c>
      <c r="EZ587" s="314"/>
      <c r="FA587" s="183"/>
      <c r="FB587" s="314"/>
      <c r="FC587" s="7" t="s">
        <v>1130</v>
      </c>
      <c r="FD587" s="7" t="s">
        <v>3167</v>
      </c>
      <c r="FE587" s="7">
        <f t="shared" si="127"/>
        <v>3660</v>
      </c>
      <c r="FF587" s="72">
        <f t="shared" si="128"/>
        <v>7414</v>
      </c>
      <c r="FG587" t="s">
        <v>3517</v>
      </c>
      <c r="FH587">
        <v>460946914</v>
      </c>
    </row>
    <row r="588" spans="1:164" ht="17.25" hidden="1">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t="s">
        <v>1130</v>
      </c>
      <c r="FD588" s="7" t="s">
        <v>3162</v>
      </c>
      <c r="FE588" s="7">
        <f t="shared" si="127"/>
        <v>-3322</v>
      </c>
      <c r="FF588" s="72">
        <f t="shared" si="128"/>
        <v>11646</v>
      </c>
      <c r="FG588" t="s">
        <v>3517</v>
      </c>
      <c r="FH588">
        <v>459816044</v>
      </c>
    </row>
    <row r="589" spans="1:164" ht="17.25" hidden="1">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t="s">
        <v>1130</v>
      </c>
      <c r="FD589" s="7" t="s">
        <v>3106</v>
      </c>
      <c r="FE589" s="7">
        <f t="shared" si="127"/>
        <v>1806</v>
      </c>
      <c r="FF589" s="72">
        <f t="shared" si="128"/>
        <v>5653</v>
      </c>
      <c r="FG589" t="s">
        <v>3517</v>
      </c>
      <c r="FH589">
        <v>466444305</v>
      </c>
    </row>
    <row r="590" spans="1:164" ht="17.25" hidden="1">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t="s">
        <v>1130</v>
      </c>
      <c r="FD590" s="7" t="s">
        <v>3344</v>
      </c>
      <c r="FE590" s="7">
        <f t="shared" si="127"/>
        <v>228</v>
      </c>
      <c r="FF590" s="72">
        <f t="shared" si="128"/>
        <v>11324</v>
      </c>
      <c r="FG590" t="s">
        <v>3517</v>
      </c>
      <c r="FH590">
        <v>140231764</v>
      </c>
    </row>
    <row r="591" spans="1:164" ht="17.25" hidden="1">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t="s">
        <v>1130</v>
      </c>
      <c r="FD591" s="7" t="s">
        <v>3260</v>
      </c>
      <c r="FE591" s="7">
        <f t="shared" si="127"/>
        <v>3788</v>
      </c>
      <c r="FF591" s="72">
        <f t="shared" si="128"/>
        <v>7505</v>
      </c>
      <c r="FG591" t="s">
        <v>3517</v>
      </c>
      <c r="FH591">
        <v>458212981</v>
      </c>
    </row>
    <row r="592" spans="1:164" ht="17.25" hidden="1">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3554</v>
      </c>
      <c r="FD592" s="7" t="s">
        <v>3435</v>
      </c>
      <c r="FE592" s="7">
        <f t="shared" si="127"/>
        <v>-2903</v>
      </c>
      <c r="FF592" s="72">
        <f t="shared" si="128"/>
        <v>11644</v>
      </c>
      <c r="FG592" t="s">
        <v>3517</v>
      </c>
      <c r="FH592">
        <v>139827641</v>
      </c>
    </row>
    <row r="593" spans="1:164" ht="17.25" hidden="1">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1</v>
      </c>
      <c r="ES593" s="72">
        <f t="shared" si="125"/>
        <v>1</v>
      </c>
      <c r="ET593" s="72" t="s">
        <v>1114</v>
      </c>
      <c r="EU593" s="7" t="s">
        <v>2906</v>
      </c>
      <c r="EV593" s="7" t="s">
        <v>1111</v>
      </c>
      <c r="EW593" s="7" t="s">
        <v>1830</v>
      </c>
      <c r="EX593" s="183" t="s">
        <v>1945</v>
      </c>
      <c r="EY593" s="314">
        <v>46178</v>
      </c>
      <c r="EZ593" s="314"/>
      <c r="FA593" s="183"/>
      <c r="FB593" s="314"/>
      <c r="FC593" s="7" t="s">
        <v>1130</v>
      </c>
      <c r="FD593" s="7" t="s">
        <v>3436</v>
      </c>
      <c r="FE593" s="7">
        <f t="shared" si="127"/>
        <v>533</v>
      </c>
      <c r="FF593" s="72">
        <f t="shared" si="128"/>
        <v>5573</v>
      </c>
      <c r="FG593" t="s">
        <v>3517</v>
      </c>
      <c r="FH593">
        <v>463791527</v>
      </c>
    </row>
    <row r="594" spans="1:164" ht="17.25" hidden="1">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3615</v>
      </c>
      <c r="EY594" s="314">
        <v>46185</v>
      </c>
      <c r="EZ594" s="314"/>
      <c r="FA594" s="183"/>
      <c r="FB594" s="314"/>
      <c r="FC594" s="7" t="s">
        <v>1130</v>
      </c>
      <c r="FD594" s="7" t="s">
        <v>3201</v>
      </c>
      <c r="FE594" s="7">
        <f t="shared" si="127"/>
        <v>3488</v>
      </c>
      <c r="FF594" s="72">
        <f t="shared" si="128"/>
        <v>7047</v>
      </c>
      <c r="FG594" t="s">
        <v>3517</v>
      </c>
      <c r="FH594">
        <v>458205452</v>
      </c>
    </row>
    <row r="595" spans="1:164" ht="17.25" hidden="1">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t="s">
        <v>1130</v>
      </c>
      <c r="FD595" s="7" t="s">
        <v>3437</v>
      </c>
      <c r="FE595" s="7">
        <f t="shared" si="127"/>
        <v>3616</v>
      </c>
      <c r="FF595" s="72">
        <f t="shared" si="128"/>
        <v>10629</v>
      </c>
      <c r="FG595" t="s">
        <v>3517</v>
      </c>
      <c r="FH595">
        <v>457887935</v>
      </c>
    </row>
    <row r="596" spans="1:164" ht="17.25" hidden="1">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t="s">
        <v>1130</v>
      </c>
      <c r="FD596" s="7" t="s">
        <v>3325</v>
      </c>
      <c r="FE596" s="7">
        <f t="shared" si="127"/>
        <v>6707</v>
      </c>
      <c r="FF596" s="72">
        <f t="shared" si="128"/>
        <v>13656</v>
      </c>
      <c r="FG596" t="s">
        <v>3517</v>
      </c>
      <c r="FH596">
        <v>462502133</v>
      </c>
    </row>
    <row r="597" spans="1:164" ht="17.25" hidden="1">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t="s">
        <v>1130</v>
      </c>
      <c r="FD597" s="7" t="s">
        <v>3242</v>
      </c>
      <c r="FE597" s="7">
        <f t="shared" si="127"/>
        <v>7859</v>
      </c>
      <c r="FF597" s="72">
        <f t="shared" si="128"/>
        <v>15627</v>
      </c>
      <c r="FG597" t="s">
        <v>3517</v>
      </c>
      <c r="FH597">
        <v>463298684</v>
      </c>
    </row>
    <row r="598" spans="1:164" ht="17.25" hidden="1">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t="s">
        <v>1130</v>
      </c>
      <c r="FD598" s="7" t="s">
        <v>3438</v>
      </c>
      <c r="FE598" s="7">
        <f t="shared" si="127"/>
        <v>-6143</v>
      </c>
      <c r="FF598" s="72">
        <f t="shared" si="128"/>
        <v>10477</v>
      </c>
      <c r="FG598" t="s">
        <v>3517</v>
      </c>
      <c r="FH598">
        <v>137632312</v>
      </c>
    </row>
    <row r="599" spans="1:164" ht="17.25" hidden="1">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t="s">
        <v>1130</v>
      </c>
      <c r="FD599" s="7" t="s">
        <v>3173</v>
      </c>
      <c r="FE599" s="7">
        <f t="shared" si="127"/>
        <v>191</v>
      </c>
      <c r="FF599" s="72">
        <f t="shared" si="128"/>
        <v>10059</v>
      </c>
      <c r="FG599" t="s">
        <v>3517</v>
      </c>
      <c r="FH599">
        <v>462636667</v>
      </c>
    </row>
    <row r="600" spans="1:164" ht="17.25" hidden="1">
      <c r="A600" s="72">
        <v>464044897</v>
      </c>
      <c r="B600" s="304" t="s">
        <v>587</v>
      </c>
      <c r="C600" s="72"/>
      <c r="D600" s="72"/>
      <c r="E600" s="72"/>
      <c r="F600" s="72"/>
      <c r="G600" s="307"/>
      <c r="H600" s="307"/>
      <c r="I600" s="72">
        <v>874</v>
      </c>
      <c r="J600" s="72">
        <v>3264</v>
      </c>
      <c r="K600" s="258">
        <f t="shared" si="119"/>
        <v>829</v>
      </c>
      <c r="L600" s="258">
        <f t="shared" si="121"/>
        <v>4389</v>
      </c>
      <c r="M600" s="316">
        <v>4</v>
      </c>
      <c r="N600" s="72" t="s">
        <v>1232</v>
      </c>
      <c r="O600" s="72" t="s">
        <v>1233</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t="s">
        <v>1130</v>
      </c>
      <c r="FD600" s="7" t="s">
        <v>3439</v>
      </c>
      <c r="FE600" s="7">
        <f t="shared" si="127"/>
        <v>829</v>
      </c>
      <c r="FF600" s="72">
        <f t="shared" si="128"/>
        <v>4389</v>
      </c>
      <c r="FG600" t="s">
        <v>3517</v>
      </c>
      <c r="FH600">
        <v>464044897</v>
      </c>
    </row>
    <row r="601" spans="1:164" ht="17.25" hidden="1">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t="s">
        <v>1130</v>
      </c>
      <c r="FD601" s="7" t="s">
        <v>3118</v>
      </c>
      <c r="FE601" s="7">
        <f t="shared" si="127"/>
        <v>2222</v>
      </c>
      <c r="FF601" s="72">
        <f t="shared" si="128"/>
        <v>4468</v>
      </c>
      <c r="FG601" t="s">
        <v>3517</v>
      </c>
      <c r="FH601">
        <v>463361916</v>
      </c>
    </row>
    <row r="602" spans="1:164" ht="17.25" hidden="1">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t="s">
        <v>1130</v>
      </c>
      <c r="FD602" s="7" t="s">
        <v>3285</v>
      </c>
      <c r="FE602" s="7">
        <f t="shared" si="127"/>
        <v>3258</v>
      </c>
      <c r="FF602" s="72">
        <f t="shared" si="128"/>
        <v>6544</v>
      </c>
      <c r="FG602" t="s">
        <v>3517</v>
      </c>
      <c r="FH602">
        <v>458337144</v>
      </c>
    </row>
    <row r="603" spans="1:164" ht="17.25" hidden="1">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t="s">
        <v>1130</v>
      </c>
      <c r="FD603" s="7" t="s">
        <v>3440</v>
      </c>
      <c r="FE603" s="7">
        <f t="shared" si="127"/>
        <v>6450</v>
      </c>
      <c r="FF603" s="72">
        <f t="shared" si="128"/>
        <v>12958</v>
      </c>
      <c r="FG603" t="s">
        <v>3517</v>
      </c>
      <c r="FH603">
        <v>457999507</v>
      </c>
    </row>
    <row r="604" spans="1:164" ht="17.25" hidden="1">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3616</v>
      </c>
      <c r="EY604" s="314">
        <v>46186</v>
      </c>
      <c r="EZ604" s="314"/>
      <c r="FA604" s="183"/>
      <c r="FB604" s="314"/>
      <c r="FC604" s="7" t="s">
        <v>1130</v>
      </c>
      <c r="FD604" s="7" t="s">
        <v>3441</v>
      </c>
      <c r="FE604" s="7">
        <f t="shared" si="127"/>
        <v>45</v>
      </c>
      <c r="FF604" s="72">
        <f t="shared" si="128"/>
        <v>9945</v>
      </c>
      <c r="FG604" t="e">
        <v>#N/A</v>
      </c>
      <c r="FH604" t="e">
        <v>#N/A</v>
      </c>
    </row>
    <row r="605" spans="1:164" ht="17.25" hidden="1">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t="s">
        <v>1130</v>
      </c>
      <c r="FD605" s="7" t="s">
        <v>3442</v>
      </c>
      <c r="FE605" s="7">
        <f t="shared" si="127"/>
        <v>6132</v>
      </c>
      <c r="FF605" s="72">
        <f t="shared" si="128"/>
        <v>12342</v>
      </c>
      <c r="FG605" t="s">
        <v>3517</v>
      </c>
      <c r="FH605">
        <v>458039157</v>
      </c>
    </row>
    <row r="606" spans="1:164" ht="17.25" hidden="1">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t="s">
        <v>1130</v>
      </c>
      <c r="FD606" s="7" t="s">
        <v>3221</v>
      </c>
      <c r="FE606" s="7">
        <f t="shared" si="127"/>
        <v>3161</v>
      </c>
      <c r="FF606" s="72">
        <f t="shared" si="128"/>
        <v>6322</v>
      </c>
      <c r="FG606" t="s">
        <v>3517</v>
      </c>
      <c r="FH606">
        <v>458432366</v>
      </c>
    </row>
    <row r="607" spans="1:164" ht="17.25" hidden="1">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t="s">
        <v>1130</v>
      </c>
      <c r="FD607" s="7" t="s">
        <v>3443</v>
      </c>
      <c r="FE607" s="7">
        <f t="shared" si="127"/>
        <v>-4433</v>
      </c>
      <c r="FF607" s="72">
        <f t="shared" si="128"/>
        <v>9751</v>
      </c>
      <c r="FG607" t="s">
        <v>3517</v>
      </c>
      <c r="FH607">
        <v>139640918</v>
      </c>
    </row>
    <row r="608" spans="1:164" ht="17.25" hidden="1">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t="s">
        <v>1130</v>
      </c>
      <c r="FD608" s="7" t="s">
        <v>3444</v>
      </c>
      <c r="FE608" s="7">
        <f t="shared" si="127"/>
        <v>-87</v>
      </c>
      <c r="FF608" s="72">
        <f t="shared" si="128"/>
        <v>9597</v>
      </c>
      <c r="FG608" t="s">
        <v>3517</v>
      </c>
      <c r="FH608">
        <v>140383146</v>
      </c>
    </row>
    <row r="609" spans="1:164" ht="17.25" hidden="1">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t="s">
        <v>1130</v>
      </c>
      <c r="FD609" s="7" t="s">
        <v>3445</v>
      </c>
      <c r="FE609" s="7">
        <f t="shared" si="127"/>
        <v>-4505</v>
      </c>
      <c r="FF609" s="72">
        <f t="shared" si="128"/>
        <v>8762</v>
      </c>
      <c r="FG609" t="s">
        <v>3517</v>
      </c>
      <c r="FH609">
        <v>139563434</v>
      </c>
    </row>
    <row r="610" spans="1:164" ht="17.25" hidden="1">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t="s">
        <v>1130</v>
      </c>
      <c r="FD610" s="7" t="s">
        <v>3446</v>
      </c>
      <c r="FE610" s="7">
        <f t="shared" si="127"/>
        <v>-760</v>
      </c>
      <c r="FF610" s="72">
        <f t="shared" si="128"/>
        <v>9716</v>
      </c>
      <c r="FG610" t="s">
        <v>3517</v>
      </c>
      <c r="FH610">
        <v>140583201</v>
      </c>
    </row>
    <row r="611" spans="1:164" ht="17.25" hidden="1">
      <c r="A611" s="72">
        <v>140106553</v>
      </c>
      <c r="B611" s="304" t="s">
        <v>399</v>
      </c>
      <c r="C611" s="72" t="s">
        <v>1800</v>
      </c>
      <c r="D611" s="72" t="s">
        <v>3561</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t="s">
        <v>1130</v>
      </c>
      <c r="FD611" s="7" t="s">
        <v>3447</v>
      </c>
      <c r="FE611" s="7">
        <f t="shared" si="127"/>
        <v>-2591</v>
      </c>
      <c r="FF611" s="72">
        <f t="shared" si="128"/>
        <v>9420</v>
      </c>
      <c r="FG611" t="s">
        <v>3517</v>
      </c>
      <c r="FH611">
        <v>140106553</v>
      </c>
    </row>
    <row r="612" spans="1:164" ht="17.25" hidden="1">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t="s">
        <v>1130</v>
      </c>
      <c r="FD612" s="7" t="s">
        <v>3448</v>
      </c>
      <c r="FE612" s="7">
        <f t="shared" si="127"/>
        <v>-5796</v>
      </c>
      <c r="FF612" s="72">
        <f t="shared" si="128"/>
        <v>9486</v>
      </c>
      <c r="FG612" t="s">
        <v>3518</v>
      </c>
      <c r="FH612">
        <v>138346312</v>
      </c>
    </row>
    <row r="613" spans="1:164" ht="17.25" hidden="1">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3555</v>
      </c>
      <c r="FD613" s="7" t="s">
        <v>3449</v>
      </c>
      <c r="FE613" s="7">
        <f t="shared" si="127"/>
        <v>6373</v>
      </c>
      <c r="FF613" s="72">
        <f t="shared" si="128"/>
        <v>12224</v>
      </c>
      <c r="FG613" t="s">
        <v>3517</v>
      </c>
      <c r="FH613">
        <v>463492200</v>
      </c>
    </row>
    <row r="614" spans="1:164" ht="17.25" hidden="1">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t="s">
        <v>1130</v>
      </c>
      <c r="FD614" s="7" t="s">
        <v>3450</v>
      </c>
      <c r="FE614" s="7">
        <f t="shared" si="127"/>
        <v>6084</v>
      </c>
      <c r="FF614" s="72">
        <f t="shared" si="128"/>
        <v>12627</v>
      </c>
      <c r="FG614" t="s">
        <v>3517</v>
      </c>
      <c r="FH614">
        <v>457235804</v>
      </c>
    </row>
    <row r="615" spans="1:164" ht="17.25" hidden="1">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t="s">
        <v>1130</v>
      </c>
      <c r="FD615" s="7" t="s">
        <v>3451</v>
      </c>
      <c r="FE615" s="7">
        <f t="shared" si="127"/>
        <v>-10301</v>
      </c>
      <c r="FF615" s="72">
        <f t="shared" si="128"/>
        <v>9374</v>
      </c>
      <c r="FG615" t="s">
        <v>3517</v>
      </c>
      <c r="FH615">
        <v>137168563</v>
      </c>
    </row>
    <row r="616" spans="1:164" ht="17.25" hidden="1">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t="s">
        <v>1130</v>
      </c>
      <c r="FD616" s="7" t="s">
        <v>3340</v>
      </c>
      <c r="FE616" s="7">
        <f t="shared" si="127"/>
        <v>2773</v>
      </c>
      <c r="FF616" s="72">
        <f t="shared" si="128"/>
        <v>5412</v>
      </c>
      <c r="FG616" t="s">
        <v>3517</v>
      </c>
      <c r="FH616">
        <v>458301374</v>
      </c>
    </row>
    <row r="617" spans="1:164" ht="17.25" hidden="1">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t="s">
        <v>1130</v>
      </c>
      <c r="FD617" s="7" t="s">
        <v>3136</v>
      </c>
      <c r="FE617" s="7">
        <f t="shared" si="127"/>
        <v>5309</v>
      </c>
      <c r="FF617" s="72">
        <f t="shared" si="128"/>
        <v>10609</v>
      </c>
      <c r="FG617" t="s">
        <v>3517</v>
      </c>
      <c r="FH617">
        <v>462480094</v>
      </c>
    </row>
    <row r="618" spans="1:164" ht="17.25" hidden="1">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t="s">
        <v>1130</v>
      </c>
      <c r="FD618" s="7" t="s">
        <v>3063</v>
      </c>
      <c r="FE618" s="7">
        <f t="shared" si="127"/>
        <v>2063</v>
      </c>
      <c r="FF618" s="72">
        <f t="shared" si="128"/>
        <v>8526</v>
      </c>
      <c r="FG618" t="s">
        <v>3517</v>
      </c>
      <c r="FH618">
        <v>460443378</v>
      </c>
    </row>
    <row r="619" spans="1:164" ht="17.25" hidden="1">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t="s">
        <v>1130</v>
      </c>
      <c r="FD619" s="7" t="s">
        <v>3099</v>
      </c>
      <c r="FE619" s="7">
        <f t="shared" si="127"/>
        <v>141</v>
      </c>
      <c r="FF619" s="72">
        <f t="shared" si="128"/>
        <v>5263</v>
      </c>
      <c r="FG619" t="s">
        <v>3517</v>
      </c>
      <c r="FH619">
        <v>458253431</v>
      </c>
    </row>
    <row r="620" spans="1:164" ht="17.25" hidden="1">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t="s">
        <v>1130</v>
      </c>
      <c r="FD620" s="7" t="s">
        <v>3452</v>
      </c>
      <c r="FE620" s="7">
        <f t="shared" si="127"/>
        <v>5066</v>
      </c>
      <c r="FF620" s="72">
        <f t="shared" si="128"/>
        <v>10132</v>
      </c>
      <c r="FG620" t="s">
        <v>3517</v>
      </c>
      <c r="FH620">
        <v>462525757</v>
      </c>
    </row>
    <row r="621" spans="1:164" ht="17.25" hidden="1">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t="s">
        <v>1130</v>
      </c>
      <c r="FD621" s="7" t="s">
        <v>3453</v>
      </c>
      <c r="FE621" s="7">
        <f t="shared" si="127"/>
        <v>5008</v>
      </c>
      <c r="FF621" s="72">
        <f t="shared" si="128"/>
        <v>10016</v>
      </c>
      <c r="FG621" t="s">
        <v>3518</v>
      </c>
      <c r="FH621">
        <v>462832504</v>
      </c>
    </row>
    <row r="622" spans="1:164" ht="17.25" hidden="1">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t="s">
        <v>1130</v>
      </c>
      <c r="FD622" s="7" t="s">
        <v>3454</v>
      </c>
      <c r="FE622" s="7">
        <f t="shared" si="127"/>
        <v>5159.18</v>
      </c>
      <c r="FF622" s="72">
        <f t="shared" si="128"/>
        <v>11039.18</v>
      </c>
      <c r="FG622" t="s">
        <v>3517</v>
      </c>
      <c r="FH622">
        <v>461943547</v>
      </c>
    </row>
    <row r="623" spans="1:164" ht="17.25" hidden="1">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t="s">
        <v>1130</v>
      </c>
      <c r="FD623" s="7" t="s">
        <v>3426</v>
      </c>
      <c r="FE623" s="7">
        <f t="shared" si="127"/>
        <v>-4144</v>
      </c>
      <c r="FF623" s="72">
        <f t="shared" si="128"/>
        <v>9460</v>
      </c>
      <c r="FG623" t="s">
        <v>3517</v>
      </c>
      <c r="FH623">
        <v>140002557</v>
      </c>
    </row>
    <row r="624" spans="1:164" ht="17.25" hidden="1">
      <c r="A624" s="72">
        <v>138395859</v>
      </c>
      <c r="B624" s="304" t="s">
        <v>396</v>
      </c>
      <c r="C624" s="72"/>
      <c r="D624" s="72"/>
      <c r="E624" s="72"/>
      <c r="F624" s="72"/>
      <c r="G624" s="307"/>
      <c r="H624" s="307"/>
      <c r="I624" s="72">
        <v>3573</v>
      </c>
      <c r="J624" s="72">
        <v>4699</v>
      </c>
      <c r="K624" s="258">
        <f t="shared" si="131"/>
        <v>-8488</v>
      </c>
      <c r="L624" s="258">
        <f t="shared" si="121"/>
        <v>9472</v>
      </c>
      <c r="M624" s="316">
        <v>5</v>
      </c>
      <c r="N624" s="72" t="s">
        <v>1232</v>
      </c>
      <c r="O624" s="72" t="s">
        <v>1233</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t="s">
        <v>1130</v>
      </c>
      <c r="FD624" s="7" t="s">
        <v>3455</v>
      </c>
      <c r="FE624" s="7">
        <f t="shared" si="127"/>
        <v>-8488</v>
      </c>
      <c r="FF624" s="72">
        <f t="shared" si="128"/>
        <v>9472</v>
      </c>
      <c r="FG624" t="s">
        <v>3517</v>
      </c>
      <c r="FH624">
        <v>138395859</v>
      </c>
    </row>
    <row r="625" spans="1:164" ht="17.25" hidden="1">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t="s">
        <v>1130</v>
      </c>
      <c r="FD625" s="7" t="s">
        <v>3454</v>
      </c>
      <c r="FE625" s="7">
        <f t="shared" si="127"/>
        <v>4975.01</v>
      </c>
      <c r="FF625" s="72">
        <f t="shared" si="128"/>
        <v>9877.01</v>
      </c>
      <c r="FG625" t="s">
        <v>3517</v>
      </c>
      <c r="FH625">
        <v>461495371</v>
      </c>
    </row>
    <row r="626" spans="1:164" ht="17.25" hidden="1">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t="s">
        <v>1130</v>
      </c>
      <c r="FD626" s="7" t="s">
        <v>3456</v>
      </c>
      <c r="FE626" s="7">
        <f t="shared" si="127"/>
        <v>2075</v>
      </c>
      <c r="FF626" s="72">
        <f t="shared" si="128"/>
        <v>4582</v>
      </c>
      <c r="FG626" t="s">
        <v>3517</v>
      </c>
      <c r="FH626">
        <v>463259758</v>
      </c>
    </row>
    <row r="627" spans="1:164" ht="17.25" hidden="1">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t="s">
        <v>1130</v>
      </c>
      <c r="FD627" s="7" t="s">
        <v>3457</v>
      </c>
      <c r="FE627" s="7">
        <f t="shared" si="127"/>
        <v>411</v>
      </c>
      <c r="FF627" s="72">
        <f t="shared" si="128"/>
        <v>9255</v>
      </c>
      <c r="FG627" t="s">
        <v>3517</v>
      </c>
      <c r="FH627">
        <v>462896762</v>
      </c>
    </row>
    <row r="628" spans="1:164" ht="17.25" hidden="1">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t="s">
        <v>1130</v>
      </c>
      <c r="FD628" s="7" t="s">
        <v>1260</v>
      </c>
      <c r="FE628" s="7">
        <f t="shared" si="127"/>
        <v>1151</v>
      </c>
      <c r="FF628" s="72">
        <f t="shared" si="128"/>
        <v>2292</v>
      </c>
      <c r="FG628" t="s">
        <v>3517</v>
      </c>
      <c r="FH628">
        <v>466623159</v>
      </c>
    </row>
    <row r="629" spans="1:164" ht="17.25" hidden="1">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t="s">
        <v>1130</v>
      </c>
      <c r="FD629" s="7" t="s">
        <v>3458</v>
      </c>
      <c r="FE629" s="7">
        <f t="shared" si="127"/>
        <v>-11303.09</v>
      </c>
      <c r="FF629" s="72">
        <f t="shared" si="128"/>
        <v>7876.91</v>
      </c>
      <c r="FG629" t="s">
        <v>3518</v>
      </c>
      <c r="FH629">
        <v>461449222</v>
      </c>
    </row>
    <row r="630" spans="1:164" ht="17.25" hidden="1">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t="s">
        <v>1130</v>
      </c>
      <c r="FD630" s="7" t="s">
        <v>3459</v>
      </c>
      <c r="FE630" s="7">
        <f t="shared" si="127"/>
        <v>4277</v>
      </c>
      <c r="FF630" s="72">
        <f t="shared" si="128"/>
        <v>8938</v>
      </c>
      <c r="FG630" t="s">
        <v>3517</v>
      </c>
      <c r="FH630">
        <v>460327068</v>
      </c>
    </row>
    <row r="631" spans="1:164" ht="17.25" hidden="1">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t="s">
        <v>1130</v>
      </c>
      <c r="FD631" s="7" t="s">
        <v>3268</v>
      </c>
      <c r="FE631" s="7">
        <f t="shared" si="127"/>
        <v>487</v>
      </c>
      <c r="FF631" s="72">
        <f t="shared" si="128"/>
        <v>8164</v>
      </c>
      <c r="FG631" t="s">
        <v>3517</v>
      </c>
      <c r="FH631">
        <v>460501590</v>
      </c>
    </row>
    <row r="632" spans="1:164" ht="17.25" hidden="1">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t="s">
        <v>1130</v>
      </c>
      <c r="FD632" s="7" t="s">
        <v>3123</v>
      </c>
      <c r="FE632" s="7">
        <f t="shared" si="127"/>
        <v>4679</v>
      </c>
      <c r="FF632" s="72">
        <f t="shared" si="128"/>
        <v>8660</v>
      </c>
      <c r="FG632" t="s">
        <v>3517</v>
      </c>
      <c r="FH632">
        <v>461282227</v>
      </c>
    </row>
    <row r="633" spans="1:164" ht="17.25" hidden="1">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t="s">
        <v>1130</v>
      </c>
      <c r="FD633" s="7" t="s">
        <v>3316</v>
      </c>
      <c r="FE633" s="7">
        <f t="shared" si="127"/>
        <v>2189</v>
      </c>
      <c r="FF633" s="72">
        <f t="shared" si="128"/>
        <v>6486</v>
      </c>
      <c r="FG633" t="s">
        <v>3517</v>
      </c>
      <c r="FH633">
        <v>464698828</v>
      </c>
    </row>
    <row r="634" spans="1:164" ht="17.25" hidden="1">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t="s">
        <v>1130</v>
      </c>
      <c r="FD634" s="7" t="s">
        <v>3460</v>
      </c>
      <c r="FE634" s="7">
        <f t="shared" si="127"/>
        <v>4510</v>
      </c>
      <c r="FF634" s="72">
        <f t="shared" si="128"/>
        <v>8748</v>
      </c>
      <c r="FG634" t="s">
        <v>3517</v>
      </c>
      <c r="FH634">
        <v>462216543</v>
      </c>
    </row>
    <row r="635" spans="1:164" ht="17.25" hidden="1">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3617</v>
      </c>
      <c r="EY635" s="314">
        <v>46188</v>
      </c>
      <c r="EZ635" s="314"/>
      <c r="FA635" s="183"/>
      <c r="FB635" s="314"/>
      <c r="FC635" s="7" t="s">
        <v>1130</v>
      </c>
      <c r="FD635" s="7" t="s">
        <v>3459</v>
      </c>
      <c r="FE635" s="7">
        <f t="shared" si="127"/>
        <v>4063</v>
      </c>
      <c r="FF635" s="72">
        <f t="shared" si="128"/>
        <v>8178</v>
      </c>
      <c r="FG635" t="s">
        <v>3517</v>
      </c>
      <c r="FH635">
        <v>462670629</v>
      </c>
    </row>
    <row r="636" spans="1:164" ht="17.25" hidden="1">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t="s">
        <v>1130</v>
      </c>
      <c r="FD636" s="7" t="s">
        <v>3224</v>
      </c>
      <c r="FE636" s="7">
        <f t="shared" si="127"/>
        <v>-2085</v>
      </c>
      <c r="FF636" s="72">
        <f t="shared" si="128"/>
        <v>7289</v>
      </c>
      <c r="FG636" t="s">
        <v>3517</v>
      </c>
      <c r="FH636">
        <v>140313978</v>
      </c>
    </row>
    <row r="637" spans="1:164" ht="17.25" hidden="1">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t="s">
        <v>1130</v>
      </c>
      <c r="FD637" s="7" t="s">
        <v>3159</v>
      </c>
      <c r="FE637" s="7">
        <f t="shared" si="127"/>
        <v>3994</v>
      </c>
      <c r="FF637" s="72">
        <f t="shared" si="128"/>
        <v>8050</v>
      </c>
      <c r="FG637" t="s">
        <v>3517</v>
      </c>
      <c r="FH637">
        <v>460504076</v>
      </c>
    </row>
    <row r="638" spans="1:164" ht="17.25" hidden="1">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t="s">
        <v>1130</v>
      </c>
      <c r="FD638" s="7" t="s">
        <v>3232</v>
      </c>
      <c r="FE638" s="7">
        <f t="shared" si="127"/>
        <v>3695</v>
      </c>
      <c r="FF638" s="72">
        <f t="shared" si="128"/>
        <v>7434</v>
      </c>
      <c r="FG638" t="s">
        <v>3517</v>
      </c>
      <c r="FH638">
        <v>460451199</v>
      </c>
    </row>
    <row r="639" spans="1:164" ht="17.25" hidden="1">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t="s">
        <v>1130</v>
      </c>
      <c r="FD639" s="7" t="s">
        <v>3461</v>
      </c>
      <c r="FE639" s="7">
        <f t="shared" si="127"/>
        <v>-4501.34</v>
      </c>
      <c r="FF639" s="72">
        <f t="shared" si="128"/>
        <v>6741.66</v>
      </c>
      <c r="FG639" t="s">
        <v>3517</v>
      </c>
      <c r="FH639">
        <v>465617157</v>
      </c>
    </row>
    <row r="640" spans="1:164" ht="17.25" hidden="1">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27"/>
        <v>946</v>
      </c>
      <c r="FF640" s="72">
        <f t="shared" si="128"/>
        <v>2295</v>
      </c>
      <c r="FG640" t="s">
        <v>3518</v>
      </c>
      <c r="FH640">
        <v>466507861</v>
      </c>
    </row>
    <row r="641" spans="1:164" ht="17.25" hidden="1">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hidden="1">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t="s">
        <v>1130</v>
      </c>
      <c r="FD642" s="7" t="s">
        <v>3463</v>
      </c>
      <c r="FE642" s="7">
        <f t="shared" si="139"/>
        <v>3782</v>
      </c>
      <c r="FF642" s="72">
        <f t="shared" si="140"/>
        <v>7386</v>
      </c>
      <c r="FG642" t="s">
        <v>3517</v>
      </c>
      <c r="FH642">
        <v>457032374</v>
      </c>
    </row>
    <row r="643" spans="1:164" ht="17.25" hidden="1">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t="s">
        <v>1130</v>
      </c>
      <c r="FD643" s="7" t="s">
        <v>3410</v>
      </c>
      <c r="FE643" s="7">
        <f t="shared" si="139"/>
        <v>3647</v>
      </c>
      <c r="FF643" s="72">
        <f t="shared" si="140"/>
        <v>7247</v>
      </c>
      <c r="FG643" t="s">
        <v>3517</v>
      </c>
      <c r="FH643">
        <v>139178059</v>
      </c>
    </row>
    <row r="644" spans="1:164" ht="17.25" hidden="1">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1130</v>
      </c>
      <c r="FD644" s="7" t="s">
        <v>3464</v>
      </c>
      <c r="FE644" s="7">
        <f t="shared" si="139"/>
        <v>-2119</v>
      </c>
      <c r="FF644" s="72">
        <f t="shared" si="140"/>
        <v>4782</v>
      </c>
      <c r="FG644" t="s">
        <v>3517</v>
      </c>
      <c r="FH644">
        <v>465544507</v>
      </c>
    </row>
    <row r="645" spans="1:164" ht="17.25" hidden="1">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t="s">
        <v>1130</v>
      </c>
      <c r="FD645" s="7" t="s">
        <v>3465</v>
      </c>
      <c r="FE645" s="7">
        <f t="shared" si="139"/>
        <v>3412</v>
      </c>
      <c r="FF645" s="72">
        <f t="shared" si="140"/>
        <v>6780</v>
      </c>
      <c r="FG645" t="s">
        <v>3517</v>
      </c>
      <c r="FH645">
        <v>140403056</v>
      </c>
    </row>
    <row r="646" spans="1:164" ht="17.25" hidden="1">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t="s">
        <v>1130</v>
      </c>
      <c r="FD646" s="7" t="s">
        <v>3317</v>
      </c>
      <c r="FE646" s="7">
        <f t="shared" si="139"/>
        <v>3341</v>
      </c>
      <c r="FF646" s="72">
        <f t="shared" si="140"/>
        <v>6748</v>
      </c>
      <c r="FG646" t="s">
        <v>3517</v>
      </c>
      <c r="FH646">
        <v>457929229</v>
      </c>
    </row>
    <row r="647" spans="1:164" ht="17.25" hidden="1">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t="s">
        <v>1130</v>
      </c>
      <c r="FD647" s="7">
        <v>0</v>
      </c>
      <c r="FE647" s="7">
        <f t="shared" si="139"/>
        <v>3948</v>
      </c>
      <c r="FF647" s="72">
        <f t="shared" si="140"/>
        <v>6474</v>
      </c>
      <c r="FG647" t="s">
        <v>3518</v>
      </c>
      <c r="FH647">
        <v>138970894</v>
      </c>
    </row>
    <row r="648" spans="1:164" ht="17.25" hidden="1">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t="s">
        <v>1130</v>
      </c>
      <c r="FD648" s="7" t="s">
        <v>3466</v>
      </c>
      <c r="FE648" s="7">
        <f t="shared" si="139"/>
        <v>3541.05</v>
      </c>
      <c r="FF648" s="72">
        <f t="shared" si="140"/>
        <v>7023.05</v>
      </c>
      <c r="FG648" t="s">
        <v>3517</v>
      </c>
      <c r="FH648">
        <v>137603871</v>
      </c>
    </row>
    <row r="649" spans="1:164" ht="17.25" hidden="1">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t="s">
        <v>1130</v>
      </c>
      <c r="FD649" s="7" t="s">
        <v>3467</v>
      </c>
      <c r="FE649" s="7">
        <f t="shared" si="139"/>
        <v>3357</v>
      </c>
      <c r="FF649" s="72">
        <f t="shared" si="140"/>
        <v>6494</v>
      </c>
      <c r="FG649" t="s">
        <v>3517</v>
      </c>
      <c r="FH649">
        <v>117460395</v>
      </c>
    </row>
    <row r="650" spans="1:164" ht="17.25" hidden="1">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t="s">
        <v>1130</v>
      </c>
      <c r="FD650" s="7" t="s">
        <v>3410</v>
      </c>
      <c r="FE650" s="7">
        <f t="shared" si="139"/>
        <v>3228</v>
      </c>
      <c r="FF650" s="72">
        <f t="shared" si="140"/>
        <v>7196</v>
      </c>
      <c r="FG650" t="s">
        <v>3517</v>
      </c>
      <c r="FH650">
        <v>140395188</v>
      </c>
    </row>
    <row r="651" spans="1:164" ht="17.25" hidden="1">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t="s">
        <v>1130</v>
      </c>
      <c r="FD651" s="7" t="s">
        <v>3217</v>
      </c>
      <c r="FE651" s="7">
        <f t="shared" si="139"/>
        <v>-1857</v>
      </c>
      <c r="FF651" s="72">
        <f t="shared" si="140"/>
        <v>4516</v>
      </c>
      <c r="FG651" t="s">
        <v>3517</v>
      </c>
      <c r="FH651">
        <v>461809379</v>
      </c>
    </row>
    <row r="652" spans="1:164" ht="17.25" hidden="1">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t="s">
        <v>1130</v>
      </c>
      <c r="FD652" s="7" t="s">
        <v>3468</v>
      </c>
      <c r="FE652" s="7">
        <f t="shared" si="139"/>
        <v>3073</v>
      </c>
      <c r="FF652" s="72">
        <f t="shared" si="140"/>
        <v>6822</v>
      </c>
      <c r="FG652" t="s">
        <v>3517</v>
      </c>
      <c r="FH652">
        <v>457907674</v>
      </c>
    </row>
    <row r="653" spans="1:164" ht="17.25" hidden="1">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t="s">
        <v>1130</v>
      </c>
      <c r="FD653" s="7" t="s">
        <v>3452</v>
      </c>
      <c r="FE653" s="7">
        <f t="shared" si="139"/>
        <v>259</v>
      </c>
      <c r="FF653" s="72">
        <f t="shared" si="140"/>
        <v>5968</v>
      </c>
      <c r="FG653" t="s">
        <v>3518</v>
      </c>
      <c r="FH653">
        <v>458076322</v>
      </c>
    </row>
    <row r="654" spans="1:164" ht="17.25" hidden="1">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t="s">
        <v>1130</v>
      </c>
      <c r="FD654" s="7" t="s">
        <v>3469</v>
      </c>
      <c r="FE654" s="7">
        <f t="shared" si="139"/>
        <v>-1329</v>
      </c>
      <c r="FF654" s="72">
        <f t="shared" si="140"/>
        <v>5323</v>
      </c>
      <c r="FG654" t="s">
        <v>3517</v>
      </c>
      <c r="FH654">
        <v>465932490</v>
      </c>
    </row>
    <row r="655" spans="1:164" ht="17.25" hidden="1">
      <c r="A655" s="72">
        <v>140185045</v>
      </c>
      <c r="B655" s="304" t="s">
        <v>951</v>
      </c>
      <c r="C655" s="72"/>
      <c r="D655" s="72"/>
      <c r="E655" s="72"/>
      <c r="F655" s="72"/>
      <c r="G655" s="307"/>
      <c r="H655" s="307"/>
      <c r="I655" s="72">
        <v>3229</v>
      </c>
      <c r="J655" s="72">
        <v>2885.66</v>
      </c>
      <c r="K655" s="258">
        <f t="shared" si="131"/>
        <v>3055.66</v>
      </c>
      <c r="L655" s="258">
        <f t="shared" si="133"/>
        <v>6377.66</v>
      </c>
      <c r="M655" s="316">
        <v>2</v>
      </c>
      <c r="N655" s="72" t="s">
        <v>1232</v>
      </c>
      <c r="O655" s="72" t="s">
        <v>1233</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4"/>
      <c r="AC655" s="72"/>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t="s">
        <v>1130</v>
      </c>
      <c r="FD655" s="7" t="s">
        <v>3190</v>
      </c>
      <c r="FE655" s="7">
        <f t="shared" si="139"/>
        <v>3055.66</v>
      </c>
      <c r="FF655" s="72">
        <f t="shared" si="140"/>
        <v>6377.66</v>
      </c>
      <c r="FG655" t="s">
        <v>3517</v>
      </c>
      <c r="FH655">
        <v>140185045</v>
      </c>
    </row>
    <row r="656" spans="1:164" ht="17.25" hidden="1">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t="s">
        <v>1130</v>
      </c>
      <c r="FD656" s="7" t="s">
        <v>3470</v>
      </c>
      <c r="FE656" s="7">
        <f t="shared" si="139"/>
        <v>3045</v>
      </c>
      <c r="FF656" s="72">
        <f t="shared" si="140"/>
        <v>6036</v>
      </c>
      <c r="FG656" t="s">
        <v>3517</v>
      </c>
      <c r="FH656">
        <v>140272079</v>
      </c>
    </row>
    <row r="657" spans="1:164" ht="17.25" hidden="1">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t="s">
        <v>1130</v>
      </c>
      <c r="FD657" s="7" t="s">
        <v>3471</v>
      </c>
      <c r="FE657" s="7">
        <f t="shared" si="139"/>
        <v>2893</v>
      </c>
      <c r="FF657" s="72">
        <f t="shared" si="140"/>
        <v>5901</v>
      </c>
      <c r="FG657" t="s">
        <v>3517</v>
      </c>
      <c r="FH657">
        <v>458109013</v>
      </c>
    </row>
    <row r="658" spans="1:164" ht="17.25" hidden="1">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t="s">
        <v>1130</v>
      </c>
      <c r="FD658" s="7">
        <v>0</v>
      </c>
      <c r="FE658" s="7">
        <f t="shared" si="139"/>
        <v>2479</v>
      </c>
      <c r="FF658" s="72">
        <f t="shared" si="140"/>
        <v>4738</v>
      </c>
      <c r="FG658" t="s">
        <v>3518</v>
      </c>
      <c r="FH658">
        <v>465618986</v>
      </c>
    </row>
    <row r="659" spans="1:164" ht="17.25" hidden="1">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t="s">
        <v>1130</v>
      </c>
      <c r="FD659" s="7" t="s">
        <v>3253</v>
      </c>
      <c r="FE659" s="7">
        <f t="shared" si="139"/>
        <v>2866</v>
      </c>
      <c r="FF659" s="72">
        <f t="shared" si="140"/>
        <v>8343</v>
      </c>
      <c r="FG659" t="s">
        <v>3517</v>
      </c>
      <c r="FH659">
        <v>465129468</v>
      </c>
    </row>
    <row r="660" spans="1:164" ht="17.25" hidden="1">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t="s">
        <v>1130</v>
      </c>
      <c r="FD660" s="7" t="s">
        <v>3460</v>
      </c>
      <c r="FE660" s="7">
        <f t="shared" si="139"/>
        <v>2659</v>
      </c>
      <c r="FF660" s="72">
        <f t="shared" si="140"/>
        <v>5901</v>
      </c>
      <c r="FG660" t="s">
        <v>3517</v>
      </c>
      <c r="FH660">
        <v>137873997</v>
      </c>
    </row>
    <row r="661" spans="1:164" ht="17.25" hidden="1">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t="s">
        <v>1130</v>
      </c>
      <c r="FD661" s="7" t="s">
        <v>3139</v>
      </c>
      <c r="FE661" s="7">
        <f t="shared" si="139"/>
        <v>1912</v>
      </c>
      <c r="FF661" s="72">
        <f t="shared" si="140"/>
        <v>5146</v>
      </c>
      <c r="FG661" t="s">
        <v>3517</v>
      </c>
      <c r="FH661">
        <v>458035947</v>
      </c>
    </row>
    <row r="662" spans="1:164" ht="17.25" hidden="1">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t="s">
        <v>1130</v>
      </c>
      <c r="FD662" s="7" t="s">
        <v>3315</v>
      </c>
      <c r="FE662" s="7">
        <f t="shared" si="139"/>
        <v>1923</v>
      </c>
      <c r="FF662" s="72">
        <f t="shared" si="140"/>
        <v>7373</v>
      </c>
      <c r="FG662" t="s">
        <v>3517</v>
      </c>
      <c r="FH662">
        <v>461971285</v>
      </c>
    </row>
    <row r="663" spans="1:164" ht="17.25" hidden="1">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t="s">
        <v>1130</v>
      </c>
      <c r="FD663" s="7" t="s">
        <v>3172</v>
      </c>
      <c r="FE663" s="7">
        <f t="shared" si="139"/>
        <v>440</v>
      </c>
      <c r="FF663" s="72">
        <f t="shared" si="140"/>
        <v>3315</v>
      </c>
      <c r="FG663" t="s">
        <v>3517</v>
      </c>
      <c r="FH663">
        <v>462905638</v>
      </c>
    </row>
    <row r="664" spans="1:164" ht="17.25" hidden="1">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t="s">
        <v>1130</v>
      </c>
      <c r="FD664" s="7" t="s">
        <v>3472</v>
      </c>
      <c r="FE664" s="7">
        <f t="shared" si="139"/>
        <v>1606</v>
      </c>
      <c r="FF664" s="72">
        <f t="shared" si="140"/>
        <v>4884</v>
      </c>
      <c r="FG664" t="s">
        <v>3517</v>
      </c>
      <c r="FH664">
        <v>140624071</v>
      </c>
    </row>
    <row r="665" spans="1:164" ht="17.25" hidden="1">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t="s">
        <v>1130</v>
      </c>
      <c r="FD665" s="7" t="s">
        <v>3393</v>
      </c>
      <c r="FE665" s="7">
        <f t="shared" si="139"/>
        <v>676</v>
      </c>
      <c r="FF665" s="72">
        <f t="shared" si="140"/>
        <v>3697</v>
      </c>
      <c r="FG665" t="s">
        <v>3517</v>
      </c>
      <c r="FH665">
        <v>465414331</v>
      </c>
    </row>
    <row r="666" spans="1:164" ht="17.25" hidden="1">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t="s">
        <v>1130</v>
      </c>
      <c r="FD666" s="7" t="s">
        <v>3473</v>
      </c>
      <c r="FE666" s="7">
        <f t="shared" si="139"/>
        <v>769</v>
      </c>
      <c r="FF666" s="72">
        <f t="shared" si="140"/>
        <v>12512</v>
      </c>
      <c r="FG666" t="s">
        <v>3517</v>
      </c>
      <c r="FH666">
        <v>462336291</v>
      </c>
    </row>
    <row r="667" spans="1:164" ht="17.25" hidden="1">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t="s">
        <v>1130</v>
      </c>
      <c r="FD667" s="7" t="s">
        <v>3219</v>
      </c>
      <c r="FE667" s="7">
        <f t="shared" si="139"/>
        <v>604</v>
      </c>
      <c r="FF667" s="72">
        <f t="shared" si="140"/>
        <v>6063</v>
      </c>
      <c r="FG667" t="s">
        <v>3517</v>
      </c>
      <c r="FH667">
        <v>462177974</v>
      </c>
    </row>
    <row r="668" spans="1:164" ht="17.25" hidden="1">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t="s">
        <v>1130</v>
      </c>
      <c r="FD668" s="7" t="s">
        <v>3123</v>
      </c>
      <c r="FE668" s="7">
        <f t="shared" si="139"/>
        <v>383</v>
      </c>
      <c r="FF668" s="72">
        <f t="shared" si="140"/>
        <v>4227</v>
      </c>
      <c r="FG668" t="s">
        <v>3517</v>
      </c>
      <c r="FH668">
        <v>458535525</v>
      </c>
    </row>
    <row r="669" spans="1:164" ht="17.25" hidden="1">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3555</v>
      </c>
      <c r="FD669" s="7" t="s">
        <v>3125</v>
      </c>
      <c r="FE669" s="7">
        <f t="shared" si="139"/>
        <v>58</v>
      </c>
      <c r="FF669" s="72">
        <f t="shared" si="140"/>
        <v>5642</v>
      </c>
      <c r="FG669" t="s">
        <v>3517</v>
      </c>
      <c r="FH669">
        <v>139918071</v>
      </c>
    </row>
    <row r="670" spans="1:164" ht="17.25" hidden="1">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t="s">
        <v>1130</v>
      </c>
      <c r="FD670" s="7" t="s">
        <v>1252</v>
      </c>
      <c r="FE670" s="7">
        <f t="shared" si="139"/>
        <v>40</v>
      </c>
      <c r="FF670" s="72">
        <f t="shared" si="140"/>
        <v>4020</v>
      </c>
      <c r="FG670" t="s">
        <v>3517</v>
      </c>
      <c r="FH670">
        <v>462460942</v>
      </c>
    </row>
    <row r="671" spans="1:164" ht="17.25" hidden="1">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t="s">
        <v>1130</v>
      </c>
      <c r="FD671" s="7" t="s">
        <v>3474</v>
      </c>
      <c r="FE671" s="7">
        <f t="shared" si="139"/>
        <v>22</v>
      </c>
      <c r="FF671" s="72">
        <f t="shared" si="140"/>
        <v>2361</v>
      </c>
      <c r="FG671" t="s">
        <v>3517</v>
      </c>
      <c r="FH671">
        <v>463886389</v>
      </c>
    </row>
    <row r="672" spans="1:164" ht="17.25" hidden="1">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t="s">
        <v>1130</v>
      </c>
      <c r="FD672" s="7" t="s">
        <v>3369</v>
      </c>
      <c r="FE672" s="7">
        <f t="shared" si="139"/>
        <v>142</v>
      </c>
      <c r="FF672" s="72">
        <f t="shared" si="140"/>
        <v>3334</v>
      </c>
      <c r="FG672" t="s">
        <v>3517</v>
      </c>
      <c r="FH672">
        <v>135390694</v>
      </c>
    </row>
    <row r="673" spans="1:164" ht="17.25" hidden="1">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t="s">
        <v>1130</v>
      </c>
      <c r="FD673" s="7" t="s">
        <v>3262</v>
      </c>
      <c r="FE673" s="7">
        <f t="shared" si="139"/>
        <v>52</v>
      </c>
      <c r="FF673" s="72">
        <f t="shared" si="140"/>
        <v>3029</v>
      </c>
      <c r="FG673" t="s">
        <v>3517</v>
      </c>
      <c r="FH673">
        <v>139133063</v>
      </c>
    </row>
    <row r="674" spans="1:164" ht="17.25" hidden="1">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t="s">
        <v>1130</v>
      </c>
      <c r="FD674" s="7" t="s">
        <v>3475</v>
      </c>
      <c r="FE674" s="7">
        <f t="shared" si="139"/>
        <v>33</v>
      </c>
      <c r="FF674" s="72">
        <f t="shared" si="140"/>
        <v>3609</v>
      </c>
      <c r="FG674" t="s">
        <v>3517</v>
      </c>
      <c r="FH674">
        <v>460094851</v>
      </c>
    </row>
    <row r="675" spans="1:164" ht="17.25" hidden="1">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t="s">
        <v>1130</v>
      </c>
      <c r="FD675" s="7" t="s">
        <v>3476</v>
      </c>
      <c r="FE675" s="7">
        <f t="shared" si="139"/>
        <v>2</v>
      </c>
      <c r="FF675" s="72">
        <f t="shared" si="140"/>
        <v>3003</v>
      </c>
      <c r="FG675" t="s">
        <v>3517</v>
      </c>
      <c r="FH675">
        <v>135404351</v>
      </c>
    </row>
    <row r="676" spans="1:164" ht="17.25" hidden="1">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t="s">
        <v>1130</v>
      </c>
      <c r="FD676" s="7" t="s">
        <v>3244</v>
      </c>
      <c r="FE676" s="7">
        <f t="shared" si="139"/>
        <v>101</v>
      </c>
      <c r="FF676" s="72">
        <f t="shared" si="140"/>
        <v>3737</v>
      </c>
      <c r="FG676" t="s">
        <v>3517</v>
      </c>
      <c r="FH676">
        <v>140151772</v>
      </c>
    </row>
    <row r="677" spans="1:164" ht="17.25" hidden="1">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t="s">
        <v>1130</v>
      </c>
      <c r="FD677" s="7" t="s">
        <v>3380</v>
      </c>
      <c r="FE677" s="7">
        <f t="shared" si="139"/>
        <v>46</v>
      </c>
      <c r="FF677" s="72">
        <f t="shared" si="140"/>
        <v>4577</v>
      </c>
      <c r="FG677" t="s">
        <v>3518</v>
      </c>
      <c r="FH677">
        <v>461261729</v>
      </c>
    </row>
    <row r="678" spans="1:164" ht="17.25" hidden="1">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t="s">
        <v>1130</v>
      </c>
      <c r="FD678" s="7" t="s">
        <v>3477</v>
      </c>
      <c r="FE678" s="7">
        <f t="shared" si="139"/>
        <v>32</v>
      </c>
      <c r="FF678" s="72">
        <f t="shared" si="140"/>
        <v>3423</v>
      </c>
      <c r="FG678" t="s">
        <v>3518</v>
      </c>
      <c r="FH678">
        <v>463177975</v>
      </c>
    </row>
    <row r="679" spans="1:164" ht="17.25" hidden="1">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t="s">
        <v>1130</v>
      </c>
      <c r="FD679" s="7" t="s">
        <v>1260</v>
      </c>
      <c r="FE679" s="7">
        <f t="shared" si="139"/>
        <v>10</v>
      </c>
      <c r="FF679" s="72">
        <f t="shared" si="140"/>
        <v>6159</v>
      </c>
      <c r="FG679" t="s">
        <v>3517</v>
      </c>
      <c r="FH679">
        <v>123556600</v>
      </c>
    </row>
    <row r="680" spans="1:164" ht="17.25" hidden="1">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t="s">
        <v>1130</v>
      </c>
      <c r="FD680" s="7" t="s">
        <v>1243</v>
      </c>
      <c r="FE680" s="7">
        <f t="shared" si="139"/>
        <v>27</v>
      </c>
      <c r="FF680" s="72">
        <f t="shared" si="140"/>
        <v>5805</v>
      </c>
      <c r="FG680" t="s">
        <v>3517</v>
      </c>
      <c r="FH680">
        <v>136841301</v>
      </c>
    </row>
    <row r="681" spans="1:164" ht="17.25" hidden="1">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t="s">
        <v>1130</v>
      </c>
      <c r="FD681" s="7" t="s">
        <v>1249</v>
      </c>
      <c r="FE681" s="7">
        <f t="shared" si="139"/>
        <v>21</v>
      </c>
      <c r="FF681" s="72">
        <f t="shared" si="140"/>
        <v>3555</v>
      </c>
      <c r="FG681" t="s">
        <v>3517</v>
      </c>
      <c r="FH681">
        <v>137201869</v>
      </c>
    </row>
    <row r="682" spans="1:164" ht="17.25" hidden="1">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t="s">
        <v>1130</v>
      </c>
      <c r="FD682" s="7" t="s">
        <v>3276</v>
      </c>
      <c r="FE682" s="7">
        <f t="shared" si="139"/>
        <v>123</v>
      </c>
      <c r="FF682" s="72">
        <f t="shared" si="140"/>
        <v>4666</v>
      </c>
      <c r="FG682" t="s">
        <v>3517</v>
      </c>
      <c r="FH682">
        <v>459302420</v>
      </c>
    </row>
    <row r="683" spans="1:164" ht="17.25" hidden="1">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t="s">
        <v>1130</v>
      </c>
      <c r="FD683" s="7" t="s">
        <v>1240</v>
      </c>
      <c r="FE683" s="7">
        <f t="shared" si="139"/>
        <v>30</v>
      </c>
      <c r="FF683" s="72">
        <f t="shared" si="140"/>
        <v>2721</v>
      </c>
      <c r="FG683" t="s">
        <v>3517</v>
      </c>
      <c r="FH683">
        <v>135144145</v>
      </c>
    </row>
    <row r="684" spans="1:164" ht="17.25" hidden="1">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t="s">
        <v>1130</v>
      </c>
      <c r="FD684" s="7" t="s">
        <v>3478</v>
      </c>
      <c r="FE684" s="7">
        <f t="shared" si="139"/>
        <v>6</v>
      </c>
      <c r="FF684" s="72">
        <f t="shared" si="140"/>
        <v>3625</v>
      </c>
      <c r="FG684" t="s">
        <v>3517</v>
      </c>
      <c r="FH684">
        <v>453957819</v>
      </c>
    </row>
    <row r="685" spans="1:164" ht="17.25" hidden="1">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t="s">
        <v>1130</v>
      </c>
      <c r="FD685" s="7" t="s">
        <v>1248</v>
      </c>
      <c r="FE685" s="7">
        <f t="shared" si="139"/>
        <v>22</v>
      </c>
      <c r="FF685" s="72">
        <f t="shared" si="140"/>
        <v>4443</v>
      </c>
      <c r="FG685" t="s">
        <v>3517</v>
      </c>
      <c r="FH685">
        <v>462178191</v>
      </c>
    </row>
    <row r="686" spans="1:164" ht="17.25" hidden="1">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3618</v>
      </c>
      <c r="EY686" s="314">
        <v>46184</v>
      </c>
      <c r="EZ686" s="314"/>
      <c r="FA686" s="183"/>
      <c r="FB686" s="314"/>
      <c r="FC686" s="7" t="s">
        <v>1130</v>
      </c>
      <c r="FD686" s="7" t="s">
        <v>3116</v>
      </c>
      <c r="FE686" s="7">
        <f t="shared" si="139"/>
        <v>65</v>
      </c>
      <c r="FF686" s="72">
        <f t="shared" si="140"/>
        <v>1507</v>
      </c>
      <c r="FG686" t="s">
        <v>3517</v>
      </c>
      <c r="FH686">
        <v>463322332</v>
      </c>
    </row>
    <row r="687" spans="1:164" ht="17.25" hidden="1">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t="s">
        <v>1130</v>
      </c>
      <c r="FD687" s="7" t="s">
        <v>3478</v>
      </c>
      <c r="FE687" s="7">
        <f t="shared" si="139"/>
        <v>6</v>
      </c>
      <c r="FF687" s="72">
        <f t="shared" si="140"/>
        <v>4580</v>
      </c>
      <c r="FG687" t="s">
        <v>3517</v>
      </c>
      <c r="FH687">
        <v>460241672</v>
      </c>
    </row>
    <row r="688" spans="1:164" ht="17.25" hidden="1">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t="s">
        <v>1130</v>
      </c>
      <c r="FD688" s="7" t="s">
        <v>1252</v>
      </c>
      <c r="FE688" s="7">
        <f t="shared" si="139"/>
        <v>18</v>
      </c>
      <c r="FF688" s="72">
        <f t="shared" si="140"/>
        <v>3377</v>
      </c>
      <c r="FG688" t="s">
        <v>3517</v>
      </c>
      <c r="FH688">
        <v>456338926</v>
      </c>
    </row>
    <row r="689" spans="1:164" ht="17.25" hidden="1">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t="s">
        <v>1130</v>
      </c>
      <c r="FD689" s="7" t="s">
        <v>3479</v>
      </c>
      <c r="FE689" s="7">
        <f t="shared" si="139"/>
        <v>9</v>
      </c>
      <c r="FF689" s="72">
        <f t="shared" si="140"/>
        <v>3787</v>
      </c>
      <c r="FG689" t="s">
        <v>3518</v>
      </c>
      <c r="FH689">
        <v>462011491</v>
      </c>
    </row>
    <row r="690" spans="1:164" ht="17.25" hidden="1">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t="s">
        <v>1130</v>
      </c>
      <c r="FD690" s="7" t="s">
        <v>3480</v>
      </c>
      <c r="FE690" s="7">
        <f t="shared" si="139"/>
        <v>5</v>
      </c>
      <c r="FF690" s="72">
        <f t="shared" si="140"/>
        <v>2799</v>
      </c>
      <c r="FG690" t="s">
        <v>3517</v>
      </c>
      <c r="FH690">
        <v>136892187</v>
      </c>
    </row>
    <row r="691" spans="1:164" ht="17.25" hidden="1">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t="s">
        <v>1130</v>
      </c>
      <c r="FD691" s="7" t="s">
        <v>3481</v>
      </c>
      <c r="FE691" s="7">
        <f t="shared" si="139"/>
        <v>43</v>
      </c>
      <c r="FF691" s="72">
        <f t="shared" si="140"/>
        <v>2683</v>
      </c>
      <c r="FG691" t="s">
        <v>3517</v>
      </c>
      <c r="FH691">
        <v>462252637</v>
      </c>
    </row>
    <row r="692" spans="1:164" ht="17.25" hidden="1">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1130</v>
      </c>
      <c r="FD692" s="7" t="s">
        <v>3197</v>
      </c>
      <c r="FE692" s="7">
        <f t="shared" si="139"/>
        <v>126</v>
      </c>
      <c r="FF692" s="72">
        <f t="shared" si="140"/>
        <v>3632</v>
      </c>
      <c r="FG692" t="s">
        <v>3517</v>
      </c>
      <c r="FH692">
        <v>134196820</v>
      </c>
    </row>
    <row r="693" spans="1:164" ht="17.25" hidden="1">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t="s">
        <v>1130</v>
      </c>
      <c r="FD693" s="7" t="s">
        <v>3478</v>
      </c>
      <c r="FE693" s="7">
        <f t="shared" si="139"/>
        <v>6</v>
      </c>
      <c r="FF693" s="72">
        <f t="shared" si="140"/>
        <v>3446</v>
      </c>
      <c r="FG693" t="s">
        <v>3517</v>
      </c>
      <c r="FH693">
        <v>136056637</v>
      </c>
    </row>
    <row r="694" spans="1:164" ht="17.25" hidden="1">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t="s">
        <v>1130</v>
      </c>
      <c r="FD694" s="7" t="s">
        <v>3123</v>
      </c>
      <c r="FE694" s="7">
        <f t="shared" si="139"/>
        <v>47</v>
      </c>
      <c r="FF694" s="72">
        <f t="shared" si="140"/>
        <v>5449</v>
      </c>
      <c r="FG694" t="s">
        <v>3517</v>
      </c>
      <c r="FH694">
        <v>463281658</v>
      </c>
    </row>
    <row r="695" spans="1:164" ht="17.25" hidden="1">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t="s">
        <v>1130</v>
      </c>
      <c r="FD695" s="7" t="s">
        <v>1245</v>
      </c>
      <c r="FE695" s="7">
        <f t="shared" si="139"/>
        <v>25</v>
      </c>
      <c r="FF695" s="72">
        <f t="shared" si="140"/>
        <v>3294</v>
      </c>
      <c r="FG695" t="s">
        <v>3517</v>
      </c>
      <c r="FH695">
        <v>456772826</v>
      </c>
    </row>
    <row r="696" spans="1:164" ht="17.25" hidden="1">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t="s">
        <v>1130</v>
      </c>
      <c r="FD696" s="7" t="s">
        <v>3482</v>
      </c>
      <c r="FE696" s="7">
        <f t="shared" si="139"/>
        <v>40</v>
      </c>
      <c r="FF696" s="72">
        <f t="shared" si="140"/>
        <v>3334</v>
      </c>
      <c r="FG696" t="s">
        <v>3517</v>
      </c>
      <c r="FH696">
        <v>135236443</v>
      </c>
    </row>
    <row r="697" spans="1:164" ht="17.25" hidden="1">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t="s">
        <v>1130</v>
      </c>
      <c r="FD697" s="7" t="s">
        <v>3478</v>
      </c>
      <c r="FE697" s="7">
        <f t="shared" si="139"/>
        <v>6</v>
      </c>
      <c r="FF697" s="72">
        <f t="shared" si="140"/>
        <v>4351</v>
      </c>
      <c r="FG697" t="s">
        <v>3517</v>
      </c>
      <c r="FH697">
        <v>462075900</v>
      </c>
    </row>
    <row r="698" spans="1:164" ht="17.25" hidden="1">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t="s">
        <v>1130</v>
      </c>
      <c r="FD698" s="7" t="s">
        <v>3483</v>
      </c>
      <c r="FE698" s="7">
        <f t="shared" si="139"/>
        <v>213</v>
      </c>
      <c r="FF698" s="72">
        <f t="shared" si="140"/>
        <v>5767</v>
      </c>
      <c r="FG698" t="s">
        <v>3517</v>
      </c>
      <c r="FH698">
        <v>461562384</v>
      </c>
    </row>
    <row r="699" spans="1:164" ht="17.25" hidden="1">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t="s">
        <v>1130</v>
      </c>
      <c r="FD699" s="7" t="s">
        <v>3159</v>
      </c>
      <c r="FE699" s="7">
        <f t="shared" si="139"/>
        <v>149</v>
      </c>
      <c r="FF699" s="72">
        <f t="shared" si="140"/>
        <v>3398</v>
      </c>
      <c r="FG699" t="s">
        <v>3517</v>
      </c>
      <c r="FH699">
        <v>135424700</v>
      </c>
    </row>
    <row r="700" spans="1:164" ht="17.25" hidden="1">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t="s">
        <v>1130</v>
      </c>
      <c r="FD700" s="7" t="s">
        <v>1247</v>
      </c>
      <c r="FE700" s="7">
        <f t="shared" si="139"/>
        <v>23</v>
      </c>
      <c r="FF700" s="72">
        <f t="shared" si="140"/>
        <v>3817</v>
      </c>
      <c r="FG700" t="s">
        <v>3518</v>
      </c>
      <c r="FH700">
        <v>456721727</v>
      </c>
    </row>
    <row r="701" spans="1:164" ht="17.25" hidden="1">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t="s">
        <v>1130</v>
      </c>
      <c r="FD701" s="7" t="s">
        <v>3484</v>
      </c>
      <c r="FE701" s="7">
        <f t="shared" si="139"/>
        <v>38</v>
      </c>
      <c r="FF701" s="72">
        <f t="shared" si="140"/>
        <v>3075</v>
      </c>
      <c r="FG701" t="s">
        <v>3517</v>
      </c>
      <c r="FH701">
        <v>138861451</v>
      </c>
    </row>
    <row r="702" spans="1:164" ht="17.25" hidden="1">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t="s">
        <v>1130</v>
      </c>
      <c r="FD702" s="7" t="s">
        <v>3485</v>
      </c>
      <c r="FE702" s="7">
        <f t="shared" si="139"/>
        <v>139.58000000000001</v>
      </c>
      <c r="FF702" s="72">
        <f t="shared" si="140"/>
        <v>6115.58</v>
      </c>
      <c r="FG702" t="s">
        <v>3517</v>
      </c>
      <c r="FH702">
        <v>137963404</v>
      </c>
    </row>
    <row r="703" spans="1:164" ht="17.25" hidden="1">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3554</v>
      </c>
      <c r="FD703" s="7" t="s">
        <v>3476</v>
      </c>
      <c r="FE703" s="7">
        <f t="shared" si="139"/>
        <v>2</v>
      </c>
      <c r="FF703" s="72">
        <f t="shared" si="140"/>
        <v>3137</v>
      </c>
      <c r="FG703" t="s">
        <v>3517</v>
      </c>
      <c r="FH703">
        <v>454518679</v>
      </c>
    </row>
    <row r="704" spans="1:164" ht="17.25" hidden="1">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39"/>
        <v>3</v>
      </c>
      <c r="FF704" s="72">
        <f t="shared" si="140"/>
        <v>4995</v>
      </c>
      <c r="FG704" t="s">
        <v>3517</v>
      </c>
      <c r="FH704">
        <v>461234688</v>
      </c>
    </row>
    <row r="705" spans="1:164" ht="17.25" hidden="1">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hidden="1">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t="s">
        <v>1130</v>
      </c>
      <c r="FD706" s="7" t="s">
        <v>3486</v>
      </c>
      <c r="FE706" s="7">
        <f t="shared" si="147"/>
        <v>133</v>
      </c>
      <c r="FF706" s="72">
        <f t="shared" si="148"/>
        <v>1801</v>
      </c>
      <c r="FG706" t="s">
        <v>3517</v>
      </c>
      <c r="FH706">
        <v>463182764</v>
      </c>
    </row>
  </sheetData>
  <autoFilter ref="A1:FH706" xr:uid="{F54404BF-2F2B-441D-912A-4C0AA7FF2741}">
    <filterColumn colId="12">
      <filters>
        <filter val="1"/>
      </filters>
    </filterColumn>
    <filterColumn colId="13">
      <filters>
        <filter val="FLOW"/>
      </filters>
    </filterColumn>
    <filterColumn colId="15">
      <filters>
        <filter val="SUNNY SHINDE"/>
      </filters>
    </filterColumn>
  </autoFilter>
  <sortState xmlns:xlrd2="http://schemas.microsoft.com/office/spreadsheetml/2017/richdata2" ref="A2:FF706">
    <sortCondition descending="1" ref="Q2:Q706"/>
  </sortState>
  <conditionalFormatting sqref="A1">
    <cfRule type="duplicateValues" dxfId="3520" priority="14"/>
  </conditionalFormatting>
  <conditionalFormatting sqref="A1:A1048576">
    <cfRule type="duplicateValues" dxfId="3519" priority="13"/>
  </conditionalFormatting>
  <conditionalFormatting sqref="A567:A706">
    <cfRule type="duplicateValues" dxfId="3518" priority="506"/>
  </conditionalFormatting>
  <conditionalFormatting sqref="M2:M706">
    <cfRule type="expression" dxfId="3517" priority="342">
      <formula>AND(LEN(#REF!)&gt;0,#REF!&lt;#REF!,#REF!&gt;=#REF!)</formula>
    </cfRule>
  </conditionalFormatting>
  <conditionalFormatting sqref="M3:M6 M8:M109 M111:M121 M123:M136 M138:M141 M144:M148 M150:M167 M169:M192 M194:M313 M316:M346 M348:M353 M355:M451 M453:M464 M466:M479 M481:M565">
    <cfRule type="expression" dxfId="3516" priority="372">
      <formula>AND(LEN($E4)&gt;0,$E4&lt;$K4,#REF!&gt;=$AM4)</formula>
    </cfRule>
  </conditionalFormatting>
  <conditionalFormatting sqref="M567">
    <cfRule type="expression" dxfId="3515" priority="381">
      <formula>AND(LEN($E568)&gt;0,$E568&lt;$M568,$AP568&gt;=$AO568)</formula>
    </cfRule>
  </conditionalFormatting>
  <conditionalFormatting sqref="M568:M593 M595:M598 M600:M650 M652:M663 M665:M667 M669:M676 M678:M700 M702:M9243">
    <cfRule type="expression" dxfId="3514" priority="376">
      <formula>AND(LEN($E569)&gt;0,$E569&lt;$K569,$AO569&gt;=$AN569)</formula>
    </cfRule>
  </conditionalFormatting>
  <conditionalFormatting sqref="N2:N706">
    <cfRule type="expression" dxfId="3513" priority="377">
      <formula>AND(LEN($E2)&gt;0,$E2&lt;$K2,$AO2&gt;$AN2)</formula>
    </cfRule>
  </conditionalFormatting>
  <conditionalFormatting sqref="N567">
    <cfRule type="expression" dxfId="3512" priority="382">
      <formula>AND(LEN($E568)&gt;0,$E568&lt;$M568,$AP568&gt;=$AO568)</formula>
    </cfRule>
  </conditionalFormatting>
  <conditionalFormatting sqref="N568:N593 N595:N598 N600:N650 N652:N663 N665:N667 N669:N676 N678:N700">
    <cfRule type="expression" dxfId="3511" priority="379">
      <formula>AND(LEN($E569)&gt;0,$E569&lt;$K569,$AO569&gt;=$AN569)</formula>
    </cfRule>
  </conditionalFormatting>
  <conditionalFormatting sqref="N594 N599 N651 N664 N668 N677 N701:N706">
    <cfRule type="expression" dxfId="3510" priority="406">
      <formula>AND(LEN(#REF!)&gt;0,#REF!&lt;#REF!,#REF!&gt;=#REF!)</formula>
    </cfRule>
  </conditionalFormatting>
  <conditionalFormatting sqref="N707:N9243">
    <cfRule type="expression" dxfId="3509"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2026-06-19T07:05:58Z</dcterms:modified>
</cp:coreProperties>
</file>